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evel 2 file" sheetId="1" state="visible" r:id="rId1"/>
    <sheet name="Level 1 file" sheetId="2" state="visible" r:id="rId2"/>
    <sheet name="Del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R. Praveen</author>
  </authors>
  <commentList>
    <comment ref="P15" authorId="0" shapeId="0">
      <text>
        <t>Data Added in AR file</t>
      </text>
    </comment>
    <comment ref="Z15" authorId="0" shapeId="0">
      <text>
        <t>Data Added in AR file</t>
      </text>
    </comment>
    <comment ref="AJ15" authorId="0" shapeId="0">
      <text>
        <t>Data Added in AR file</t>
      </text>
    </comment>
    <comment ref="BB15" authorId="0" shapeId="0">
      <text>
        <t>Data Added in AR file</t>
      </text>
    </comment>
    <comment ref="P16" authorId="0" shapeId="0">
      <text>
        <t>Data Added in AR file</t>
      </text>
    </comment>
    <comment ref="Z16" authorId="0" shapeId="0">
      <text>
        <t>Data Added in AR file</t>
      </text>
    </comment>
    <comment ref="AJ16" authorId="0" shapeId="0">
      <text>
        <t>Data Added in AR file</t>
      </text>
    </comment>
    <comment ref="BB16" authorId="0" shapeId="0">
      <text>
        <t>Data Added in AR file</t>
      </text>
    </comment>
    <comment ref="P17" authorId="0" shapeId="0">
      <text>
        <t>Data Added in AR file</t>
      </text>
    </comment>
    <comment ref="Z17" authorId="0" shapeId="0">
      <text>
        <t>Data Added in AR file</t>
      </text>
    </comment>
    <comment ref="AJ17" authorId="0" shapeId="0">
      <text>
        <t>Data Added in AR file</t>
      </text>
    </comment>
    <comment ref="BB17" authorId="0" shapeId="0">
      <text>
        <t>Data Added in AR file</t>
      </text>
    </comment>
    <comment ref="P18" authorId="0" shapeId="0">
      <text>
        <t>Data Added in AR file</t>
      </text>
    </comment>
    <comment ref="Z18" authorId="0" shapeId="0">
      <text>
        <t>Data Added in AR file</t>
      </text>
    </comment>
    <comment ref="AJ18" authorId="0" shapeId="0">
      <text>
        <t>Data Added in AR file</t>
      </text>
    </comment>
    <comment ref="BB18" authorId="0" shapeId="0">
      <text>
        <t>Data Added in AR file</t>
      </text>
    </comment>
    <comment ref="BC49" authorId="0" shapeId="0">
      <text>
        <t>Data Added in AR file</t>
      </text>
    </comment>
    <comment ref="AC52" authorId="0" shapeId="0">
      <text>
        <t>Data Added in AR file</t>
      </text>
    </comment>
    <comment ref="AH52" authorId="0" shapeId="0">
      <text>
        <t>Data Added in AR file</t>
      </text>
    </comment>
    <comment ref="AM52" authorId="0" shapeId="0">
      <text>
        <t>Data Added in AR file</t>
      </text>
    </comment>
    <comment ref="AR52" authorId="0" shapeId="0">
      <text>
        <t>Data Added in AR file</t>
      </text>
    </comment>
    <comment ref="AW52" authorId="0" shapeId="0">
      <text>
        <t>Data Added in AR file</t>
      </text>
    </comment>
    <comment ref="BB52" authorId="0" shapeId="0">
      <text>
        <t>Data Added in AR file</t>
      </text>
    </comment>
    <comment ref="I53" authorId="0" shapeId="0">
      <text>
        <t>Data Added in AR file</t>
      </text>
    </comment>
    <comment ref="N53" authorId="0" shapeId="0">
      <text>
        <t>Data Added in AR file</t>
      </text>
    </comment>
    <comment ref="S53" authorId="0" shapeId="0">
      <text>
        <t>Data Added in AR file</t>
      </text>
    </comment>
    <comment ref="X53" authorId="0" shapeId="0">
      <text>
        <t>Data Added in AR file</t>
      </text>
    </comment>
    <comment ref="AC53" authorId="0" shapeId="0">
      <text>
        <t>Data Added in AR file</t>
      </text>
    </comment>
    <comment ref="AH53" authorId="0" shapeId="0">
      <text>
        <t>Data Added in AR file</t>
      </text>
    </comment>
    <comment ref="AM53" authorId="0" shapeId="0">
      <text>
        <t>Data Added in AR file</t>
      </text>
    </comment>
    <comment ref="AJ56" authorId="0" shapeId="0">
      <text>
        <t>Data Added in AR file</t>
      </text>
    </comment>
    <comment ref="BB56" authorId="0" shapeId="0">
      <text>
        <t>Data Added in AR file</t>
      </text>
    </comment>
    <comment ref="AJ57" authorId="0" shapeId="0">
      <text>
        <t>Data Added in AR file</t>
      </text>
    </comment>
    <comment ref="BB57" authorId="0" shapeId="0">
      <text>
        <t>Data Added in AR file</t>
      </text>
    </comment>
    <comment ref="P58" authorId="0" shapeId="0">
      <text>
        <t>Data Added in AR file</t>
      </text>
    </comment>
    <comment ref="Z58" authorId="0" shapeId="0">
      <text>
        <t>Data Added in AR file</t>
      </text>
    </comment>
    <comment ref="P59" authorId="0" shapeId="0">
      <text>
        <t>Data Added in AR file</t>
      </text>
    </comment>
    <comment ref="Z59" authorId="0" shapeId="0">
      <text>
        <t>Data Added in AR file</t>
      </text>
    </comment>
    <comment ref="P60" authorId="0" shapeId="0">
      <text>
        <t>Data Added in AR file</t>
      </text>
    </comment>
    <comment ref="Z60" authorId="0" shapeId="0">
      <text>
        <t>Data Added in AR file</t>
      </text>
    </comment>
    <comment ref="AJ60" authorId="0" shapeId="0">
      <text>
        <t>Data Added in AR file</t>
      </text>
    </comment>
    <comment ref="BB60" authorId="0" shapeId="0">
      <text>
        <t>Data Added in AR file</t>
      </text>
    </comment>
    <comment ref="P61" authorId="0" shapeId="0">
      <text>
        <t>Data Added in AR file</t>
      </text>
    </comment>
    <comment ref="Z61" authorId="0" shapeId="0">
      <text>
        <t>Data Added in AR file</t>
      </text>
    </comment>
    <comment ref="AJ61" authorId="0" shapeId="0">
      <text>
        <t>Data Added in AR file</t>
      </text>
    </comment>
    <comment ref="BB61" authorId="0" shapeId="0">
      <text>
        <t>Data Added in AR file</t>
      </text>
    </comment>
    <comment ref="P62" authorId="0" shapeId="0">
      <text>
        <t>Data Added in AR file</t>
      </text>
    </comment>
    <comment ref="Z62" authorId="0" shapeId="0">
      <text>
        <t>Data Added in AR file</t>
      </text>
    </comment>
    <comment ref="AJ62" authorId="0" shapeId="0">
      <text>
        <t>Data Added in AR file</t>
      </text>
    </comment>
    <comment ref="BB62" authorId="0" shapeId="0">
      <text>
        <t>Data Added in AR file</t>
      </text>
    </comment>
    <comment ref="Z63" authorId="0" shapeId="0">
      <text>
        <t>Data Added in AR file</t>
      </text>
    </comment>
    <comment ref="AJ63" authorId="0" shapeId="0">
      <text>
        <t>Data Added in AR file</t>
      </text>
    </comment>
    <comment ref="BB63" authorId="0" shapeId="0">
      <text>
        <t>Data Added in AR file</t>
      </text>
    </comment>
    <comment ref="C616" authorId="0" shapeId="0">
      <text>
        <t>Unit is Changed from Thousand to Actual</t>
      </text>
    </comment>
    <comment ref="BE616" authorId="0" shapeId="0">
      <text>
        <t>Data Added in AR file</t>
      </text>
    </comment>
    <comment ref="C617" authorId="0" shapeId="0">
      <text>
        <t>Unit is Changed from Percent to Dollar</t>
      </text>
    </comment>
    <comment ref="BE617" authorId="0" shapeId="0">
      <text>
        <t>Data Added in AR file</t>
      </text>
    </comment>
    <comment ref="J640" authorId="0" shapeId="0">
      <text>
        <t>Data Added in AR file</t>
      </text>
    </comment>
    <comment ref="O640" authorId="0" shapeId="0">
      <text>
        <t>Data Added in AR file</t>
      </text>
    </comment>
    <comment ref="T640" authorId="0" shapeId="0">
      <text>
        <t>Data Added in AR file</t>
      </text>
    </comment>
    <comment ref="Y640" authorId="0" shapeId="0">
      <text>
        <t>Data Added in AR file</t>
      </text>
    </comment>
    <comment ref="AD640" authorId="0" shapeId="0">
      <text>
        <t>Data Added in AR file</t>
      </text>
    </comment>
    <comment ref="AE640" authorId="0" shapeId="0">
      <text>
        <t>Data Added in AR file</t>
      </text>
    </comment>
    <comment ref="AF640" authorId="0" shapeId="0">
      <text>
        <t>Data Added in AR file</t>
      </text>
    </comment>
    <comment ref="AG640" authorId="0" shapeId="0">
      <text>
        <t>Data Added in AR file</t>
      </text>
    </comment>
    <comment ref="AI640" authorId="0" shapeId="0">
      <text>
        <t>Data Added in AR file</t>
      </text>
    </comment>
    <comment ref="AJ640" authorId="0" shapeId="0">
      <text>
        <t>Data Added in AR file</t>
      </text>
    </comment>
    <comment ref="AK640" authorId="0" shapeId="0">
      <text>
        <t>Data Added in AR file</t>
      </text>
    </comment>
    <comment ref="AL640" authorId="0" shapeId="0">
      <text>
        <t>Data Added in AR file</t>
      </text>
    </comment>
    <comment ref="AN640" authorId="0" shapeId="0">
      <text>
        <t>Data Added in AR file</t>
      </text>
    </comment>
    <comment ref="AO640" authorId="0" shapeId="0">
      <text>
        <t>Data Added in AR file</t>
      </text>
    </comment>
    <comment ref="AP640" authorId="0" shapeId="0">
      <text>
        <t>Data Added in AR file</t>
      </text>
    </comment>
    <comment ref="AQ640" authorId="0" shapeId="0">
      <text>
        <t>Data Added in AR file</t>
      </text>
    </comment>
    <comment ref="AS640" authorId="0" shapeId="0">
      <text>
        <t>Data Added in AR file</t>
      </text>
    </comment>
    <comment ref="AT640" authorId="0" shapeId="0">
      <text>
        <t>Data Added in AR file</t>
      </text>
    </comment>
    <comment ref="AU640" authorId="0" shapeId="0">
      <text>
        <t>Data Added in AR file</t>
      </text>
    </comment>
    <comment ref="AV640" authorId="0" shapeId="0">
      <text>
        <t>Data Added in AR file</t>
      </text>
    </comment>
    <comment ref="AX640" authorId="0" shapeId="0">
      <text>
        <t>Data Added in AR file</t>
      </text>
    </comment>
    <comment ref="AY640" authorId="0" shapeId="0">
      <text>
        <t>Data Added in AR file</t>
      </text>
    </comment>
    <comment ref="AZ640" authorId="0" shapeId="0">
      <text>
        <t>Data Added in AR file</t>
      </text>
    </comment>
    <comment ref="BA640" authorId="0" shapeId="0">
      <text>
        <t>Data Added in AR file</t>
      </text>
    </comment>
    <comment ref="A1031" authorId="0" shapeId="0">
      <text>
        <t>Merging Error was corrected in this row</t>
      </text>
    </comment>
    <comment ref="B1031" authorId="0" shapeId="0">
      <text>
        <t>Merging Error was corrected in this row</t>
      </text>
    </comment>
    <comment ref="C1031" authorId="0" shapeId="0">
      <text>
        <t>Merging Error was corrected in this row</t>
      </text>
    </comment>
    <comment ref="D1031" authorId="0" shapeId="0">
      <text>
        <t>Merging Error was corrected in this row</t>
      </text>
    </comment>
    <comment ref="E1031" authorId="0" shapeId="0">
      <text>
        <t>Merging Error was corrected in this row</t>
      </text>
    </comment>
    <comment ref="F1031" authorId="0" shapeId="0">
      <text>
        <t>Merging Error was corrected in this row</t>
      </text>
    </comment>
    <comment ref="G1031" authorId="0" shapeId="0">
      <text>
        <t>Merging Error was corrected in this row</t>
      </text>
    </comment>
    <comment ref="H1031" authorId="0" shapeId="0">
      <text>
        <t>Merging Error was corrected in this row</t>
      </text>
    </comment>
    <comment ref="I1031" authorId="0" shapeId="0">
      <text>
        <t>Merging Error was corrected in this row</t>
      </text>
    </comment>
    <comment ref="J1031" authorId="0" shapeId="0">
      <text>
        <t>Merging Error was corrected in this row</t>
      </text>
    </comment>
    <comment ref="K1031" authorId="0" shapeId="0">
      <text>
        <t>Merging Error was corrected in this row</t>
      </text>
    </comment>
    <comment ref="L1031" authorId="0" shapeId="0">
      <text>
        <t>Merging Error was corrected in this row</t>
      </text>
    </comment>
    <comment ref="M1031" authorId="0" shapeId="0">
      <text>
        <t>Merging Error was corrected in this row</t>
      </text>
    </comment>
    <comment ref="N1031" authorId="0" shapeId="0">
      <text>
        <t>Merging Error was corrected in this row</t>
      </text>
    </comment>
    <comment ref="O1031" authorId="0" shapeId="0">
      <text>
        <t>Merging Error was corrected in this row</t>
      </text>
    </comment>
    <comment ref="P1031" authorId="0" shapeId="0">
      <text>
        <t>Merging Error was corrected in this row</t>
      </text>
    </comment>
    <comment ref="Q1031" authorId="0" shapeId="0">
      <text>
        <t>Merging Error was corrected in this row</t>
      </text>
    </comment>
    <comment ref="R1031" authorId="0" shapeId="0">
      <text>
        <t>Merging Error was corrected in this row</t>
      </text>
    </comment>
    <comment ref="S1031" authorId="0" shapeId="0">
      <text>
        <t>Merging Error was corrected in this row</t>
      </text>
    </comment>
    <comment ref="T1031" authorId="0" shapeId="0">
      <text>
        <t>Merging Error was corrected in this row</t>
      </text>
    </comment>
    <comment ref="U1031" authorId="0" shapeId="0">
      <text>
        <t>Merging Error was corrected in this row</t>
      </text>
    </comment>
    <comment ref="V1031" authorId="0" shapeId="0">
      <text>
        <t>Merging Error was corrected in this row</t>
      </text>
    </comment>
    <comment ref="W1031" authorId="0" shapeId="0">
      <text>
        <t>Merging Error was corrected in this row</t>
      </text>
    </comment>
    <comment ref="X1031" authorId="0" shapeId="0">
      <text>
        <t>Merging Error was corrected in this row</t>
      </text>
    </comment>
    <comment ref="Y1031" authorId="0" shapeId="0">
      <text>
        <t>Merging Error was corrected in this row</t>
      </text>
    </comment>
    <comment ref="Z1031" authorId="0" shapeId="0">
      <text>
        <t>Merging Error was corrected in this row</t>
      </text>
    </comment>
    <comment ref="AA1031" authorId="0" shapeId="0">
      <text>
        <t>Merging Error was corrected in this row</t>
      </text>
    </comment>
    <comment ref="AB1031" authorId="0" shapeId="0">
      <text>
        <t>Merging Error was corrected in this row</t>
      </text>
    </comment>
    <comment ref="AC1031" authorId="0" shapeId="0">
      <text>
        <t>Merging Error was corrected in this row</t>
      </text>
    </comment>
    <comment ref="AD1031" authorId="0" shapeId="0">
      <text>
        <t>Merging Error was corrected in this row</t>
      </text>
    </comment>
    <comment ref="AE1031" authorId="0" shapeId="0">
      <text>
        <t>Merging Error was corrected in this row</t>
      </text>
    </comment>
    <comment ref="AF1031" authorId="0" shapeId="0">
      <text>
        <t>Merging Error was corrected in this row</t>
      </text>
    </comment>
    <comment ref="AG1031" authorId="0" shapeId="0">
      <text>
        <t>Merging Error was corrected in this row</t>
      </text>
    </comment>
    <comment ref="AH1031" authorId="0" shapeId="0">
      <text>
        <t>Merging Error was corrected in this row</t>
      </text>
    </comment>
    <comment ref="AI1031" authorId="0" shapeId="0">
      <text>
        <t>Merging Error was corrected in this row</t>
      </text>
    </comment>
    <comment ref="AJ1031" authorId="0" shapeId="0">
      <text>
        <t>Merging Error was corrected in this row</t>
      </text>
    </comment>
    <comment ref="AK1031" authorId="0" shapeId="0">
      <text>
        <t>Merging Error was corrected in this row</t>
      </text>
    </comment>
    <comment ref="AL1031" authorId="0" shapeId="0">
      <text>
        <t>Merging Error was corrected in this row</t>
      </text>
    </comment>
    <comment ref="AM1031" authorId="0" shapeId="0">
      <text>
        <t>Merging Error was corrected in this row</t>
      </text>
    </comment>
    <comment ref="AN1031" authorId="0" shapeId="0">
      <text>
        <t>Merging Error was corrected in this row</t>
      </text>
    </comment>
    <comment ref="AO1031" authorId="0" shapeId="0">
      <text>
        <t>Merging Error was corrected in this row</t>
      </text>
    </comment>
    <comment ref="AP1031" authorId="0" shapeId="0">
      <text>
        <t>Merging Error was corrected in this row</t>
      </text>
    </comment>
    <comment ref="AQ1031" authorId="0" shapeId="0">
      <text>
        <t>Merging Error was corrected in this row</t>
      </text>
    </comment>
    <comment ref="AR1031" authorId="0" shapeId="0">
      <text>
        <t>Merging Error was corrected in this row</t>
      </text>
    </comment>
    <comment ref="AS1031" authorId="0" shapeId="0">
      <text>
        <t>Merging Error was corrected in this row</t>
      </text>
    </comment>
    <comment ref="AT1031" authorId="0" shapeId="0">
      <text>
        <t>Merging Error was corrected in this row</t>
      </text>
    </comment>
    <comment ref="AU1031" authorId="0" shapeId="0">
      <text>
        <t>Merging Error was corrected in this row</t>
      </text>
    </comment>
    <comment ref="AV1031" authorId="0" shapeId="0">
      <text>
        <t>Merging Error was corrected in this row</t>
      </text>
    </comment>
    <comment ref="AW1031" authorId="0" shapeId="0">
      <text>
        <t>Merging Error was corrected in this row</t>
      </text>
    </comment>
    <comment ref="AX1031" authorId="0" shapeId="0">
      <text>
        <t>Merging Error was corrected in this row</t>
      </text>
    </comment>
    <comment ref="AY1031" authorId="0" shapeId="0">
      <text>
        <t>Merging Error was corrected in this row</t>
      </text>
    </comment>
    <comment ref="AZ1031" authorId="0" shapeId="0">
      <text>
        <t>Merging Error was corrected in this row</t>
      </text>
    </comment>
    <comment ref="BA1031" authorId="0" shapeId="0">
      <text>
        <t>Merging Error was corrected in this row</t>
      </text>
    </comment>
    <comment ref="BB1031" authorId="0" shapeId="0">
      <text>
        <t>Merging Error was corrected in this row</t>
      </text>
    </comment>
    <comment ref="BC1031" authorId="0" shapeId="0">
      <text>
        <t>Merging Error was corrected in this row</t>
      </text>
    </comment>
    <comment ref="BD1031" authorId="0" shapeId="0">
      <text>
        <t>Merging Error was corrected in this row</t>
      </text>
    </comment>
    <comment ref="BE1031" authorId="0" shapeId="0">
      <text>
        <t>Merging Error was corrected in this row</t>
      </text>
    </comment>
    <comment ref="A1087" authorId="0" shapeId="0">
      <text>
        <t>Merging Error was corrected in this row</t>
      </text>
    </comment>
    <comment ref="B1087" authorId="0" shapeId="0">
      <text>
        <t>Merging Error was corrected in this row</t>
      </text>
    </comment>
    <comment ref="C1087" authorId="0" shapeId="0">
      <text>
        <t>Merging Error was corrected in this row</t>
      </text>
    </comment>
    <comment ref="D1087" authorId="0" shapeId="0">
      <text>
        <t>Merging Error was corrected in this row</t>
      </text>
    </comment>
    <comment ref="E1087" authorId="0" shapeId="0">
      <text>
        <t>Merging Error was corrected in this row</t>
      </text>
    </comment>
    <comment ref="F1087" authorId="0" shapeId="0">
      <text>
        <t>Merging Error was corrected in this row</t>
      </text>
    </comment>
    <comment ref="G1087" authorId="0" shapeId="0">
      <text>
        <t>Merging Error was corrected in this row</t>
      </text>
    </comment>
    <comment ref="H1087" authorId="0" shapeId="0">
      <text>
        <t>Merging Error was corrected in this row</t>
      </text>
    </comment>
    <comment ref="I1087" authorId="0" shapeId="0">
      <text>
        <t>Merging Error was corrected in this row</t>
      </text>
    </comment>
    <comment ref="J1087" authorId="0" shapeId="0">
      <text>
        <t>Merging Error was corrected in this row</t>
      </text>
    </comment>
    <comment ref="K1087" authorId="0" shapeId="0">
      <text>
        <t>Merging Error was corrected in this row</t>
      </text>
    </comment>
    <comment ref="L1087" authorId="0" shapeId="0">
      <text>
        <t>Merging Error was corrected in this row</t>
      </text>
    </comment>
    <comment ref="M1087" authorId="0" shapeId="0">
      <text>
        <t>Merging Error was corrected in this row</t>
      </text>
    </comment>
    <comment ref="N1087" authorId="0" shapeId="0">
      <text>
        <t>Merging Error was corrected in this row</t>
      </text>
    </comment>
    <comment ref="O1087" authorId="0" shapeId="0">
      <text>
        <t>Merging Error was corrected in this row</t>
      </text>
    </comment>
    <comment ref="P1087" authorId="0" shapeId="0">
      <text>
        <t>Merging Error was corrected in this row</t>
      </text>
    </comment>
    <comment ref="Q1087" authorId="0" shapeId="0">
      <text>
        <t>Merging Error was corrected in this row</t>
      </text>
    </comment>
    <comment ref="R1087" authorId="0" shapeId="0">
      <text>
        <t>Merging Error was corrected in this row</t>
      </text>
    </comment>
    <comment ref="S1087" authorId="0" shapeId="0">
      <text>
        <t>Merging Error was corrected in this row</t>
      </text>
    </comment>
    <comment ref="T1087" authorId="0" shapeId="0">
      <text>
        <t>Merging Error was corrected in this row</t>
      </text>
    </comment>
    <comment ref="U1087" authorId="0" shapeId="0">
      <text>
        <t>Merging Error was corrected in this row</t>
      </text>
    </comment>
    <comment ref="V1087" authorId="0" shapeId="0">
      <text>
        <t>Merging Error was corrected in this row</t>
      </text>
    </comment>
    <comment ref="W1087" authorId="0" shapeId="0">
      <text>
        <t>Merging Error was corrected in this row</t>
      </text>
    </comment>
    <comment ref="X1087" authorId="0" shapeId="0">
      <text>
        <t>Merging Error was corrected in this row</t>
      </text>
    </comment>
    <comment ref="Y1087" authorId="0" shapeId="0">
      <text>
        <t>Merging Error was corrected in this row</t>
      </text>
    </comment>
    <comment ref="Z1087" authorId="0" shapeId="0">
      <text>
        <t>Merging Error was corrected in this row</t>
      </text>
    </comment>
    <comment ref="AA1087" authorId="0" shapeId="0">
      <text>
        <t>Merging Error was corrected in this row</t>
      </text>
    </comment>
    <comment ref="AB1087" authorId="0" shapeId="0">
      <text>
        <t>Merging Error was corrected in this row</t>
      </text>
    </comment>
    <comment ref="AC1087" authorId="0" shapeId="0">
      <text>
        <t>Merging Error was corrected in this row</t>
      </text>
    </comment>
    <comment ref="AD1087" authorId="0" shapeId="0">
      <text>
        <t>Merging Error was corrected in this row</t>
      </text>
    </comment>
    <comment ref="AE1087" authorId="0" shapeId="0">
      <text>
        <t>Merging Error was corrected in this row</t>
      </text>
    </comment>
    <comment ref="AF1087" authorId="0" shapeId="0">
      <text>
        <t>Merging Error was corrected in this row</t>
      </text>
    </comment>
    <comment ref="AG1087" authorId="0" shapeId="0">
      <text>
        <t>Merging Error was corrected in this row</t>
      </text>
    </comment>
    <comment ref="AH1087" authorId="0" shapeId="0">
      <text>
        <t>Merging Error was corrected in this row</t>
      </text>
    </comment>
    <comment ref="AI1087" authorId="0" shapeId="0">
      <text>
        <t>Merging Error was corrected in this row</t>
      </text>
    </comment>
    <comment ref="AJ1087" authorId="0" shapeId="0">
      <text>
        <t>Merging Error was corrected in this row</t>
      </text>
    </comment>
    <comment ref="AK1087" authorId="0" shapeId="0">
      <text>
        <t>Merging Error was corrected in this row</t>
      </text>
    </comment>
    <comment ref="AL1087" authorId="0" shapeId="0">
      <text>
        <t>Merging Error was corrected in this row</t>
      </text>
    </comment>
    <comment ref="AM1087" authorId="0" shapeId="0">
      <text>
        <t>Merging Error was corrected in this row</t>
      </text>
    </comment>
    <comment ref="AN1087" authorId="0" shapeId="0">
      <text>
        <t>Merging Error was corrected in this row</t>
      </text>
    </comment>
    <comment ref="AO1087" authorId="0" shapeId="0">
      <text>
        <t>Merging Error was corrected in this row</t>
      </text>
    </comment>
    <comment ref="AP1087" authorId="0" shapeId="0">
      <text>
        <t>Merging Error was corrected in this row</t>
      </text>
    </comment>
    <comment ref="AQ1087" authorId="0" shapeId="0">
      <text>
        <t>Merging Error was corrected in this row</t>
      </text>
    </comment>
    <comment ref="AR1087" authorId="0" shapeId="0">
      <text>
        <t>Merging Error was corrected in this row</t>
      </text>
    </comment>
    <comment ref="AS1087" authorId="0" shapeId="0">
      <text>
        <t>Merging Error was corrected in this row</t>
      </text>
    </comment>
    <comment ref="AT1087" authorId="0" shapeId="0">
      <text>
        <t>Merging Error was corrected in this row</t>
      </text>
    </comment>
    <comment ref="AU1087" authorId="0" shapeId="0">
      <text>
        <t>Merging Error was corrected in this row</t>
      </text>
    </comment>
    <comment ref="AV1087" authorId="0" shapeId="0">
      <text>
        <t>Merging Error was corrected in this row</t>
      </text>
    </comment>
    <comment ref="AW1087" authorId="0" shapeId="0">
      <text>
        <t>Merging Error was corrected in this row</t>
      </text>
    </comment>
    <comment ref="AX1087" authorId="0" shapeId="0">
      <text>
        <t>Merging Error was corrected in this row</t>
      </text>
    </comment>
    <comment ref="AY1087" authorId="0" shapeId="0">
      <text>
        <t>Merging Error was corrected in this row</t>
      </text>
    </comment>
    <comment ref="AZ1087" authorId="0" shapeId="0">
      <text>
        <t>Merging Error was corrected in this row</t>
      </text>
    </comment>
    <comment ref="BA1087" authorId="0" shapeId="0">
      <text>
        <t>Merging Error was corrected in this row</t>
      </text>
    </comment>
    <comment ref="BB1087" authorId="0" shapeId="0">
      <text>
        <t>Merging Error was corrected in this row</t>
      </text>
    </comment>
    <comment ref="BC1087" authorId="0" shapeId="0">
      <text>
        <t>Merging Error was corrected in this row</t>
      </text>
    </comment>
    <comment ref="BD1087" authorId="0" shapeId="0">
      <text>
        <t>Merging Error was corrected in this row</t>
      </text>
    </comment>
    <comment ref="BE1087" authorId="0" shapeId="0">
      <text>
        <t>Merging Error was corrected in this row</t>
      </text>
    </comment>
    <comment ref="A1113" authorId="0" shapeId="0">
      <text>
        <t>Merging Error was corrected in this row</t>
      </text>
    </comment>
    <comment ref="B1113" authorId="0" shapeId="0">
      <text>
        <t>Merging Error was corrected in this row</t>
      </text>
    </comment>
    <comment ref="C1113" authorId="0" shapeId="0">
      <text>
        <t>Merging Error was corrected in this row</t>
      </text>
    </comment>
    <comment ref="D1113" authorId="0" shapeId="0">
      <text>
        <t>Merging Error was corrected in this row</t>
      </text>
    </comment>
    <comment ref="E1113" authorId="0" shapeId="0">
      <text>
        <t>Merging Error was corrected in this row</t>
      </text>
    </comment>
    <comment ref="F1113" authorId="0" shapeId="0">
      <text>
        <t>Merging Error was corrected in this row</t>
      </text>
    </comment>
    <comment ref="G1113" authorId="0" shapeId="0">
      <text>
        <t>Merging Error was corrected in this row</t>
      </text>
    </comment>
    <comment ref="H1113" authorId="0" shapeId="0">
      <text>
        <t>Merging Error was corrected in this row</t>
      </text>
    </comment>
    <comment ref="I1113" authorId="0" shapeId="0">
      <text>
        <t>Merging Error was corrected in this row</t>
      </text>
    </comment>
    <comment ref="J1113" authorId="0" shapeId="0">
      <text>
        <t>Merging Error was corrected in this row</t>
      </text>
    </comment>
    <comment ref="K1113" authorId="0" shapeId="0">
      <text>
        <t>Merging Error was corrected in this row</t>
      </text>
    </comment>
    <comment ref="L1113" authorId="0" shapeId="0">
      <text>
        <t>Merging Error was corrected in this row</t>
      </text>
    </comment>
    <comment ref="M1113" authorId="0" shapeId="0">
      <text>
        <t>Merging Error was corrected in this row</t>
      </text>
    </comment>
    <comment ref="N1113" authorId="0" shapeId="0">
      <text>
        <t>Merging Error was corrected in this row</t>
      </text>
    </comment>
    <comment ref="O1113" authorId="0" shapeId="0">
      <text>
        <t>Merging Error was corrected in this row</t>
      </text>
    </comment>
    <comment ref="P1113" authorId="0" shapeId="0">
      <text>
        <t>Merging Error was corrected in this row</t>
      </text>
    </comment>
    <comment ref="Q1113" authorId="0" shapeId="0">
      <text>
        <t>Merging Error was corrected in this row</t>
      </text>
    </comment>
    <comment ref="R1113" authorId="0" shapeId="0">
      <text>
        <t>Merging Error was corrected in this row</t>
      </text>
    </comment>
    <comment ref="S1113" authorId="0" shapeId="0">
      <text>
        <t>Merging Error was corrected in this row</t>
      </text>
    </comment>
    <comment ref="T1113" authorId="0" shapeId="0">
      <text>
        <t>Merging Error was corrected in this row</t>
      </text>
    </comment>
    <comment ref="U1113" authorId="0" shapeId="0">
      <text>
        <t>Merging Error was corrected in this row</t>
      </text>
    </comment>
    <comment ref="V1113" authorId="0" shapeId="0">
      <text>
        <t>Merging Error was corrected in this row</t>
      </text>
    </comment>
    <comment ref="W1113" authorId="0" shapeId="0">
      <text>
        <t>Merging Error was corrected in this row</t>
      </text>
    </comment>
    <comment ref="X1113" authorId="0" shapeId="0">
      <text>
        <t>Merging Error was corrected in this row</t>
      </text>
    </comment>
    <comment ref="Y1113" authorId="0" shapeId="0">
      <text>
        <t>Merging Error was corrected in this row</t>
      </text>
    </comment>
    <comment ref="Z1113" authorId="0" shapeId="0">
      <text>
        <t>Merging Error was corrected in this row</t>
      </text>
    </comment>
    <comment ref="AA1113" authorId="0" shapeId="0">
      <text>
        <t>Merging Error was corrected in this row</t>
      </text>
    </comment>
    <comment ref="AB1113" authorId="0" shapeId="0">
      <text>
        <t>Merging Error was corrected in this row</t>
      </text>
    </comment>
    <comment ref="AC1113" authorId="0" shapeId="0">
      <text>
        <t>Merging Error was corrected in this row</t>
      </text>
    </comment>
    <comment ref="AD1113" authorId="0" shapeId="0">
      <text>
        <t>Merging Error was corrected in this row</t>
      </text>
    </comment>
    <comment ref="AE1113" authorId="0" shapeId="0">
      <text>
        <t>Merging Error was corrected in this row</t>
      </text>
    </comment>
    <comment ref="AF1113" authorId="0" shapeId="0">
      <text>
        <t>Merging Error was corrected in this row</t>
      </text>
    </comment>
    <comment ref="AG1113" authorId="0" shapeId="0">
      <text>
        <t>Merging Error was corrected in this row</t>
      </text>
    </comment>
    <comment ref="AH1113" authorId="0" shapeId="0">
      <text>
        <t>Merging Error was corrected in this row</t>
      </text>
    </comment>
    <comment ref="AI1113" authorId="0" shapeId="0">
      <text>
        <t>Merging Error was corrected in this row</t>
      </text>
    </comment>
    <comment ref="AJ1113" authorId="0" shapeId="0">
      <text>
        <t>Merging Error was corrected in this row</t>
      </text>
    </comment>
    <comment ref="AK1113" authorId="0" shapeId="0">
      <text>
        <t>Merging Error was corrected in this row</t>
      </text>
    </comment>
    <comment ref="AL1113" authorId="0" shapeId="0">
      <text>
        <t>Merging Error was corrected in this row</t>
      </text>
    </comment>
    <comment ref="AM1113" authorId="0" shapeId="0">
      <text>
        <t>Merging Error was corrected in this row</t>
      </text>
    </comment>
    <comment ref="AN1113" authorId="0" shapeId="0">
      <text>
        <t>Merging Error was corrected in this row</t>
      </text>
    </comment>
    <comment ref="AO1113" authorId="0" shapeId="0">
      <text>
        <t>Merging Error was corrected in this row</t>
      </text>
    </comment>
    <comment ref="AP1113" authorId="0" shapeId="0">
      <text>
        <t>Merging Error was corrected in this row</t>
      </text>
    </comment>
    <comment ref="AQ1113" authorId="0" shapeId="0">
      <text>
        <t>Merging Error was corrected in this row</t>
      </text>
    </comment>
    <comment ref="AR1113" authorId="0" shapeId="0">
      <text>
        <t>Merging Error was corrected in this row</t>
      </text>
    </comment>
    <comment ref="AS1113" authorId="0" shapeId="0">
      <text>
        <t>Merging Error was corrected in this row</t>
      </text>
    </comment>
    <comment ref="AT1113" authorId="0" shapeId="0">
      <text>
        <t>Merging Error was corrected in this row</t>
      </text>
    </comment>
    <comment ref="AU1113" authorId="0" shapeId="0">
      <text>
        <t>Merging Error was corrected in this row</t>
      </text>
    </comment>
    <comment ref="AV1113" authorId="0" shapeId="0">
      <text>
        <t>Merging Error was corrected in this row</t>
      </text>
    </comment>
    <comment ref="AW1113" authorId="0" shapeId="0">
      <text>
        <t>Merging Error was corrected in this row</t>
      </text>
    </comment>
    <comment ref="AX1113" authorId="0" shapeId="0">
      <text>
        <t>Merging Error was corrected in this row</t>
      </text>
    </comment>
    <comment ref="AY1113" authorId="0" shapeId="0">
      <text>
        <t>Merging Error was corrected in this row</t>
      </text>
    </comment>
    <comment ref="AZ1113" authorId="0" shapeId="0">
      <text>
        <t>Merging Error was corrected in this row</t>
      </text>
    </comment>
    <comment ref="BA1113" authorId="0" shapeId="0">
      <text>
        <t>Merging Error was corrected in this row</t>
      </text>
    </comment>
    <comment ref="BB1113" authorId="0" shapeId="0">
      <text>
        <t>Merging Error was corrected in this row</t>
      </text>
    </comment>
    <comment ref="BC1113" authorId="0" shapeId="0">
      <text>
        <t>Merging Error was corrected in this row</t>
      </text>
    </comment>
    <comment ref="BD1113" authorId="0" shapeId="0">
      <text>
        <t>Merging Error was corrected in this row</t>
      </text>
    </comment>
    <comment ref="BE1113" authorId="0" shapeId="0">
      <text>
        <t>Merging Error was corrected in this row</t>
      </text>
    </comment>
    <comment ref="A1139" authorId="0" shapeId="0">
      <text>
        <t>Merging Error was corrected in this row</t>
      </text>
    </comment>
    <comment ref="B1139" authorId="0" shapeId="0">
      <text>
        <t>Merging Error was corrected in this row</t>
      </text>
    </comment>
    <comment ref="C1139" authorId="0" shapeId="0">
      <text>
        <t>Merging Error was corrected in this row</t>
      </text>
    </comment>
    <comment ref="D1139" authorId="0" shapeId="0">
      <text>
        <t>Merging Error was corrected in this row</t>
      </text>
    </comment>
    <comment ref="E1139" authorId="0" shapeId="0">
      <text>
        <t>Merging Error was corrected in this row</t>
      </text>
    </comment>
    <comment ref="F1139" authorId="0" shapeId="0">
      <text>
        <t>Merging Error was corrected in this row</t>
      </text>
    </comment>
    <comment ref="G1139" authorId="0" shapeId="0">
      <text>
        <t>Merging Error was corrected in this row</t>
      </text>
    </comment>
    <comment ref="H1139" authorId="0" shapeId="0">
      <text>
        <t>Merging Error was corrected in this row</t>
      </text>
    </comment>
    <comment ref="I1139" authorId="0" shapeId="0">
      <text>
        <t>Merging Error was corrected in this row</t>
      </text>
    </comment>
    <comment ref="J1139" authorId="0" shapeId="0">
      <text>
        <t>Merging Error was corrected in this row</t>
      </text>
    </comment>
    <comment ref="K1139" authorId="0" shapeId="0">
      <text>
        <t>Merging Error was corrected in this row</t>
      </text>
    </comment>
    <comment ref="L1139" authorId="0" shapeId="0">
      <text>
        <t>Merging Error was corrected in this row</t>
      </text>
    </comment>
    <comment ref="M1139" authorId="0" shapeId="0">
      <text>
        <t>Merging Error was corrected in this row</t>
      </text>
    </comment>
    <comment ref="N1139" authorId="0" shapeId="0">
      <text>
        <t>Merging Error was corrected in this row</t>
      </text>
    </comment>
    <comment ref="O1139" authorId="0" shapeId="0">
      <text>
        <t>Merging Error was corrected in this row</t>
      </text>
    </comment>
    <comment ref="P1139" authorId="0" shapeId="0">
      <text>
        <t>Merging Error was corrected in this row</t>
      </text>
    </comment>
    <comment ref="Q1139" authorId="0" shapeId="0">
      <text>
        <t>Merging Error was corrected in this row</t>
      </text>
    </comment>
    <comment ref="R1139" authorId="0" shapeId="0">
      <text>
        <t>Merging Error was corrected in this row</t>
      </text>
    </comment>
    <comment ref="S1139" authorId="0" shapeId="0">
      <text>
        <t>Merging Error was corrected in this row</t>
      </text>
    </comment>
    <comment ref="T1139" authorId="0" shapeId="0">
      <text>
        <t>Merging Error was corrected in this row</t>
      </text>
    </comment>
    <comment ref="U1139" authorId="0" shapeId="0">
      <text>
        <t>Merging Error was corrected in this row</t>
      </text>
    </comment>
    <comment ref="V1139" authorId="0" shapeId="0">
      <text>
        <t>Merging Error was corrected in this row</t>
      </text>
    </comment>
    <comment ref="W1139" authorId="0" shapeId="0">
      <text>
        <t>Merging Error was corrected in this row</t>
      </text>
    </comment>
    <comment ref="X1139" authorId="0" shapeId="0">
      <text>
        <t>Merging Error was corrected in this row</t>
      </text>
    </comment>
    <comment ref="Y1139" authorId="0" shapeId="0">
      <text>
        <t>Merging Error was corrected in this row</t>
      </text>
    </comment>
    <comment ref="Z1139" authorId="0" shapeId="0">
      <text>
        <t>Merging Error was corrected in this row</t>
      </text>
    </comment>
    <comment ref="AA1139" authorId="0" shapeId="0">
      <text>
        <t>Merging Error was corrected in this row</t>
      </text>
    </comment>
    <comment ref="AB1139" authorId="0" shapeId="0">
      <text>
        <t>Merging Error was corrected in this row</t>
      </text>
    </comment>
    <comment ref="AC1139" authorId="0" shapeId="0">
      <text>
        <t>Merging Error was corrected in this row</t>
      </text>
    </comment>
    <comment ref="AD1139" authorId="0" shapeId="0">
      <text>
        <t>Merging Error was corrected in this row</t>
      </text>
    </comment>
    <comment ref="AE1139" authorId="0" shapeId="0">
      <text>
        <t>Merging Error was corrected in this row</t>
      </text>
    </comment>
    <comment ref="AF1139" authorId="0" shapeId="0">
      <text>
        <t>Merging Error was corrected in this row</t>
      </text>
    </comment>
    <comment ref="AG1139" authorId="0" shapeId="0">
      <text>
        <t>Merging Error was corrected in this row</t>
      </text>
    </comment>
    <comment ref="AH1139" authorId="0" shapeId="0">
      <text>
        <t>Merging Error was corrected in this row</t>
      </text>
    </comment>
    <comment ref="AI1139" authorId="0" shapeId="0">
      <text>
        <t>Merging Error was corrected in this row</t>
      </text>
    </comment>
    <comment ref="AJ1139" authorId="0" shapeId="0">
      <text>
        <t>Merging Error was corrected in this row</t>
      </text>
    </comment>
    <comment ref="AK1139" authorId="0" shapeId="0">
      <text>
        <t>Merging Error was corrected in this row</t>
      </text>
    </comment>
    <comment ref="AL1139" authorId="0" shapeId="0">
      <text>
        <t>Merging Error was corrected in this row</t>
      </text>
    </comment>
    <comment ref="AM1139" authorId="0" shapeId="0">
      <text>
        <t>Merging Error was corrected in this row</t>
      </text>
    </comment>
    <comment ref="AN1139" authorId="0" shapeId="0">
      <text>
        <t>Merging Error was corrected in this row</t>
      </text>
    </comment>
    <comment ref="AO1139" authorId="0" shapeId="0">
      <text>
        <t>Merging Error was corrected in this row</t>
      </text>
    </comment>
    <comment ref="AP1139" authorId="0" shapeId="0">
      <text>
        <t>Merging Error was corrected in this row</t>
      </text>
    </comment>
    <comment ref="AQ1139" authorId="0" shapeId="0">
      <text>
        <t>Merging Error was corrected in this row</t>
      </text>
    </comment>
    <comment ref="AR1139" authorId="0" shapeId="0">
      <text>
        <t>Merging Error was corrected in this row</t>
      </text>
    </comment>
    <comment ref="AS1139" authorId="0" shapeId="0">
      <text>
        <t>Merging Error was corrected in this row</t>
      </text>
    </comment>
    <comment ref="AT1139" authorId="0" shapeId="0">
      <text>
        <t>Merging Error was corrected in this row</t>
      </text>
    </comment>
    <comment ref="AU1139" authorId="0" shapeId="0">
      <text>
        <t>Merging Error was corrected in this row</t>
      </text>
    </comment>
    <comment ref="AV1139" authorId="0" shapeId="0">
      <text>
        <t>Merging Error was corrected in this row</t>
      </text>
    </comment>
    <comment ref="AW1139" authorId="0" shapeId="0">
      <text>
        <t>Merging Error was corrected in this row</t>
      </text>
    </comment>
    <comment ref="AX1139" authorId="0" shapeId="0">
      <text>
        <t>Merging Error was corrected in this row</t>
      </text>
    </comment>
    <comment ref="AY1139" authorId="0" shapeId="0">
      <text>
        <t>Merging Error was corrected in this row</t>
      </text>
    </comment>
    <comment ref="AZ1139" authorId="0" shapeId="0">
      <text>
        <t>Merging Error was corrected in this row</t>
      </text>
    </comment>
    <comment ref="BA1139" authorId="0" shapeId="0">
      <text>
        <t>Merging Error was corrected in this row</t>
      </text>
    </comment>
    <comment ref="BB1139" authorId="0" shapeId="0">
      <text>
        <t>Merging Error was corrected in this row</t>
      </text>
    </comment>
    <comment ref="BC1139" authorId="0" shapeId="0">
      <text>
        <t>Merging Error was corrected in this row</t>
      </text>
    </comment>
    <comment ref="BD1139" authorId="0" shapeId="0">
      <text>
        <t>Merging Error was corrected in this row</t>
      </text>
    </comment>
    <comment ref="BE1139" authorId="0" shapeId="0">
      <text>
        <t>Merging Error was corrected in this row</t>
      </text>
    </comment>
    <comment ref="F1198" authorId="0" shapeId="0">
      <text>
        <t>Data Added in AR file</t>
      </text>
    </comment>
    <comment ref="G1198" authorId="0" shapeId="0">
      <text>
        <t>Data Added in AR file</t>
      </text>
    </comment>
    <comment ref="H1198" authorId="0" shapeId="0">
      <text>
        <t>Data Added in AR file</t>
      </text>
    </comment>
    <comment ref="K1198" authorId="0" shapeId="0">
      <text>
        <t>Data Added in AR file</t>
      </text>
    </comment>
    <comment ref="L1198" authorId="0" shapeId="0">
      <text>
        <t>Data Added in AR file</t>
      </text>
    </comment>
    <comment ref="M1198" authorId="0" shapeId="0">
      <text>
        <t>Data Added in AR file</t>
      </text>
    </comment>
    <comment ref="P1198" authorId="0" shapeId="0">
      <text>
        <t>Data Added in AR file</t>
      </text>
    </comment>
    <comment ref="Q1198" authorId="0" shapeId="0">
      <text>
        <t>Data Added in AR file</t>
      </text>
    </comment>
    <comment ref="R1198" authorId="0" shapeId="0">
      <text>
        <t>Data Added in AR file</t>
      </text>
    </comment>
    <comment ref="U1198" authorId="0" shapeId="0">
      <text>
        <t>Data Added in AR file</t>
      </text>
    </comment>
    <comment ref="V1198" authorId="0" shapeId="0">
      <text>
        <t>Data Added in AR file</t>
      </text>
    </comment>
    <comment ref="W1198" authorId="0" shapeId="0">
      <text>
        <t>Data Added in AR file</t>
      </text>
    </comment>
    <comment ref="Z1198" authorId="0" shapeId="0">
      <text>
        <t>Data Added in AR file</t>
      </text>
    </comment>
    <comment ref="AA1198" authorId="0" shapeId="0">
      <text>
        <t>Data Added in AR file</t>
      </text>
    </comment>
    <comment ref="AB1198" authorId="0" shapeId="0">
      <text>
        <t>Data Added in AR file</t>
      </text>
    </comment>
    <comment ref="AE1198" authorId="0" shapeId="0">
      <text>
        <t>Data Added in AR file</t>
      </text>
    </comment>
    <comment ref="AF1198" authorId="0" shapeId="0">
      <text>
        <t>Data Added in AR file</t>
      </text>
    </comment>
    <comment ref="AG1198" authorId="0" shapeId="0">
      <text>
        <t>Data Added in AR file</t>
      </text>
    </comment>
    <comment ref="AJ1198" authorId="0" shapeId="0">
      <text>
        <t>Data Added in AR file</t>
      </text>
    </comment>
    <comment ref="AK1198" authorId="0" shapeId="0">
      <text>
        <t>Data Added in AR file</t>
      </text>
    </comment>
    <comment ref="AL1198" authorId="0" shapeId="0">
      <text>
        <t>Data Added in AR file</t>
      </text>
    </comment>
    <comment ref="F1199" authorId="0" shapeId="0">
      <text>
        <t>Data Added in AR file</t>
      </text>
    </comment>
    <comment ref="G1199" authorId="0" shapeId="0">
      <text>
        <t>Data Added in AR file</t>
      </text>
    </comment>
    <comment ref="H1199" authorId="0" shapeId="0">
      <text>
        <t>Data Added in AR file</t>
      </text>
    </comment>
    <comment ref="K1199" authorId="0" shapeId="0">
      <text>
        <t>Data Added in AR file</t>
      </text>
    </comment>
    <comment ref="L1199" authorId="0" shapeId="0">
      <text>
        <t>Data Added in AR file</t>
      </text>
    </comment>
    <comment ref="M1199" authorId="0" shapeId="0">
      <text>
        <t>Data Added in AR file</t>
      </text>
    </comment>
    <comment ref="P1199" authorId="0" shapeId="0">
      <text>
        <t>Data Added in AR file</t>
      </text>
    </comment>
    <comment ref="Q1199" authorId="0" shapeId="0">
      <text>
        <t>Data Added in AR file</t>
      </text>
    </comment>
    <comment ref="R1199" authorId="0" shapeId="0">
      <text>
        <t>Data Added in AR file</t>
      </text>
    </comment>
    <comment ref="U1199" authorId="0" shapeId="0">
      <text>
        <t>Data Added in AR file</t>
      </text>
    </comment>
    <comment ref="V1199" authorId="0" shapeId="0">
      <text>
        <t>Data Added in AR file</t>
      </text>
    </comment>
    <comment ref="W1199" authorId="0" shapeId="0">
      <text>
        <t>Data Added in AR file</t>
      </text>
    </comment>
    <comment ref="Z1199" authorId="0" shapeId="0">
      <text>
        <t>Data Added in AR file</t>
      </text>
    </comment>
    <comment ref="AA1199" authorId="0" shapeId="0">
      <text>
        <t>Data Added in AR file</t>
      </text>
    </comment>
    <comment ref="AB1199" authorId="0" shapeId="0">
      <text>
        <t>Data Added in AR file</t>
      </text>
    </comment>
    <comment ref="AE1199" authorId="0" shapeId="0">
      <text>
        <t>Data Added in AR file</t>
      </text>
    </comment>
    <comment ref="AF1199" authorId="0" shapeId="0">
      <text>
        <t>Data Added in AR file</t>
      </text>
    </comment>
    <comment ref="AG1199" authorId="0" shapeId="0">
      <text>
        <t>Data Added in AR file</t>
      </text>
    </comment>
    <comment ref="AJ1199" authorId="0" shapeId="0">
      <text>
        <t>Data Added in AR file</t>
      </text>
    </comment>
    <comment ref="AK1199" authorId="0" shapeId="0">
      <text>
        <t>Data Added in AR file</t>
      </text>
    </comment>
    <comment ref="AL1199" authorId="0" shapeId="0">
      <text>
        <t>Data Added in AR file</t>
      </text>
    </comment>
    <comment ref="F1200" authorId="0" shapeId="0">
      <text>
        <t>Data Added in AR file</t>
      </text>
    </comment>
    <comment ref="G1200" authorId="0" shapeId="0">
      <text>
        <t>Data Added in AR file</t>
      </text>
    </comment>
    <comment ref="H1200" authorId="0" shapeId="0">
      <text>
        <t>Data Added in AR file</t>
      </text>
    </comment>
    <comment ref="K1200" authorId="0" shapeId="0">
      <text>
        <t>Data Added in AR file</t>
      </text>
    </comment>
    <comment ref="L1200" authorId="0" shapeId="0">
      <text>
        <t>Data Added in AR file</t>
      </text>
    </comment>
    <comment ref="M1200" authorId="0" shapeId="0">
      <text>
        <t>Data Added in AR file</t>
      </text>
    </comment>
    <comment ref="P1200" authorId="0" shapeId="0">
      <text>
        <t>Data Added in AR file</t>
      </text>
    </comment>
    <comment ref="Q1200" authorId="0" shapeId="0">
      <text>
        <t>Data Added in AR file</t>
      </text>
    </comment>
    <comment ref="R1200" authorId="0" shapeId="0">
      <text>
        <t>Data Added in AR file</t>
      </text>
    </comment>
    <comment ref="U1200" authorId="0" shapeId="0">
      <text>
        <t>Data Added in AR file</t>
      </text>
    </comment>
    <comment ref="V1200" authorId="0" shapeId="0">
      <text>
        <t>Data Added in AR file</t>
      </text>
    </comment>
    <comment ref="W1200" authorId="0" shapeId="0">
      <text>
        <t>Data Added in AR file</t>
      </text>
    </comment>
    <comment ref="Z1200" authorId="0" shapeId="0">
      <text>
        <t>Data Added in AR file</t>
      </text>
    </comment>
    <comment ref="AA1200" authorId="0" shapeId="0">
      <text>
        <t>Data Added in AR file</t>
      </text>
    </comment>
    <comment ref="AB1200" authorId="0" shapeId="0">
      <text>
        <t>Data Added in AR file</t>
      </text>
    </comment>
    <comment ref="AE1200" authorId="0" shapeId="0">
      <text>
        <t>Data Added in AR file</t>
      </text>
    </comment>
    <comment ref="AF1200" authorId="0" shapeId="0">
      <text>
        <t>Data Added in AR file</t>
      </text>
    </comment>
    <comment ref="AG1200" authorId="0" shapeId="0">
      <text>
        <t>Data Added in AR file</t>
      </text>
    </comment>
    <comment ref="AJ1200" authorId="0" shapeId="0">
      <text>
        <t>Data Added in AR file</t>
      </text>
    </comment>
    <comment ref="AK1200" authorId="0" shapeId="0">
      <text>
        <t>Data Added in AR file</t>
      </text>
    </comment>
    <comment ref="AL1200" authorId="0" shapeId="0">
      <text>
        <t>Data Added in AR file</t>
      </text>
    </comment>
    <comment ref="F1201" authorId="0" shapeId="0">
      <text>
        <t>Data Added in AR file</t>
      </text>
    </comment>
    <comment ref="G1201" authorId="0" shapeId="0">
      <text>
        <t>Data Added in AR file</t>
      </text>
    </comment>
    <comment ref="H1201" authorId="0" shapeId="0">
      <text>
        <t>Data Added in AR file</t>
      </text>
    </comment>
    <comment ref="K1201" authorId="0" shapeId="0">
      <text>
        <t>Data Added in AR file</t>
      </text>
    </comment>
    <comment ref="L1201" authorId="0" shapeId="0">
      <text>
        <t>Data Added in AR file</t>
      </text>
    </comment>
    <comment ref="M1201" authorId="0" shapeId="0">
      <text>
        <t>Data Added in AR file</t>
      </text>
    </comment>
    <comment ref="P1201" authorId="0" shapeId="0">
      <text>
        <t>Data Added in AR file</t>
      </text>
    </comment>
    <comment ref="Q1201" authorId="0" shapeId="0">
      <text>
        <t>Data Added in AR file</t>
      </text>
    </comment>
    <comment ref="R1201" authorId="0" shapeId="0">
      <text>
        <t>Data Added in AR file</t>
      </text>
    </comment>
    <comment ref="U1201" authorId="0" shapeId="0">
      <text>
        <t>Data Added in AR file</t>
      </text>
    </comment>
    <comment ref="V1201" authorId="0" shapeId="0">
      <text>
        <t>Data Added in AR file</t>
      </text>
    </comment>
    <comment ref="W1201" authorId="0" shapeId="0">
      <text>
        <t>Data Added in AR file</t>
      </text>
    </comment>
    <comment ref="Z1201" authorId="0" shapeId="0">
      <text>
        <t>Data Added in AR file</t>
      </text>
    </comment>
    <comment ref="AA1201" authorId="0" shapeId="0">
      <text>
        <t>Data Added in AR file</t>
      </text>
    </comment>
    <comment ref="AB1201" authorId="0" shapeId="0">
      <text>
        <t>Data Added in AR file</t>
      </text>
    </comment>
    <comment ref="AE1201" authorId="0" shapeId="0">
      <text>
        <t>Data Added in AR file</t>
      </text>
    </comment>
    <comment ref="AF1201" authorId="0" shapeId="0">
      <text>
        <t>Data Added in AR file</t>
      </text>
    </comment>
    <comment ref="AG1201" authorId="0" shapeId="0">
      <text>
        <t>Data Added in AR file</t>
      </text>
    </comment>
    <comment ref="AJ1201" authorId="0" shapeId="0">
      <text>
        <t>Data Added in AR file</t>
      </text>
    </comment>
    <comment ref="AK1201" authorId="0" shapeId="0">
      <text>
        <t>Data Added in AR file</t>
      </text>
    </comment>
    <comment ref="AL1201" authorId="0" shapeId="0">
      <text>
        <t>Data Added in AR file</t>
      </text>
    </comment>
    <comment ref="F1205" authorId="0" shapeId="0">
      <text>
        <t>Data Added in AR file</t>
      </text>
    </comment>
    <comment ref="G1205" authorId="0" shapeId="0">
      <text>
        <t>Data Added in AR file</t>
      </text>
    </comment>
    <comment ref="H1205" authorId="0" shapeId="0">
      <text>
        <t>Data Added in AR file</t>
      </text>
    </comment>
    <comment ref="K1205" authorId="0" shapeId="0">
      <text>
        <t>Data Added in AR file</t>
      </text>
    </comment>
    <comment ref="L1205" authorId="0" shapeId="0">
      <text>
        <t>Data Added in AR file</t>
      </text>
    </comment>
    <comment ref="M1205" authorId="0" shapeId="0">
      <text>
        <t>Data Added in AR file</t>
      </text>
    </comment>
    <comment ref="P1205" authorId="0" shapeId="0">
      <text>
        <t>Data Added in AR file</t>
      </text>
    </comment>
    <comment ref="Q1205" authorId="0" shapeId="0">
      <text>
        <t>Data Added in AR file</t>
      </text>
    </comment>
    <comment ref="R1205" authorId="0" shapeId="0">
      <text>
        <t>Data Added in AR file</t>
      </text>
    </comment>
    <comment ref="U1205" authorId="0" shapeId="0">
      <text>
        <t>Data Added in AR file</t>
      </text>
    </comment>
    <comment ref="V1205" authorId="0" shapeId="0">
      <text>
        <t>Data Added in AR file</t>
      </text>
    </comment>
    <comment ref="W1205" authorId="0" shapeId="0">
      <text>
        <t>Data Added in AR file</t>
      </text>
    </comment>
    <comment ref="Z1205" authorId="0" shapeId="0">
      <text>
        <t>Data Added in AR file</t>
      </text>
    </comment>
    <comment ref="AA1205" authorId="0" shapeId="0">
      <text>
        <t>Data Added in AR file</t>
      </text>
    </comment>
    <comment ref="AB1205" authorId="0" shapeId="0">
      <text>
        <t>Data Added in AR file</t>
      </text>
    </comment>
    <comment ref="AE1205" authorId="0" shapeId="0">
      <text>
        <t>Data Added in AR file</t>
      </text>
    </comment>
    <comment ref="AF1205" authorId="0" shapeId="0">
      <text>
        <t>Data Added in AR file</t>
      </text>
    </comment>
    <comment ref="AG1205" authorId="0" shapeId="0">
      <text>
        <t>Data Added in AR file</t>
      </text>
    </comment>
    <comment ref="AJ1205" authorId="0" shapeId="0">
      <text>
        <t>Data Added in AR file</t>
      </text>
    </comment>
    <comment ref="AK1205" authorId="0" shapeId="0">
      <text>
        <t>Data Added in AR file</t>
      </text>
    </comment>
    <comment ref="AL1205" authorId="0" shapeId="0">
      <text>
        <t>Data Added in AR file</t>
      </text>
    </comment>
    <comment ref="F1206" authorId="0" shapeId="0">
      <text>
        <t>Data Added in AR file</t>
      </text>
    </comment>
    <comment ref="G1206" authorId="0" shapeId="0">
      <text>
        <t>Data Added in AR file</t>
      </text>
    </comment>
    <comment ref="H1206" authorId="0" shapeId="0">
      <text>
        <t>Data Added in AR file</t>
      </text>
    </comment>
    <comment ref="K1206" authorId="0" shapeId="0">
      <text>
        <t>Data Added in AR file</t>
      </text>
    </comment>
    <comment ref="L1206" authorId="0" shapeId="0">
      <text>
        <t>Data Added in AR file</t>
      </text>
    </comment>
    <comment ref="M1206" authorId="0" shapeId="0">
      <text>
        <t>Data Added in AR file</t>
      </text>
    </comment>
    <comment ref="P1206" authorId="0" shapeId="0">
      <text>
        <t>Data Added in AR file</t>
      </text>
    </comment>
    <comment ref="Q1206" authorId="0" shapeId="0">
      <text>
        <t>Data Added in AR file</t>
      </text>
    </comment>
    <comment ref="R1206" authorId="0" shapeId="0">
      <text>
        <t>Data Added in AR file</t>
      </text>
    </comment>
    <comment ref="U1206" authorId="0" shapeId="0">
      <text>
        <t>Data Added in AR file</t>
      </text>
    </comment>
    <comment ref="V1206" authorId="0" shapeId="0">
      <text>
        <t>Data Added in AR file</t>
      </text>
    </comment>
    <comment ref="W1206" authorId="0" shapeId="0">
      <text>
        <t>Data Added in AR file</t>
      </text>
    </comment>
    <comment ref="Z1206" authorId="0" shapeId="0">
      <text>
        <t>Data Added in AR file</t>
      </text>
    </comment>
    <comment ref="AA1206" authorId="0" shapeId="0">
      <text>
        <t>Data Added in AR file</t>
      </text>
    </comment>
    <comment ref="AB1206" authorId="0" shapeId="0">
      <text>
        <t>Data Added in AR file</t>
      </text>
    </comment>
    <comment ref="AE1206" authorId="0" shapeId="0">
      <text>
        <t>Data Added in AR file</t>
      </text>
    </comment>
    <comment ref="AF1206" authorId="0" shapeId="0">
      <text>
        <t>Data Added in AR file</t>
      </text>
    </comment>
    <comment ref="AG1206" authorId="0" shapeId="0">
      <text>
        <t>Data Added in AR file</t>
      </text>
    </comment>
    <comment ref="AJ1206" authorId="0" shapeId="0">
      <text>
        <t>Data Added in AR file</t>
      </text>
    </comment>
    <comment ref="AK1206" authorId="0" shapeId="0">
      <text>
        <t>Data Added in AR file</t>
      </text>
    </comment>
    <comment ref="AL1206" authorId="0" shapeId="0">
      <text>
        <t>Data Added in AR file</t>
      </text>
    </comment>
    <comment ref="F1211" authorId="0" shapeId="0">
      <text>
        <t>Data Added in AR file</t>
      </text>
    </comment>
    <comment ref="G1211" authorId="0" shapeId="0">
      <text>
        <t>Data Added in AR file</t>
      </text>
    </comment>
    <comment ref="H1211" authorId="0" shapeId="0">
      <text>
        <t>Data Added in AR file</t>
      </text>
    </comment>
    <comment ref="K1211" authorId="0" shapeId="0">
      <text>
        <t>Data Added in AR file</t>
      </text>
    </comment>
    <comment ref="L1211" authorId="0" shapeId="0">
      <text>
        <t>Data Added in AR file</t>
      </text>
    </comment>
    <comment ref="M1211" authorId="0" shapeId="0">
      <text>
        <t>Data Added in AR file</t>
      </text>
    </comment>
    <comment ref="P1211" authorId="0" shapeId="0">
      <text>
        <t>Data Added in AR file</t>
      </text>
    </comment>
    <comment ref="F1212" authorId="0" shapeId="0">
      <text>
        <t>Data Added in AR file</t>
      </text>
    </comment>
    <comment ref="G1212" authorId="0" shapeId="0">
      <text>
        <t>Data Added in AR file</t>
      </text>
    </comment>
    <comment ref="H1212" authorId="0" shapeId="0">
      <text>
        <t>Data Added in AR file</t>
      </text>
    </comment>
    <comment ref="K1212" authorId="0" shapeId="0">
      <text>
        <t>Data Added in AR file</t>
      </text>
    </comment>
    <comment ref="L1212" authorId="0" shapeId="0">
      <text>
        <t>Data Added in AR file</t>
      </text>
    </comment>
    <comment ref="M1212" authorId="0" shapeId="0">
      <text>
        <t>Data Added in AR file</t>
      </text>
    </comment>
    <comment ref="P1212" authorId="0" shapeId="0">
      <text>
        <t>Data Added in AR file</t>
      </text>
    </comment>
  </commentList>
</comments>
</file>

<file path=xl/comments/comment2.xml><?xml version="1.0" encoding="utf-8"?>
<comments xmlns="http://schemas.openxmlformats.org/spreadsheetml/2006/main">
  <authors>
    <author>R. Praveen</author>
  </authors>
  <commentList>
    <comment ref="BE1002" authorId="0" shapeId="0">
      <text>
        <t>Data deleted in AR file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E13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2013Q1</t>
        </is>
      </c>
      <c r="G1" t="inlineStr">
        <is>
          <t>2013Q2</t>
        </is>
      </c>
      <c r="H1" t="inlineStr">
        <is>
          <t>2013Q3</t>
        </is>
      </c>
      <c r="I1" t="inlineStr">
        <is>
          <t>2013Q4</t>
        </is>
      </c>
      <c r="J1" t="inlineStr">
        <is>
          <t>2013FY</t>
        </is>
      </c>
      <c r="K1" t="inlineStr">
        <is>
          <t>2014Q1</t>
        </is>
      </c>
      <c r="L1" t="inlineStr">
        <is>
          <t>2014Q2</t>
        </is>
      </c>
      <c r="M1" t="inlineStr">
        <is>
          <t>2014Q3</t>
        </is>
      </c>
      <c r="N1" t="inlineStr">
        <is>
          <t>2014Q4</t>
        </is>
      </c>
      <c r="O1" t="inlineStr">
        <is>
          <t>2014FY</t>
        </is>
      </c>
      <c r="P1" t="inlineStr">
        <is>
          <t>2015Q1</t>
        </is>
      </c>
      <c r="Q1" t="inlineStr">
        <is>
          <t>2015Q2</t>
        </is>
      </c>
      <c r="R1" t="inlineStr">
        <is>
          <t>2015Q3</t>
        </is>
      </c>
      <c r="S1" t="inlineStr">
        <is>
          <t>2015Q4</t>
        </is>
      </c>
      <c r="T1" t="inlineStr">
        <is>
          <t>2015FY</t>
        </is>
      </c>
      <c r="U1" t="inlineStr">
        <is>
          <t>2016Q1</t>
        </is>
      </c>
      <c r="V1" t="inlineStr">
        <is>
          <t>2016Q2</t>
        </is>
      </c>
      <c r="W1" t="inlineStr">
        <is>
          <t>2016Q3</t>
        </is>
      </c>
      <c r="X1" t="inlineStr">
        <is>
          <t>2016Q4</t>
        </is>
      </c>
      <c r="Y1" t="inlineStr">
        <is>
          <t>2016FY</t>
        </is>
      </c>
      <c r="Z1" t="inlineStr">
        <is>
          <t>2017Q1</t>
        </is>
      </c>
      <c r="AA1" t="inlineStr">
        <is>
          <t>2017Q2</t>
        </is>
      </c>
      <c r="AB1" t="inlineStr">
        <is>
          <t>2017Q3</t>
        </is>
      </c>
      <c r="AC1" t="inlineStr">
        <is>
          <t>2017Q4</t>
        </is>
      </c>
      <c r="AD1" t="inlineStr">
        <is>
          <t>2017FY</t>
        </is>
      </c>
      <c r="AE1" t="inlineStr">
        <is>
          <t>2018Q1</t>
        </is>
      </c>
      <c r="AF1" t="inlineStr">
        <is>
          <t>2018Q2</t>
        </is>
      </c>
      <c r="AG1" t="inlineStr">
        <is>
          <t>2018Q3</t>
        </is>
      </c>
      <c r="AH1" t="inlineStr">
        <is>
          <t>2018Q4</t>
        </is>
      </c>
      <c r="AI1" t="inlineStr">
        <is>
          <t>2018FY</t>
        </is>
      </c>
      <c r="AJ1" t="inlineStr">
        <is>
          <t>2019Q1</t>
        </is>
      </c>
      <c r="AK1" t="inlineStr">
        <is>
          <t>2019Q2</t>
        </is>
      </c>
      <c r="AL1" t="inlineStr">
        <is>
          <t>2019Q3</t>
        </is>
      </c>
      <c r="AM1" t="inlineStr">
        <is>
          <t>2019Q4</t>
        </is>
      </c>
      <c r="AN1" t="inlineStr">
        <is>
          <t>2019FY</t>
        </is>
      </c>
      <c r="AO1" t="inlineStr">
        <is>
          <t>2020Q1</t>
        </is>
      </c>
      <c r="AP1" t="inlineStr">
        <is>
          <t>2020Q2</t>
        </is>
      </c>
      <c r="AQ1" t="inlineStr">
        <is>
          <t>2020Q3</t>
        </is>
      </c>
      <c r="AR1" t="inlineStr">
        <is>
          <t>2020Q4</t>
        </is>
      </c>
      <c r="AS1" t="inlineStr">
        <is>
          <t>2020FY</t>
        </is>
      </c>
      <c r="AT1" t="inlineStr">
        <is>
          <t>2021Q1</t>
        </is>
      </c>
      <c r="AU1" t="inlineStr">
        <is>
          <t>2021Q2</t>
        </is>
      </c>
      <c r="AV1" t="inlineStr">
        <is>
          <t>2021Q3</t>
        </is>
      </c>
      <c r="AW1" t="inlineStr">
        <is>
          <t>2021Q4</t>
        </is>
      </c>
      <c r="AX1" t="inlineStr">
        <is>
          <t>2021FY</t>
        </is>
      </c>
      <c r="AY1" t="inlineStr">
        <is>
          <t>2022Q1</t>
        </is>
      </c>
      <c r="AZ1" t="inlineStr">
        <is>
          <t>2022Q2</t>
        </is>
      </c>
      <c r="BA1" t="inlineStr">
        <is>
          <t>2022Q3</t>
        </is>
      </c>
      <c r="BB1" t="inlineStr">
        <is>
          <t>2022Q4</t>
        </is>
      </c>
      <c r="BC1" t="inlineStr">
        <is>
          <t>2022FY</t>
        </is>
      </c>
      <c r="BD1" t="inlineStr">
        <is>
          <t>2023Q1</t>
        </is>
      </c>
      <c r="BE1" t="inlineStr">
        <is>
          <t>2023Q2</t>
        </is>
      </c>
    </row>
    <row r="2">
      <c r="A2" t="inlineStr">
        <is>
          <t>Fiscal</t>
        </is>
      </c>
      <c r="F2" t="inlineStr">
        <is>
          <t>2013Q1</t>
        </is>
      </c>
      <c r="G2" t="inlineStr">
        <is>
          <t>2013Q2</t>
        </is>
      </c>
      <c r="H2" t="inlineStr">
        <is>
          <t>2013Q3</t>
        </is>
      </c>
      <c r="I2" t="inlineStr">
        <is>
          <t>2013Q4</t>
        </is>
      </c>
      <c r="J2" t="inlineStr">
        <is>
          <t>2013FY</t>
        </is>
      </c>
      <c r="K2" t="inlineStr">
        <is>
          <t>2014Q1</t>
        </is>
      </c>
      <c r="L2" t="inlineStr">
        <is>
          <t>2014Q2</t>
        </is>
      </c>
      <c r="M2" t="inlineStr">
        <is>
          <t>2014Q3</t>
        </is>
      </c>
      <c r="N2" t="inlineStr">
        <is>
          <t>2014Q4</t>
        </is>
      </c>
      <c r="O2" t="inlineStr">
        <is>
          <t>2014FY</t>
        </is>
      </c>
      <c r="P2" t="inlineStr">
        <is>
          <t>2015Q1</t>
        </is>
      </c>
      <c r="Q2" t="inlineStr">
        <is>
          <t>2015Q2</t>
        </is>
      </c>
      <c r="R2" t="inlineStr">
        <is>
          <t>2015Q3</t>
        </is>
      </c>
      <c r="S2" t="inlineStr">
        <is>
          <t>2015Q4</t>
        </is>
      </c>
      <c r="T2" t="inlineStr">
        <is>
          <t>2015FY</t>
        </is>
      </c>
      <c r="U2" t="inlineStr">
        <is>
          <t>2016Q1</t>
        </is>
      </c>
      <c r="V2" t="inlineStr">
        <is>
          <t>2016Q2</t>
        </is>
      </c>
      <c r="W2" t="inlineStr">
        <is>
          <t>2016Q3</t>
        </is>
      </c>
      <c r="X2" t="inlineStr">
        <is>
          <t>2016Q4</t>
        </is>
      </c>
      <c r="Y2" t="inlineStr">
        <is>
          <t>2016FY</t>
        </is>
      </c>
      <c r="Z2" t="inlineStr">
        <is>
          <t>2017Q1</t>
        </is>
      </c>
      <c r="AA2" t="inlineStr">
        <is>
          <t>2017Q2</t>
        </is>
      </c>
      <c r="AB2" t="inlineStr">
        <is>
          <t>2017Q3</t>
        </is>
      </c>
      <c r="AC2" t="inlineStr">
        <is>
          <t>2017Q4</t>
        </is>
      </c>
      <c r="AD2" t="inlineStr">
        <is>
          <t>2017FY</t>
        </is>
      </c>
      <c r="AE2" t="inlineStr">
        <is>
          <t>2018Q1</t>
        </is>
      </c>
      <c r="AF2" t="inlineStr">
        <is>
          <t>2018Q2</t>
        </is>
      </c>
      <c r="AG2" t="inlineStr">
        <is>
          <t>2018Q3</t>
        </is>
      </c>
      <c r="AH2" t="inlineStr">
        <is>
          <t>2018Q4</t>
        </is>
      </c>
      <c r="AI2" t="inlineStr">
        <is>
          <t>2018FY</t>
        </is>
      </c>
      <c r="AJ2" t="inlineStr">
        <is>
          <t>2019Q1</t>
        </is>
      </c>
      <c r="AK2" t="inlineStr">
        <is>
          <t>2019Q2</t>
        </is>
      </c>
      <c r="AL2" t="inlineStr">
        <is>
          <t>2019Q3</t>
        </is>
      </c>
      <c r="AM2" t="inlineStr">
        <is>
          <t>2019Q4</t>
        </is>
      </c>
      <c r="AN2" t="inlineStr">
        <is>
          <t>2019FY</t>
        </is>
      </c>
      <c r="AO2" t="inlineStr">
        <is>
          <t>2020Q1</t>
        </is>
      </c>
      <c r="AP2" t="inlineStr">
        <is>
          <t>2020Q2</t>
        </is>
      </c>
      <c r="AQ2" t="inlineStr">
        <is>
          <t>2020Q3</t>
        </is>
      </c>
      <c r="AR2" t="inlineStr">
        <is>
          <t>2020Q4</t>
        </is>
      </c>
      <c r="AS2" t="inlineStr">
        <is>
          <t>2020FY</t>
        </is>
      </c>
      <c r="AT2" t="inlineStr">
        <is>
          <t>2021Q1</t>
        </is>
      </c>
      <c r="AU2" t="inlineStr">
        <is>
          <t>2021Q2</t>
        </is>
      </c>
      <c r="AV2" t="inlineStr">
        <is>
          <t>2021Q3</t>
        </is>
      </c>
      <c r="AW2" t="inlineStr">
        <is>
          <t>2021Q4</t>
        </is>
      </c>
      <c r="AX2" t="inlineStr">
        <is>
          <t>2021FY</t>
        </is>
      </c>
      <c r="AY2" t="inlineStr">
        <is>
          <t>2022Q1</t>
        </is>
      </c>
      <c r="AZ2" t="inlineStr">
        <is>
          <t>2022Q2</t>
        </is>
      </c>
      <c r="BA2" t="inlineStr">
        <is>
          <t>2022Q3</t>
        </is>
      </c>
      <c r="BB2" t="inlineStr">
        <is>
          <t>2022Q4</t>
        </is>
      </c>
      <c r="BC2" t="inlineStr">
        <is>
          <t>2022FY</t>
        </is>
      </c>
      <c r="BD2" t="inlineStr">
        <is>
          <t>2023Q1</t>
        </is>
      </c>
      <c r="BE2" t="inlineStr">
        <is>
          <t>2023Q2</t>
        </is>
      </c>
    </row>
    <row r="3">
      <c r="A3" t="inlineStr">
        <is>
          <t>Fiscal date</t>
        </is>
      </c>
      <c r="F3" s="1" t="n">
        <v>41364</v>
      </c>
      <c r="G3" s="1" t="n">
        <v>41455</v>
      </c>
      <c r="H3" s="1" t="n">
        <v>41547</v>
      </c>
      <c r="I3" s="1" t="n">
        <v>41639</v>
      </c>
      <c r="K3" s="1" t="n">
        <v>41729</v>
      </c>
      <c r="L3" s="1" t="n">
        <v>41820</v>
      </c>
      <c r="M3" s="1" t="n">
        <v>41912</v>
      </c>
      <c r="N3" s="1" t="n">
        <v>42004</v>
      </c>
      <c r="P3" s="1" t="n">
        <v>42094</v>
      </c>
      <c r="Q3" s="1" t="n">
        <v>42185</v>
      </c>
      <c r="R3" s="1" t="n">
        <v>42277</v>
      </c>
      <c r="S3" s="1" t="n">
        <v>42369</v>
      </c>
      <c r="U3" s="1" t="n">
        <v>42460</v>
      </c>
      <c r="V3" s="1" t="n">
        <v>42551</v>
      </c>
      <c r="W3" s="1" t="n">
        <v>42643</v>
      </c>
      <c r="X3" s="1" t="n">
        <v>42735</v>
      </c>
      <c r="Z3" s="1" t="n">
        <v>42825</v>
      </c>
      <c r="AA3" s="1" t="n">
        <v>42916</v>
      </c>
      <c r="AB3" s="1" t="n">
        <v>43008</v>
      </c>
      <c r="AC3" s="1" t="n">
        <v>43100</v>
      </c>
      <c r="AE3" s="1" t="n">
        <v>43190</v>
      </c>
      <c r="AF3" s="1" t="n">
        <v>43281</v>
      </c>
      <c r="AG3" s="1" t="n">
        <v>43373</v>
      </c>
      <c r="AH3" s="1" t="n">
        <v>43465</v>
      </c>
      <c r="AJ3" s="1" t="n">
        <v>43555</v>
      </c>
      <c r="AK3" s="1" t="n">
        <v>43646</v>
      </c>
      <c r="AL3" s="1" t="n">
        <v>43738</v>
      </c>
      <c r="AM3" s="1" t="n">
        <v>43830</v>
      </c>
      <c r="AO3" s="1" t="n">
        <v>43921</v>
      </c>
      <c r="AP3" s="1" t="n">
        <v>44012</v>
      </c>
      <c r="AQ3" s="1" t="n">
        <v>44104</v>
      </c>
      <c r="AR3" s="1" t="n">
        <v>44196</v>
      </c>
      <c r="AT3" s="1" t="n">
        <v>44286</v>
      </c>
      <c r="AU3" s="1" t="n">
        <v>44377</v>
      </c>
      <c r="AV3" s="1" t="n">
        <v>44469</v>
      </c>
      <c r="AW3" s="1" t="n">
        <v>44561</v>
      </c>
      <c r="AY3" s="1" t="n">
        <v>44651</v>
      </c>
      <c r="AZ3" s="1" t="n">
        <v>44742</v>
      </c>
      <c r="BA3" s="1" t="n">
        <v>44834</v>
      </c>
      <c r="BB3" s="1" t="n">
        <v>44926</v>
      </c>
      <c r="BD3" s="1" t="n">
        <v>45016</v>
      </c>
      <c r="BE3" s="1" t="n">
        <v>45107</v>
      </c>
    </row>
    <row r="4">
      <c r="A4" t="inlineStr">
        <is>
          <t>Documents</t>
        </is>
      </c>
    </row>
    <row r="5">
      <c r="A5" t="inlineStr">
        <is>
          <t>10Q/K</t>
        </is>
      </c>
      <c r="F5" t="inlineStr">
        <is>
          <t>10-Q</t>
        </is>
      </c>
      <c r="G5" t="inlineStr">
        <is>
          <t>10-Q</t>
        </is>
      </c>
      <c r="H5" t="inlineStr">
        <is>
          <t>10-Q</t>
        </is>
      </c>
      <c r="I5" t="inlineStr">
        <is>
          <t>10-K</t>
        </is>
      </c>
      <c r="K5" t="inlineStr">
        <is>
          <t>10-Q</t>
        </is>
      </c>
      <c r="L5" t="inlineStr">
        <is>
          <t>10-Q</t>
        </is>
      </c>
      <c r="M5" t="inlineStr">
        <is>
          <t>10-Q</t>
        </is>
      </c>
      <c r="N5" t="inlineStr">
        <is>
          <t>10-K</t>
        </is>
      </c>
      <c r="P5" t="inlineStr">
        <is>
          <t>10-Q</t>
        </is>
      </c>
      <c r="Q5" t="inlineStr">
        <is>
          <t>10-Q</t>
        </is>
      </c>
      <c r="R5" t="inlineStr">
        <is>
          <t>10-Q</t>
        </is>
      </c>
      <c r="S5" t="inlineStr">
        <is>
          <t>10-K</t>
        </is>
      </c>
      <c r="U5" t="inlineStr">
        <is>
          <t>10-Q</t>
        </is>
      </c>
      <c r="V5" t="inlineStr">
        <is>
          <t>10-Q</t>
        </is>
      </c>
      <c r="W5" t="inlineStr">
        <is>
          <t>10-Q</t>
        </is>
      </c>
      <c r="X5" t="inlineStr">
        <is>
          <t>10-K</t>
        </is>
      </c>
      <c r="Z5" t="inlineStr">
        <is>
          <t>10-Q</t>
        </is>
      </c>
      <c r="AA5" t="inlineStr">
        <is>
          <t>10-Q</t>
        </is>
      </c>
      <c r="AB5" t="inlineStr">
        <is>
          <t>10-Q</t>
        </is>
      </c>
      <c r="AC5" t="inlineStr">
        <is>
          <t>10-K</t>
        </is>
      </c>
      <c r="AE5" t="inlineStr">
        <is>
          <t>10-Q</t>
        </is>
      </c>
      <c r="AF5" t="inlineStr">
        <is>
          <t>10-Q</t>
        </is>
      </c>
      <c r="AG5" t="inlineStr">
        <is>
          <t>10-Q</t>
        </is>
      </c>
      <c r="AH5" t="inlineStr">
        <is>
          <t>10-K</t>
        </is>
      </c>
      <c r="AJ5" t="inlineStr">
        <is>
          <t>10-Q</t>
        </is>
      </c>
      <c r="AK5" t="inlineStr">
        <is>
          <t>10-Q</t>
        </is>
      </c>
      <c r="AL5" t="inlineStr">
        <is>
          <t>10-Q</t>
        </is>
      </c>
      <c r="AM5" t="inlineStr">
        <is>
          <t>10-K</t>
        </is>
      </c>
      <c r="AO5" t="inlineStr">
        <is>
          <t>10-Q</t>
        </is>
      </c>
      <c r="AP5" t="inlineStr">
        <is>
          <t>10-Q</t>
        </is>
      </c>
      <c r="AQ5" t="inlineStr">
        <is>
          <t>10-Q</t>
        </is>
      </c>
      <c r="AR5" t="inlineStr">
        <is>
          <t>10-K</t>
        </is>
      </c>
      <c r="AT5" t="inlineStr">
        <is>
          <t>10-Q</t>
        </is>
      </c>
      <c r="AU5" t="inlineStr">
        <is>
          <t>10-Q</t>
        </is>
      </c>
      <c r="AV5" t="inlineStr">
        <is>
          <t>10-Q</t>
        </is>
      </c>
      <c r="AW5" t="inlineStr">
        <is>
          <t>10-K</t>
        </is>
      </c>
      <c r="AY5" t="inlineStr">
        <is>
          <t>10-Q</t>
        </is>
      </c>
      <c r="AZ5" t="inlineStr">
        <is>
          <t>10-Q</t>
        </is>
      </c>
      <c r="BA5" t="inlineStr">
        <is>
          <t>10-Q</t>
        </is>
      </c>
      <c r="BB5" t="inlineStr">
        <is>
          <t>10-K</t>
        </is>
      </c>
      <c r="BD5" t="inlineStr">
        <is>
          <t>10-Q</t>
        </is>
      </c>
      <c r="BE5" t="inlineStr">
        <is>
          <t>10-Q</t>
        </is>
      </c>
    </row>
    <row r="6">
      <c r="A6" t="inlineStr">
        <is>
          <t>8-K</t>
        </is>
      </c>
      <c r="F6" t="inlineStr">
        <is>
          <t>EX-99.1</t>
        </is>
      </c>
      <c r="G6" t="inlineStr">
        <is>
          <t>EX-99.1</t>
        </is>
      </c>
      <c r="H6" t="inlineStr">
        <is>
          <t>EX-99.1</t>
        </is>
      </c>
      <c r="I6" t="inlineStr">
        <is>
          <t>EX-99.1</t>
        </is>
      </c>
      <c r="K6" t="inlineStr">
        <is>
          <t>EX-99.1</t>
        </is>
      </c>
      <c r="L6" t="inlineStr">
        <is>
          <t>EX-99.1</t>
        </is>
      </c>
      <c r="M6" t="inlineStr">
        <is>
          <t>EX-99.1</t>
        </is>
      </c>
      <c r="N6" t="inlineStr">
        <is>
          <t>EX-99.1</t>
        </is>
      </c>
      <c r="P6" t="inlineStr">
        <is>
          <t>EX-99.1</t>
        </is>
      </c>
      <c r="Q6" t="inlineStr">
        <is>
          <t>EX-99.1</t>
        </is>
      </c>
      <c r="R6" t="inlineStr">
        <is>
          <t>EX-99.1</t>
        </is>
      </c>
      <c r="S6" t="inlineStr">
        <is>
          <t>EX-99.1</t>
        </is>
      </c>
      <c r="U6" t="inlineStr">
        <is>
          <t>EX-99.1</t>
        </is>
      </c>
      <c r="V6" t="inlineStr">
        <is>
          <t>EX-99.1</t>
        </is>
      </c>
      <c r="W6" t="inlineStr">
        <is>
          <t>EX-99.1</t>
        </is>
      </c>
      <c r="X6" t="inlineStr">
        <is>
          <t>EX-99.1</t>
        </is>
      </c>
      <c r="Z6" t="inlineStr">
        <is>
          <t>EX-99.1</t>
        </is>
      </c>
      <c r="AA6" t="inlineStr">
        <is>
          <t>EX-99.1</t>
        </is>
      </c>
      <c r="AB6" t="inlineStr">
        <is>
          <t>EX-99.1</t>
        </is>
      </c>
      <c r="AC6" t="inlineStr">
        <is>
          <t>EX-99.1</t>
        </is>
      </c>
      <c r="AE6" t="inlineStr">
        <is>
          <t>EX-99.1</t>
        </is>
      </c>
      <c r="AF6" t="inlineStr">
        <is>
          <t>EX-99.1</t>
        </is>
      </c>
      <c r="AG6" t="inlineStr">
        <is>
          <t>EX-99.1</t>
        </is>
      </c>
      <c r="AH6" t="inlineStr">
        <is>
          <t>EX-99.1</t>
        </is>
      </c>
      <c r="AJ6" t="inlineStr">
        <is>
          <t>EX-99.1</t>
        </is>
      </c>
      <c r="AK6" t="inlineStr">
        <is>
          <t>EX-99.1</t>
        </is>
      </c>
      <c r="AL6" t="inlineStr">
        <is>
          <t>EX-99.1</t>
        </is>
      </c>
      <c r="AM6" t="inlineStr">
        <is>
          <t>EX-99.1</t>
        </is>
      </c>
      <c r="AO6" t="inlineStr">
        <is>
          <t>EX-99.1</t>
        </is>
      </c>
      <c r="AP6" t="inlineStr">
        <is>
          <t>EX-99.1</t>
        </is>
      </c>
      <c r="AQ6" t="inlineStr">
        <is>
          <t>EX-99.1</t>
        </is>
      </c>
      <c r="AR6" t="inlineStr">
        <is>
          <t>EX-99.1</t>
        </is>
      </c>
      <c r="AT6" t="inlineStr">
        <is>
          <t>EX-99.1</t>
        </is>
      </c>
      <c r="AU6" t="inlineStr">
        <is>
          <t>EX-99.1</t>
        </is>
      </c>
      <c r="AV6" t="inlineStr">
        <is>
          <t>EX-99.1</t>
        </is>
      </c>
      <c r="AW6" t="inlineStr">
        <is>
          <t>EX-99.1</t>
        </is>
      </c>
      <c r="AY6" t="inlineStr">
        <is>
          <t>EX-99.1</t>
        </is>
      </c>
      <c r="AZ6" t="inlineStr">
        <is>
          <t>EX-99.1</t>
        </is>
      </c>
      <c r="BA6" t="inlineStr">
        <is>
          <t>EX-99.1</t>
        </is>
      </c>
      <c r="BB6" t="inlineStr">
        <is>
          <t>EX-99.1</t>
        </is>
      </c>
      <c r="BD6" t="inlineStr">
        <is>
          <t>EX-99</t>
        </is>
      </c>
      <c r="BE6" t="inlineStr">
        <is>
          <t>EX-99.1</t>
        </is>
      </c>
    </row>
    <row r="8">
      <c r="A8" t="inlineStr">
        <is>
          <t>KPIs</t>
        </is>
      </c>
    </row>
    <row r="9">
      <c r="A9" t="inlineStr">
        <is>
          <t>Book value per common share (GAAP)</t>
        </is>
      </c>
      <c r="C9" t="inlineStr">
        <is>
          <t>Dollar</t>
        </is>
      </c>
      <c r="D9" t="inlineStr">
        <is>
          <t>QQQQ</t>
        </is>
      </c>
      <c r="F9" t="n">
        <v>34.65</v>
      </c>
      <c r="G9" t="n">
        <v>35.07</v>
      </c>
      <c r="H9" t="n">
        <v>35.69</v>
      </c>
      <c r="I9" t="n">
        <v>36.33</v>
      </c>
      <c r="K9" t="n">
        <v>36.98</v>
      </c>
      <c r="L9" t="n">
        <v>37.7</v>
      </c>
      <c r="M9" t="n">
        <v>38.59</v>
      </c>
      <c r="N9" t="n">
        <v>39.3</v>
      </c>
      <c r="P9" t="n">
        <v>40.08</v>
      </c>
      <c r="Q9" t="n">
        <v>40.76</v>
      </c>
      <c r="R9" t="n">
        <v>41.44</v>
      </c>
      <c r="S9" t="n">
        <v>42.03</v>
      </c>
      <c r="U9" t="n">
        <v>42.68</v>
      </c>
      <c r="V9" t="n">
        <v>43.5</v>
      </c>
      <c r="W9" t="n">
        <v>44.2</v>
      </c>
      <c r="X9" t="n">
        <v>44.97</v>
      </c>
      <c r="Z9" t="n">
        <v>45.93</v>
      </c>
      <c r="AA9" t="n">
        <v>47.05</v>
      </c>
    </row>
    <row r="10">
      <c r="A10" t="inlineStr">
        <is>
          <t>Book value per common share (non-GAAP)</t>
        </is>
      </c>
      <c r="C10" t="inlineStr">
        <is>
          <t>Dollar</t>
        </is>
      </c>
      <c r="D10" t="inlineStr">
        <is>
          <t>QQQQ</t>
        </is>
      </c>
      <c r="AB10" t="n">
        <v>23.99</v>
      </c>
      <c r="AC10" t="n">
        <v>24.32</v>
      </c>
      <c r="AE10" t="n">
        <v>25.62</v>
      </c>
      <c r="AF10" t="n">
        <v>26.34</v>
      </c>
      <c r="AG10" t="n">
        <v>27.02</v>
      </c>
      <c r="AH10" t="n">
        <v>27.69</v>
      </c>
      <c r="AJ10" t="n">
        <v>28.45</v>
      </c>
      <c r="AK10" t="n">
        <v>29.3</v>
      </c>
      <c r="AL10" t="n">
        <v>30.01</v>
      </c>
      <c r="AM10" t="n">
        <v>30.74</v>
      </c>
      <c r="AO10" t="n">
        <v>31.35</v>
      </c>
      <c r="AP10" t="n">
        <v>31.66</v>
      </c>
      <c r="AQ10" t="n">
        <v>31.94</v>
      </c>
      <c r="AR10" t="n">
        <v>32.64</v>
      </c>
      <c r="AT10" t="n">
        <v>33.4</v>
      </c>
      <c r="AU10" t="n">
        <v>34.52</v>
      </c>
      <c r="AV10" t="n">
        <v>35.21</v>
      </c>
      <c r="AW10" t="n">
        <v>35.94</v>
      </c>
      <c r="AY10" t="n">
        <v>35.68</v>
      </c>
      <c r="AZ10" t="n">
        <v>36.17</v>
      </c>
      <c r="BA10" t="n">
        <v>36.37</v>
      </c>
      <c r="BB10" t="n">
        <v>38.05</v>
      </c>
      <c r="BD10" t="n">
        <v>39.85</v>
      </c>
      <c r="BE10" t="n">
        <v>40.7</v>
      </c>
    </row>
    <row r="11">
      <c r="A11" t="inlineStr">
        <is>
          <t>Tangible book value per common share (GAAP)</t>
        </is>
      </c>
      <c r="C11" t="inlineStr">
        <is>
          <t>Dollar</t>
        </is>
      </c>
      <c r="D11" t="inlineStr">
        <is>
          <t>QQQQ</t>
        </is>
      </c>
      <c r="F11" t="n">
        <v>30.97</v>
      </c>
      <c r="G11" t="n">
        <v>31.42</v>
      </c>
      <c r="H11" t="n">
        <v>32.08</v>
      </c>
      <c r="I11" t="n">
        <v>32.75</v>
      </c>
      <c r="K11" t="n">
        <v>33.29</v>
      </c>
      <c r="L11" t="n">
        <v>34.03</v>
      </c>
      <c r="M11" t="n">
        <v>34.96</v>
      </c>
      <c r="N11" t="n">
        <v>35.71</v>
      </c>
      <c r="P11" t="n">
        <v>36.52</v>
      </c>
      <c r="Q11" t="n">
        <v>37.27</v>
      </c>
      <c r="R11" t="n">
        <v>37.99</v>
      </c>
      <c r="S11" t="n">
        <v>37.73</v>
      </c>
      <c r="U11" t="n">
        <v>38.22</v>
      </c>
      <c r="V11" t="n">
        <v>39.09</v>
      </c>
      <c r="W11" t="n">
        <v>39.87</v>
      </c>
      <c r="X11" t="n">
        <v>40.71</v>
      </c>
      <c r="Z11" t="n">
        <v>41.72</v>
      </c>
      <c r="AA11" t="n">
        <v>42.88</v>
      </c>
    </row>
    <row r="12">
      <c r="A12" t="inlineStr">
        <is>
          <t>Tangible book value per common share (non-GAAP)</t>
        </is>
      </c>
      <c r="C12" t="inlineStr">
        <is>
          <t>Dollar</t>
        </is>
      </c>
      <c r="D12" t="inlineStr">
        <is>
          <t>QQQQ</t>
        </is>
      </c>
      <c r="AB12" t="n">
        <v>21.93</v>
      </c>
      <c r="AC12" t="n">
        <v>22.28</v>
      </c>
      <c r="AE12" t="n">
        <v>22.61</v>
      </c>
      <c r="AF12" t="n">
        <v>23.35</v>
      </c>
      <c r="AG12" t="n">
        <v>24.06</v>
      </c>
      <c r="AH12" t="n">
        <v>24.74</v>
      </c>
      <c r="AJ12" t="n">
        <v>25.52</v>
      </c>
      <c r="AK12" t="n">
        <v>26.4</v>
      </c>
      <c r="AL12" t="n">
        <v>24.77</v>
      </c>
      <c r="AM12" t="n">
        <v>25.5</v>
      </c>
      <c r="AO12" t="n">
        <v>26.09</v>
      </c>
      <c r="AP12" t="n">
        <v>26.43</v>
      </c>
      <c r="AQ12" t="n">
        <v>26.74</v>
      </c>
      <c r="AR12" t="n">
        <v>27.47</v>
      </c>
      <c r="AT12" t="n">
        <v>28.27</v>
      </c>
      <c r="AU12" t="n">
        <v>29.35</v>
      </c>
      <c r="AV12" t="n">
        <v>30.04</v>
      </c>
      <c r="AW12" t="n">
        <v>30.8</v>
      </c>
      <c r="AY12" t="n">
        <v>29.6</v>
      </c>
      <c r="AZ12" t="n">
        <v>29.9</v>
      </c>
      <c r="BA12" t="n">
        <v>30.2</v>
      </c>
      <c r="BB12" t="n">
        <v>31.9</v>
      </c>
      <c r="BD12" t="n">
        <v>33.73</v>
      </c>
      <c r="BE12" t="n">
        <v>34.62</v>
      </c>
    </row>
    <row r="14">
      <c r="A14" t="inlineStr">
        <is>
          <t>Capital ratios</t>
        </is>
      </c>
    </row>
    <row r="15">
      <c r="A15" t="inlineStr">
        <is>
          <t>Total capital/risk assets</t>
        </is>
      </c>
      <c r="C15" t="inlineStr">
        <is>
          <t>Percent</t>
        </is>
      </c>
      <c r="D15" t="inlineStr">
        <is>
          <t>QQQQ</t>
        </is>
      </c>
      <c r="P15" s="2" t="n">
        <v>15.32</v>
      </c>
      <c r="Z15" s="2" t="n">
        <v>15.75</v>
      </c>
      <c r="AJ15" s="2" t="n">
        <v>16.32</v>
      </c>
      <c r="AT15" t="n">
        <v>16.41</v>
      </c>
      <c r="AV15" t="n">
        <v>17.57</v>
      </c>
      <c r="AW15" t="n">
        <v>17.3</v>
      </c>
      <c r="AY15" t="n">
        <v>16.02</v>
      </c>
      <c r="AZ15" t="n">
        <v>16.02</v>
      </c>
      <c r="BA15" t="n">
        <v>16.26</v>
      </c>
      <c r="BB15" s="2" t="n">
        <v>16.32</v>
      </c>
      <c r="BD15" t="n">
        <v>16.7</v>
      </c>
      <c r="BE15" t="n">
        <v>16.81</v>
      </c>
    </row>
    <row r="16">
      <c r="A16" t="inlineStr">
        <is>
          <t>Common equity tier 1/risk assets</t>
        </is>
      </c>
      <c r="C16" t="inlineStr">
        <is>
          <t>Percent</t>
        </is>
      </c>
      <c r="D16" t="inlineStr">
        <is>
          <t>QQQQ</t>
        </is>
      </c>
      <c r="P16" s="2" t="n">
        <v>14.31</v>
      </c>
      <c r="Z16" s="2" t="n">
        <v>14.08</v>
      </c>
      <c r="AJ16" s="2" t="n">
        <v>14.9</v>
      </c>
      <c r="AT16" t="n">
        <v>14.74</v>
      </c>
      <c r="AV16" t="n">
        <v>15.01</v>
      </c>
      <c r="AW16" t="n">
        <v>14.8</v>
      </c>
      <c r="AY16" t="n">
        <v>13.66</v>
      </c>
      <c r="AZ16" t="n">
        <v>13.72</v>
      </c>
      <c r="BA16" t="n">
        <v>13.98</v>
      </c>
      <c r="BB16" s="2" t="n">
        <v>14.9</v>
      </c>
      <c r="BD16" t="n">
        <v>14.47</v>
      </c>
      <c r="BE16" t="n">
        <v>14.61</v>
      </c>
    </row>
    <row r="17">
      <c r="A17" t="inlineStr">
        <is>
          <t>Tier capital/risk assets</t>
        </is>
      </c>
      <c r="C17" t="inlineStr">
        <is>
          <t>Percent</t>
        </is>
      </c>
      <c r="D17" t="inlineStr">
        <is>
          <t>QQQQ</t>
        </is>
      </c>
      <c r="P17" s="2" t="n">
        <v>9.06</v>
      </c>
      <c r="Z17" s="2" t="n">
        <v>14.74</v>
      </c>
      <c r="AJ17" s="2" t="n">
        <v>15.37</v>
      </c>
      <c r="AT17" t="n">
        <v>15.16</v>
      </c>
      <c r="AV17" t="n">
        <v>15.41</v>
      </c>
      <c r="AW17" t="n">
        <v>15.19</v>
      </c>
      <c r="AY17" t="n">
        <v>14.02</v>
      </c>
      <c r="AZ17" t="n">
        <v>14.07</v>
      </c>
      <c r="BA17" t="n">
        <v>14.32</v>
      </c>
      <c r="BB17" s="2" t="n">
        <v>15.37</v>
      </c>
      <c r="BD17" t="n">
        <v>14.79</v>
      </c>
      <c r="BE17" t="n">
        <v>14.93</v>
      </c>
    </row>
    <row r="18">
      <c r="A18" t="inlineStr">
        <is>
          <t>Leverage ratio (tier 1 capital/TA)</t>
        </is>
      </c>
      <c r="C18" t="inlineStr">
        <is>
          <t>Percent</t>
        </is>
      </c>
      <c r="D18" t="inlineStr">
        <is>
          <t>QQQQ</t>
        </is>
      </c>
      <c r="P18" s="2" t="n">
        <v>13.85</v>
      </c>
      <c r="Z18" s="2" t="n">
        <v>9.98</v>
      </c>
      <c r="AJ18" s="2" t="n">
        <v>11.38</v>
      </c>
      <c r="AT18" t="n">
        <v>9.449999999999999</v>
      </c>
      <c r="AV18" t="n">
        <v>9.06</v>
      </c>
      <c r="AW18" t="n">
        <v>9.140000000000001</v>
      </c>
      <c r="AY18" t="n">
        <v>8.68</v>
      </c>
      <c r="AZ18" t="n">
        <v>8.470000000000001</v>
      </c>
      <c r="BA18" t="n">
        <v>8.85</v>
      </c>
      <c r="BB18" s="2" t="n">
        <v>11.38</v>
      </c>
      <c r="BD18" t="n">
        <v>9.779999999999999</v>
      </c>
      <c r="BE18" t="n">
        <v>10.5</v>
      </c>
    </row>
    <row r="20">
      <c r="A20" t="inlineStr">
        <is>
          <t>Balance sheet ratios:</t>
        </is>
      </c>
    </row>
    <row r="21">
      <c r="A21" t="inlineStr">
        <is>
          <t>Average loans to deposits</t>
        </is>
      </c>
      <c r="C21" t="inlineStr">
        <is>
          <t>Percent</t>
        </is>
      </c>
      <c r="D21" t="inlineStr">
        <is>
          <t>QQQQ</t>
        </is>
      </c>
      <c r="F21" t="n">
        <v>62.27</v>
      </c>
      <c r="G21" t="n">
        <v>62.89</v>
      </c>
      <c r="H21" t="n">
        <v>63.13</v>
      </c>
      <c r="I21" t="n">
        <v>62.48</v>
      </c>
      <c r="K21" t="n">
        <v>62.46</v>
      </c>
      <c r="L21" t="n">
        <v>62.65</v>
      </c>
      <c r="M21" t="n">
        <v>64.27</v>
      </c>
      <c r="N21" t="n">
        <v>65.42</v>
      </c>
      <c r="P21" t="n">
        <v>65.84999999999999</v>
      </c>
      <c r="Q21" t="n">
        <v>65.95</v>
      </c>
      <c r="R21" t="n">
        <v>67.88</v>
      </c>
      <c r="S21" t="n">
        <v>69.62</v>
      </c>
      <c r="U21" t="n">
        <v>71.28</v>
      </c>
      <c r="V21" t="n">
        <v>71.73999999999999</v>
      </c>
      <c r="W21" t="n">
        <v>71.77</v>
      </c>
      <c r="X21" t="n">
        <v>70.98</v>
      </c>
      <c r="Z21" t="n">
        <v>70.13</v>
      </c>
      <c r="AA21" t="n">
        <v>71.47</v>
      </c>
      <c r="AB21" t="n">
        <v>73.59</v>
      </c>
      <c r="AC21" t="n">
        <v>73.63</v>
      </c>
      <c r="AE21" t="n">
        <v>75.42</v>
      </c>
      <c r="AF21" t="n">
        <v>74.38</v>
      </c>
      <c r="AG21" t="n">
        <v>74.76000000000001</v>
      </c>
      <c r="AH21" t="n">
        <v>74.23999999999999</v>
      </c>
      <c r="AJ21" t="n">
        <v>75.34</v>
      </c>
      <c r="AK21" t="n">
        <v>76.06999999999999</v>
      </c>
      <c r="AL21" t="n">
        <v>77.68000000000001</v>
      </c>
      <c r="AM21" t="n">
        <v>75.83</v>
      </c>
      <c r="AO21" t="n">
        <v>77.75</v>
      </c>
      <c r="AP21" t="n">
        <v>79.90000000000001</v>
      </c>
      <c r="AQ21" t="n">
        <v>78.55</v>
      </c>
      <c r="AR21" t="n">
        <v>77.02</v>
      </c>
      <c r="AT21" t="n">
        <v>70.84</v>
      </c>
      <c r="AU21" t="n">
        <v>65.36</v>
      </c>
      <c r="AV21" t="n">
        <v>61.56</v>
      </c>
      <c r="AW21" t="n">
        <v>60.16</v>
      </c>
      <c r="AY21" t="n">
        <v>59.72</v>
      </c>
      <c r="AZ21" t="n">
        <v>58.66</v>
      </c>
      <c r="BA21" t="n">
        <v>59.62</v>
      </c>
      <c r="BB21" t="n">
        <v>62.25</v>
      </c>
      <c r="BD21" t="n">
        <v>64.54000000000001</v>
      </c>
      <c r="BE21" t="n">
        <v>69.84999999999999</v>
      </c>
    </row>
    <row r="22">
      <c r="A22" t="inlineStr">
        <is>
          <t>Average earning assets to total assets</t>
        </is>
      </c>
      <c r="C22" t="inlineStr">
        <is>
          <t>Percent</t>
        </is>
      </c>
      <c r="D22" t="inlineStr">
        <is>
          <t>QQQQ</t>
        </is>
      </c>
      <c r="F22" t="n">
        <v>92.79000000000001</v>
      </c>
      <c r="G22" t="n">
        <v>92.65000000000001</v>
      </c>
      <c r="H22" t="n">
        <v>92.51000000000001</v>
      </c>
      <c r="I22" t="n">
        <v>92.63</v>
      </c>
      <c r="K22" t="n">
        <v>92.45999999999999</v>
      </c>
      <c r="L22" t="n">
        <v>92.68000000000001</v>
      </c>
      <c r="M22" t="n">
        <v>92.87</v>
      </c>
      <c r="N22" t="n">
        <v>92.81999999999999</v>
      </c>
      <c r="P22" t="n">
        <v>92.97</v>
      </c>
      <c r="Q22" t="n">
        <v>93.11</v>
      </c>
      <c r="R22" t="n">
        <v>93.15000000000001</v>
      </c>
      <c r="S22" t="n">
        <v>92.84</v>
      </c>
      <c r="U22" t="n">
        <v>92.88</v>
      </c>
      <c r="V22" t="n">
        <v>93.05</v>
      </c>
      <c r="W22" t="n">
        <v>93.16</v>
      </c>
      <c r="X22" t="n">
        <v>93.3</v>
      </c>
      <c r="Z22" t="n">
        <v>93.45</v>
      </c>
      <c r="AA22" t="n">
        <v>93.44</v>
      </c>
      <c r="AB22" t="n">
        <v>93.37</v>
      </c>
      <c r="AC22" t="n">
        <v>93.36</v>
      </c>
      <c r="AE22" t="n">
        <v>93.14</v>
      </c>
      <c r="AF22" t="n">
        <v>93.11</v>
      </c>
      <c r="AG22" t="n">
        <v>93.04000000000001</v>
      </c>
      <c r="AH22" t="n">
        <v>92.48</v>
      </c>
      <c r="AJ22" t="n">
        <v>92.42</v>
      </c>
      <c r="AK22" t="n">
        <v>92.43000000000001</v>
      </c>
      <c r="AL22" t="n">
        <v>92.23</v>
      </c>
      <c r="AM22" t="n">
        <v>91.5</v>
      </c>
      <c r="AO22" t="n">
        <v>91.51000000000001</v>
      </c>
      <c r="AP22" t="n">
        <v>92.23999999999999</v>
      </c>
      <c r="AQ22" t="n">
        <v>91.98999999999999</v>
      </c>
      <c r="AR22" t="n">
        <v>91.81999999999999</v>
      </c>
      <c r="AT22" t="n">
        <v>91.54000000000001</v>
      </c>
      <c r="AU22" t="n">
        <v>92.01000000000001</v>
      </c>
      <c r="AV22" t="n">
        <v>92.13</v>
      </c>
      <c r="AW22" t="n">
        <v>92.13</v>
      </c>
      <c r="AY22" t="n">
        <v>91.92</v>
      </c>
      <c r="AZ22" t="n">
        <v>90.89</v>
      </c>
      <c r="BA22" t="n">
        <v>91.58</v>
      </c>
      <c r="BB22" t="n">
        <v>92.14</v>
      </c>
      <c r="BD22" t="n">
        <v>92.52</v>
      </c>
      <c r="BE22" t="n">
        <v>92.23</v>
      </c>
    </row>
    <row r="23">
      <c r="A23" t="inlineStr">
        <is>
          <t>Average stockholders equity to average assets</t>
        </is>
      </c>
      <c r="C23" t="inlineStr">
        <is>
          <t>Percent</t>
        </is>
      </c>
      <c r="D23" t="inlineStr">
        <is>
          <t>QQQQ</t>
        </is>
      </c>
      <c r="F23" t="n">
        <v>9.140000000000001</v>
      </c>
      <c r="G23" t="n">
        <v>9.279999999999999</v>
      </c>
      <c r="H23" t="n">
        <v>9.289999999999999</v>
      </c>
      <c r="I23" t="n">
        <v>9.210000000000001</v>
      </c>
      <c r="K23" t="n">
        <v>9.1</v>
      </c>
      <c r="L23" t="n">
        <v>9.039999999999999</v>
      </c>
      <c r="M23" t="n">
        <v>9.25</v>
      </c>
      <c r="N23" t="n">
        <v>9.35</v>
      </c>
      <c r="P23" t="n">
        <v>9.51</v>
      </c>
      <c r="Q23" t="n">
        <v>9.67</v>
      </c>
      <c r="R23" t="n">
        <v>10.02</v>
      </c>
      <c r="S23" t="n">
        <v>9.84</v>
      </c>
      <c r="U23" t="n">
        <v>9.92</v>
      </c>
      <c r="V23" t="n">
        <v>10.02</v>
      </c>
      <c r="W23" t="n">
        <v>10.22</v>
      </c>
      <c r="X23" t="n">
        <v>10.26</v>
      </c>
      <c r="Z23" t="n">
        <v>10.25</v>
      </c>
      <c r="AA23" t="n">
        <v>10.46</v>
      </c>
      <c r="AB23" t="n">
        <v>10.74</v>
      </c>
      <c r="AC23" t="n">
        <v>10.78</v>
      </c>
      <c r="AE23" t="n">
        <v>10.95</v>
      </c>
      <c r="AF23" t="n">
        <v>11.23</v>
      </c>
      <c r="AG23" t="n">
        <v>11.23</v>
      </c>
      <c r="AH23" t="n">
        <v>11.76</v>
      </c>
      <c r="AJ23" t="n">
        <v>12.01</v>
      </c>
      <c r="AK23" t="n">
        <v>12.25</v>
      </c>
      <c r="AL23" t="n">
        <v>11.96</v>
      </c>
      <c r="AM23" t="n">
        <v>12.04</v>
      </c>
      <c r="AO23" t="n">
        <v>12.02</v>
      </c>
      <c r="AP23" t="n">
        <v>10.95</v>
      </c>
      <c r="AQ23" t="n">
        <v>10.9</v>
      </c>
      <c r="AR23" t="n">
        <v>10.91</v>
      </c>
      <c r="AT23" t="n">
        <v>10.64</v>
      </c>
      <c r="AU23" t="n">
        <v>10.25</v>
      </c>
      <c r="AV23" t="n">
        <v>10.22</v>
      </c>
      <c r="AW23" t="n">
        <v>10.19</v>
      </c>
      <c r="AY23" t="n">
        <v>9.859999999999999</v>
      </c>
      <c r="AZ23" t="n">
        <v>9.4</v>
      </c>
      <c r="BA23" t="n">
        <v>9.630000000000001</v>
      </c>
      <c r="BB23" t="n">
        <v>9.800000000000001</v>
      </c>
      <c r="BD23" t="n">
        <v>10.36</v>
      </c>
      <c r="BE23" t="n">
        <v>11.17</v>
      </c>
    </row>
    <row r="25">
      <c r="A25" t="inlineStr">
        <is>
          <t>Asset quality data:</t>
        </is>
      </c>
    </row>
    <row r="26">
      <c r="A26" t="inlineStr">
        <is>
          <t>Past due loans</t>
        </is>
      </c>
      <c r="C26" t="inlineStr">
        <is>
          <t>Thousand</t>
        </is>
      </c>
      <c r="D26" t="inlineStr">
        <is>
          <t>QQQQ</t>
        </is>
      </c>
      <c r="F26" t="n">
        <v>542</v>
      </c>
      <c r="G26" t="n">
        <v>850</v>
      </c>
      <c r="H26" t="n">
        <v>1266</v>
      </c>
      <c r="I26" t="n">
        <v>1179</v>
      </c>
      <c r="K26" t="n">
        <v>910</v>
      </c>
      <c r="L26" t="n">
        <v>1789</v>
      </c>
      <c r="M26" t="n">
        <v>2004</v>
      </c>
      <c r="N26" t="n">
        <v>1135</v>
      </c>
      <c r="P26" t="n">
        <v>1498</v>
      </c>
      <c r="Q26" t="n">
        <v>1311</v>
      </c>
      <c r="R26" t="n">
        <v>2061</v>
      </c>
      <c r="S26" t="n">
        <v>1841</v>
      </c>
      <c r="U26" t="n">
        <v>1099</v>
      </c>
      <c r="V26" t="n">
        <v>2695</v>
      </c>
      <c r="W26" t="n">
        <v>1906</v>
      </c>
      <c r="X26" t="n">
        <v>1962</v>
      </c>
      <c r="Z26" t="n">
        <v>2024</v>
      </c>
      <c r="AA26" t="n">
        <v>2217</v>
      </c>
      <c r="AB26" t="n">
        <v>2122</v>
      </c>
      <c r="AC26" t="n">
        <v>2893</v>
      </c>
      <c r="AE26" t="n">
        <v>3900</v>
      </c>
      <c r="AF26" t="n">
        <v>2916</v>
      </c>
      <c r="AG26" t="n">
        <v>4073</v>
      </c>
      <c r="AH26" t="n">
        <v>1916</v>
      </c>
      <c r="AJ26" t="n">
        <v>2170</v>
      </c>
      <c r="AK26" t="n">
        <v>2663</v>
      </c>
      <c r="AL26" t="n">
        <v>11214</v>
      </c>
      <c r="AM26" t="n">
        <v>11834</v>
      </c>
      <c r="AO26" t="n">
        <v>10065</v>
      </c>
      <c r="AP26" t="n">
        <v>5382</v>
      </c>
      <c r="AQ26" t="n">
        <v>6412</v>
      </c>
      <c r="AR26" t="n">
        <v>4802</v>
      </c>
      <c r="AT26" t="n">
        <v>5282</v>
      </c>
      <c r="AU26" t="n">
        <v>4386</v>
      </c>
      <c r="AV26" t="n">
        <v>5186</v>
      </c>
      <c r="AW26" t="n">
        <v>4964</v>
      </c>
      <c r="AY26" t="n">
        <v>6360</v>
      </c>
      <c r="AZ26" t="n">
        <v>4771</v>
      </c>
      <c r="BA26" t="n">
        <v>3167</v>
      </c>
      <c r="BB26" t="n">
        <v>7085</v>
      </c>
      <c r="BD26" t="n">
        <v>7258</v>
      </c>
      <c r="BE26" t="n">
        <v>8799</v>
      </c>
    </row>
    <row r="27">
      <c r="A27" t="inlineStr">
        <is>
          <t>Non-accrual loans</t>
        </is>
      </c>
      <c r="C27" t="inlineStr">
        <is>
          <t>Thousand</t>
        </is>
      </c>
      <c r="D27" t="inlineStr">
        <is>
          <t>QQQQ</t>
        </is>
      </c>
      <c r="F27" t="n">
        <v>20933</v>
      </c>
      <c r="G27" t="n">
        <v>18946</v>
      </c>
      <c r="H27" t="n">
        <v>15094</v>
      </c>
      <c r="I27" t="n">
        <v>14390</v>
      </c>
      <c r="K27" t="n">
        <v>17753</v>
      </c>
      <c r="L27" t="n">
        <v>17268</v>
      </c>
      <c r="M27" t="n">
        <v>17899</v>
      </c>
      <c r="N27" t="n">
        <v>16410</v>
      </c>
      <c r="P27" t="n">
        <v>16562</v>
      </c>
      <c r="Q27" t="n">
        <v>32177</v>
      </c>
      <c r="R27" t="n">
        <v>30321</v>
      </c>
      <c r="S27" t="n">
        <v>30096</v>
      </c>
      <c r="U27" t="n">
        <v>31040</v>
      </c>
      <c r="V27" t="n">
        <v>30063</v>
      </c>
      <c r="W27" t="n">
        <v>31014</v>
      </c>
      <c r="X27" t="n">
        <v>31798</v>
      </c>
      <c r="Z27" t="n">
        <v>23694</v>
      </c>
      <c r="AA27" t="n">
        <v>19607</v>
      </c>
      <c r="AB27" t="n">
        <v>27665</v>
      </c>
      <c r="AC27" t="n">
        <v>31943</v>
      </c>
      <c r="AE27" t="n">
        <v>31849</v>
      </c>
      <c r="AF27" t="n">
        <v>29936</v>
      </c>
      <c r="AG27" t="n">
        <v>26880</v>
      </c>
      <c r="AH27" t="n">
        <v>22603</v>
      </c>
      <c r="AJ27" t="n">
        <v>21594</v>
      </c>
      <c r="AK27" t="n">
        <v>17998</v>
      </c>
      <c r="AL27" t="n">
        <v>20316</v>
      </c>
      <c r="AM27" t="n">
        <v>17984</v>
      </c>
      <c r="AO27" t="n">
        <v>45181</v>
      </c>
      <c r="AP27" t="n">
        <v>49477</v>
      </c>
      <c r="AQ27" t="n">
        <v>82385</v>
      </c>
      <c r="AR27" t="n">
        <v>37545</v>
      </c>
      <c r="AT27" t="n">
        <v>35326</v>
      </c>
      <c r="AU27" t="n">
        <v>29802</v>
      </c>
      <c r="AV27" t="n">
        <v>26607</v>
      </c>
      <c r="AW27" t="n">
        <v>20892</v>
      </c>
      <c r="AY27" t="n">
        <v>17453</v>
      </c>
      <c r="AZ27" t="n">
        <v>13712</v>
      </c>
      <c r="BA27" t="n">
        <v>11962</v>
      </c>
      <c r="BB27" t="n">
        <v>15299</v>
      </c>
      <c r="BD27" t="n">
        <v>17649</v>
      </c>
      <c r="BE27" t="n">
        <v>18047</v>
      </c>
    </row>
    <row r="28">
      <c r="A28" t="inlineStr">
        <is>
          <t>Restructured loans</t>
        </is>
      </c>
      <c r="C28" t="inlineStr">
        <is>
          <t>Thousand</t>
        </is>
      </c>
      <c r="D28" t="inlineStr">
        <is>
          <t>QQQQ</t>
        </is>
      </c>
      <c r="F28" t="n">
        <v>17792</v>
      </c>
      <c r="G28" t="n">
        <v>17903</v>
      </c>
      <c r="H28" t="n">
        <v>18028</v>
      </c>
      <c r="I28" t="n">
        <v>17624</v>
      </c>
      <c r="K28" t="n">
        <v>17468</v>
      </c>
      <c r="L28" t="n">
        <v>20615</v>
      </c>
      <c r="M28" t="n">
        <v>17121</v>
      </c>
      <c r="N28" t="n">
        <v>16515</v>
      </c>
      <c r="P28" t="n">
        <v>16131</v>
      </c>
      <c r="Q28" t="n">
        <v>15702</v>
      </c>
      <c r="R28" t="n">
        <v>15386</v>
      </c>
      <c r="S28" t="n">
        <v>15143</v>
      </c>
      <c r="U28" t="n">
        <v>533</v>
      </c>
      <c r="V28" t="n">
        <v>1974</v>
      </c>
      <c r="W28" t="n">
        <v>1842</v>
      </c>
      <c r="X28" t="n">
        <v>1713</v>
      </c>
      <c r="Z28" t="n">
        <v>2203</v>
      </c>
      <c r="AA28" t="n">
        <v>3561</v>
      </c>
      <c r="AB28" t="n">
        <v>3603</v>
      </c>
      <c r="AC28" t="n">
        <v>4720</v>
      </c>
      <c r="AE28" t="n">
        <v>12945</v>
      </c>
      <c r="AF28" t="n">
        <v>14527</v>
      </c>
      <c r="AG28" t="n">
        <v>13557</v>
      </c>
      <c r="AH28" t="n">
        <v>13188</v>
      </c>
      <c r="AJ28" t="n">
        <v>14552</v>
      </c>
      <c r="AK28" t="n">
        <v>16486</v>
      </c>
      <c r="AL28" t="n">
        <v>17504</v>
      </c>
      <c r="AM28" t="n">
        <v>18010</v>
      </c>
      <c r="AO28" t="n">
        <v>3158</v>
      </c>
      <c r="AP28" t="n">
        <v>3213</v>
      </c>
      <c r="AQ28" t="n">
        <v>7032</v>
      </c>
      <c r="AR28" t="n">
        <v>7784</v>
      </c>
      <c r="AT28" t="n">
        <v>7801</v>
      </c>
      <c r="AU28" t="n">
        <v>7485</v>
      </c>
      <c r="AV28" t="n">
        <v>7073</v>
      </c>
      <c r="AW28" t="n">
        <v>3665</v>
      </c>
      <c r="AY28" t="n">
        <v>2345</v>
      </c>
      <c r="AZ28" t="n">
        <v>2174</v>
      </c>
      <c r="BA28" t="n">
        <v>2249</v>
      </c>
      <c r="BB28" t="n">
        <v>2234</v>
      </c>
    </row>
    <row r="29">
      <c r="A29" t="inlineStr">
        <is>
          <t>Total non-performing and restructured loans</t>
        </is>
      </c>
      <c r="C29" t="inlineStr">
        <is>
          <t>Thousand</t>
        </is>
      </c>
      <c r="D29" t="inlineStr">
        <is>
          <t>QQQQ</t>
        </is>
      </c>
      <c r="F29" t="n">
        <v>39267</v>
      </c>
      <c r="G29" t="n">
        <v>37699</v>
      </c>
      <c r="H29" t="n">
        <v>34388</v>
      </c>
      <c r="I29" t="n">
        <v>33193</v>
      </c>
      <c r="K29" t="n">
        <v>36131</v>
      </c>
      <c r="L29" t="n">
        <v>39672</v>
      </c>
      <c r="M29" t="n">
        <v>37024</v>
      </c>
      <c r="N29" t="n">
        <v>34060</v>
      </c>
      <c r="P29" t="n">
        <v>34191</v>
      </c>
      <c r="Q29" t="n">
        <v>49190</v>
      </c>
      <c r="R29" t="n">
        <v>47768</v>
      </c>
      <c r="S29" t="n">
        <v>47080</v>
      </c>
      <c r="U29" t="n">
        <v>32672</v>
      </c>
      <c r="V29" t="n">
        <v>34733</v>
      </c>
      <c r="W29" t="n">
        <v>34762</v>
      </c>
      <c r="X29" t="n">
        <v>35473</v>
      </c>
      <c r="Z29" t="n">
        <v>27921</v>
      </c>
      <c r="AA29" t="n">
        <v>25385</v>
      </c>
      <c r="AB29" t="n">
        <v>33390</v>
      </c>
      <c r="AC29" t="n">
        <v>39556</v>
      </c>
      <c r="AE29" t="n">
        <v>48694</v>
      </c>
      <c r="AF29" t="n">
        <v>47379</v>
      </c>
      <c r="AG29" t="n">
        <v>44510</v>
      </c>
      <c r="AH29" t="n">
        <v>37707</v>
      </c>
      <c r="AJ29" t="n">
        <v>38316</v>
      </c>
      <c r="AK29" t="n">
        <v>37147</v>
      </c>
      <c r="AL29" t="n">
        <v>49034</v>
      </c>
      <c r="AM29" t="n">
        <v>47828</v>
      </c>
      <c r="AO29" t="n">
        <v>58404</v>
      </c>
      <c r="AP29" t="n">
        <v>58072</v>
      </c>
      <c r="AQ29" t="n">
        <v>95829</v>
      </c>
      <c r="AR29" t="n">
        <v>50131</v>
      </c>
      <c r="AT29" t="n">
        <v>48409</v>
      </c>
      <c r="AU29" t="n">
        <v>41673</v>
      </c>
      <c r="AV29" t="n">
        <v>38866</v>
      </c>
      <c r="AW29" t="n">
        <v>29521</v>
      </c>
      <c r="AY29" t="n">
        <v>26158</v>
      </c>
      <c r="AZ29" t="n">
        <v>20657</v>
      </c>
      <c r="BA29" t="n">
        <v>17378</v>
      </c>
      <c r="BB29" t="n">
        <v>24618</v>
      </c>
    </row>
    <row r="30">
      <c r="A30" t="inlineStr">
        <is>
          <t>Total non-performing and restructured loans-c</t>
        </is>
      </c>
      <c r="F30">
        <f>SUM(F26:F28)</f>
        <v/>
      </c>
      <c r="G30">
        <f>SUM(G26:G28)</f>
        <v/>
      </c>
      <c r="H30">
        <f>SUM(H26:H28)</f>
        <v/>
      </c>
      <c r="I30">
        <f>SUM(I26:I28)</f>
        <v/>
      </c>
      <c r="K30">
        <f>SUM(K26:K28)</f>
        <v/>
      </c>
      <c r="L30">
        <f>SUM(L26:L28)</f>
        <v/>
      </c>
      <c r="M30">
        <f>SUM(M26:M28)</f>
        <v/>
      </c>
      <c r="N30">
        <f>SUM(N26:N28)</f>
        <v/>
      </c>
      <c r="P30">
        <f>SUM(P26:P28)</f>
        <v/>
      </c>
      <c r="Q30">
        <f>SUM(Q26:Q28)</f>
        <v/>
      </c>
      <c r="R30">
        <f>SUM(R26:R28)</f>
        <v/>
      </c>
      <c r="S30">
        <f>SUM(S26:S28)</f>
        <v/>
      </c>
      <c r="U30">
        <f>SUM(U26:U28)</f>
        <v/>
      </c>
      <c r="V30">
        <f>SUM(V26:V28)</f>
        <v/>
      </c>
      <c r="W30">
        <f>SUM(W26:W28)</f>
        <v/>
      </c>
      <c r="X30">
        <f>SUM(X26:X28)</f>
        <v/>
      </c>
      <c r="Z30">
        <f>SUM(Z26:Z28)</f>
        <v/>
      </c>
      <c r="AA30">
        <f>SUM(AA26:AA28)</f>
        <v/>
      </c>
      <c r="AB30">
        <f>SUM(AB26:AB28)</f>
        <v/>
      </c>
      <c r="AC30">
        <f>SUM(AC26:AC28)</f>
        <v/>
      </c>
      <c r="AE30">
        <f>SUM(AE26:AE28)</f>
        <v/>
      </c>
      <c r="AF30">
        <f>SUM(AF26:AF28)</f>
        <v/>
      </c>
      <c r="AG30">
        <f>SUM(AG26:AG28)</f>
        <v/>
      </c>
      <c r="AH30">
        <f>SUM(AH26:AH28)</f>
        <v/>
      </c>
      <c r="AJ30">
        <f>SUM(AJ26:AJ28)</f>
        <v/>
      </c>
      <c r="AK30">
        <f>SUM(AK26:AK28)</f>
        <v/>
      </c>
      <c r="AL30">
        <f>SUM(AL26:AL28)</f>
        <v/>
      </c>
      <c r="AM30">
        <f>SUM(AM26:AM28)</f>
        <v/>
      </c>
      <c r="AO30">
        <f>SUM(AO26:AO28)</f>
        <v/>
      </c>
      <c r="AP30">
        <f>SUM(AP26:AP28)</f>
        <v/>
      </c>
      <c r="AQ30">
        <f>SUM(AQ26:AQ28)</f>
        <v/>
      </c>
      <c r="AR30">
        <f>SUM(AR26:AR28)</f>
        <v/>
      </c>
      <c r="AT30">
        <f>SUM(AT26:AT28)</f>
        <v/>
      </c>
      <c r="AU30">
        <f>SUM(AU26:AU28)</f>
        <v/>
      </c>
      <c r="AV30">
        <f>SUM(AV26:AV28)</f>
        <v/>
      </c>
      <c r="AW30">
        <f>SUM(AW26:AW28)</f>
        <v/>
      </c>
      <c r="AY30">
        <f>SUM(AY26:AY28)</f>
        <v/>
      </c>
      <c r="AZ30">
        <f>SUM(AZ26:AZ28)</f>
        <v/>
      </c>
      <c r="BA30">
        <f>SUM(BA26:BA28)</f>
        <v/>
      </c>
      <c r="BB30">
        <f>SUM(BB26:BB28)</f>
        <v/>
      </c>
    </row>
    <row r="31">
      <c r="A31" t="inlineStr">
        <is>
          <t>Sum check</t>
        </is>
      </c>
      <c r="F31">
        <f>F29-F30</f>
        <v/>
      </c>
      <c r="G31">
        <f>G29-G30</f>
        <v/>
      </c>
      <c r="H31">
        <f>H29-H30</f>
        <v/>
      </c>
      <c r="I31">
        <f>I29-I30</f>
        <v/>
      </c>
      <c r="K31">
        <f>K29-K30</f>
        <v/>
      </c>
      <c r="L31">
        <f>L29-L30</f>
        <v/>
      </c>
      <c r="M31">
        <f>M29-M30</f>
        <v/>
      </c>
      <c r="N31">
        <f>N29-N30</f>
        <v/>
      </c>
      <c r="P31">
        <f>P29-P30</f>
        <v/>
      </c>
      <c r="Q31">
        <f>Q29-Q30</f>
        <v/>
      </c>
      <c r="R31">
        <f>R29-R30</f>
        <v/>
      </c>
      <c r="S31">
        <f>S29-S30</f>
        <v/>
      </c>
      <c r="U31">
        <f>U29-U30</f>
        <v/>
      </c>
      <c r="V31">
        <f>V29-V30</f>
        <v/>
      </c>
      <c r="W31">
        <f>W29-W30</f>
        <v/>
      </c>
      <c r="X31">
        <f>X29-X30</f>
        <v/>
      </c>
      <c r="Z31">
        <f>Z29-Z30</f>
        <v/>
      </c>
      <c r="AA31">
        <f>AA29-AA30</f>
        <v/>
      </c>
      <c r="AB31">
        <f>AB29-AB30</f>
        <v/>
      </c>
      <c r="AC31">
        <f>AC29-AC30</f>
        <v/>
      </c>
      <c r="AE31">
        <f>AE29-AE30</f>
        <v/>
      </c>
      <c r="AF31">
        <f>AF29-AF30</f>
        <v/>
      </c>
      <c r="AG31">
        <f>AG29-AG30</f>
        <v/>
      </c>
      <c r="AH31">
        <f>AH29-AH30</f>
        <v/>
      </c>
      <c r="AJ31">
        <f>AJ29-AJ30</f>
        <v/>
      </c>
      <c r="AK31">
        <f>AK29-AK30</f>
        <v/>
      </c>
      <c r="AL31">
        <f>AL29-AL30</f>
        <v/>
      </c>
      <c r="AM31">
        <f>AM29-AM30</f>
        <v/>
      </c>
      <c r="AO31">
        <f>AO29-AO30</f>
        <v/>
      </c>
      <c r="AP31">
        <f>AP29-AP30</f>
        <v/>
      </c>
      <c r="AQ31">
        <f>AQ29-AQ30</f>
        <v/>
      </c>
      <c r="AR31">
        <f>AR29-AR30</f>
        <v/>
      </c>
      <c r="AT31">
        <f>AT29-AT30</f>
        <v/>
      </c>
      <c r="AU31">
        <f>AU29-AU30</f>
        <v/>
      </c>
      <c r="AV31">
        <f>AV29-AV30</f>
        <v/>
      </c>
      <c r="AW31">
        <f>AW29-AW30</f>
        <v/>
      </c>
      <c r="AY31">
        <f>AY29-AY30</f>
        <v/>
      </c>
      <c r="AZ31">
        <f>AZ29-AZ30</f>
        <v/>
      </c>
      <c r="BA31">
        <f>BA29-BA30</f>
        <v/>
      </c>
      <c r="BB31">
        <f>BB29-BB30</f>
        <v/>
      </c>
    </row>
    <row r="33">
      <c r="A33" t="inlineStr">
        <is>
          <t>Other real estate owned and repossessed assets</t>
        </is>
      </c>
      <c r="C33" t="inlineStr">
        <is>
          <t>Thousand</t>
        </is>
      </c>
      <c r="D33" t="inlineStr">
        <is>
          <t>QQQQ</t>
        </is>
      </c>
      <c r="F33" t="n">
        <v>9424</v>
      </c>
      <c r="G33" t="n">
        <v>8503</v>
      </c>
      <c r="H33" t="n">
        <v>8428</v>
      </c>
      <c r="I33" t="n">
        <v>8386</v>
      </c>
      <c r="K33" t="n">
        <v>7590</v>
      </c>
      <c r="L33" t="n">
        <v>6406</v>
      </c>
      <c r="M33" t="n">
        <v>7016</v>
      </c>
      <c r="N33" t="n">
        <v>8079</v>
      </c>
      <c r="P33" t="n">
        <v>6418</v>
      </c>
      <c r="Q33" t="n">
        <v>7521</v>
      </c>
      <c r="R33" t="n">
        <v>7862</v>
      </c>
      <c r="S33" t="n">
        <v>8214</v>
      </c>
      <c r="U33" t="n">
        <v>4245</v>
      </c>
      <c r="V33" t="n">
        <v>4469</v>
      </c>
      <c r="W33" t="n">
        <v>4339</v>
      </c>
      <c r="X33" t="n">
        <v>3866</v>
      </c>
      <c r="Z33" t="n">
        <v>4404</v>
      </c>
      <c r="AA33" t="n">
        <v>4211</v>
      </c>
      <c r="AB33" t="n">
        <v>4099</v>
      </c>
      <c r="AC33" t="n">
        <v>4424</v>
      </c>
      <c r="AE33" t="n">
        <v>3676</v>
      </c>
      <c r="AF33" t="n">
        <v>3847</v>
      </c>
      <c r="AG33" t="n">
        <v>7072</v>
      </c>
      <c r="AH33" t="n">
        <v>6873</v>
      </c>
      <c r="AJ33" t="n">
        <v>6433</v>
      </c>
      <c r="AK33" t="n">
        <v>7004</v>
      </c>
      <c r="AL33" t="n">
        <v>7056</v>
      </c>
      <c r="AM33" t="n">
        <v>6073</v>
      </c>
      <c r="AO33" t="n">
        <v>6001</v>
      </c>
      <c r="AP33" t="n">
        <v>4948</v>
      </c>
      <c r="AQ33" t="n">
        <v>4939</v>
      </c>
      <c r="AR33" t="n">
        <v>32480</v>
      </c>
      <c r="AT33" t="n">
        <v>30320</v>
      </c>
      <c r="AU33" t="n">
        <v>40183</v>
      </c>
      <c r="AV33" t="n">
        <v>39060</v>
      </c>
      <c r="AW33" t="n">
        <v>39553</v>
      </c>
      <c r="AY33" t="n">
        <v>39729</v>
      </c>
      <c r="AZ33" t="n">
        <v>39209</v>
      </c>
      <c r="BA33" t="n">
        <v>39419</v>
      </c>
      <c r="BB33" t="n">
        <v>36936</v>
      </c>
      <c r="BD33" t="n">
        <v>38874</v>
      </c>
      <c r="BE33" t="n">
        <v>41612</v>
      </c>
    </row>
    <row r="34">
      <c r="A34" t="inlineStr">
        <is>
          <t>Total non-performing and restructured assets</t>
        </is>
      </c>
      <c r="C34" t="inlineStr">
        <is>
          <t>Thousand</t>
        </is>
      </c>
      <c r="D34" t="inlineStr">
        <is>
          <t>QQQQ</t>
        </is>
      </c>
      <c r="F34" t="n">
        <v>48691</v>
      </c>
      <c r="G34" t="n">
        <v>46202</v>
      </c>
      <c r="H34" t="n">
        <v>42816</v>
      </c>
      <c r="I34" t="n">
        <v>41579</v>
      </c>
      <c r="K34" t="n">
        <v>43721</v>
      </c>
      <c r="L34" t="n">
        <v>46078</v>
      </c>
      <c r="M34" t="n">
        <v>44040</v>
      </c>
      <c r="N34" t="n">
        <v>42139</v>
      </c>
      <c r="P34" t="n">
        <v>40609</v>
      </c>
      <c r="Q34" t="n">
        <v>56711</v>
      </c>
      <c r="R34" t="n">
        <v>55631</v>
      </c>
      <c r="S34" t="n">
        <v>55294</v>
      </c>
      <c r="U34" t="n">
        <v>36917</v>
      </c>
      <c r="V34" t="n">
        <v>39202</v>
      </c>
      <c r="W34" t="n">
        <v>39101</v>
      </c>
      <c r="X34" t="n">
        <v>39339</v>
      </c>
      <c r="Z34" t="n">
        <v>32325</v>
      </c>
      <c r="AA34" t="n">
        <v>29596</v>
      </c>
      <c r="AB34" t="n">
        <v>37489</v>
      </c>
      <c r="AC34" t="n">
        <v>43980</v>
      </c>
      <c r="AE34" t="n">
        <v>52370</v>
      </c>
      <c r="AF34" t="n">
        <v>51226</v>
      </c>
      <c r="AG34" t="n">
        <v>51582</v>
      </c>
      <c r="AH34" t="n">
        <v>44580</v>
      </c>
      <c r="AJ34" t="n">
        <v>44749</v>
      </c>
      <c r="AK34" t="n">
        <v>44151</v>
      </c>
      <c r="AL34" t="n">
        <v>56090</v>
      </c>
      <c r="AM34" t="n">
        <v>53901</v>
      </c>
      <c r="AO34" t="n">
        <v>64405</v>
      </c>
      <c r="AP34" t="n">
        <v>63020</v>
      </c>
      <c r="AQ34" t="n">
        <v>100768</v>
      </c>
      <c r="AR34" t="n">
        <v>82611</v>
      </c>
      <c r="AT34" t="n">
        <v>78729</v>
      </c>
      <c r="AU34" t="n">
        <v>81856</v>
      </c>
      <c r="AV34" t="n">
        <v>77926</v>
      </c>
      <c r="AW34" t="n">
        <v>69074</v>
      </c>
      <c r="AY34" t="n">
        <v>65887</v>
      </c>
      <c r="AZ34" t="n">
        <v>59866</v>
      </c>
      <c r="BA34" t="n">
        <v>56797</v>
      </c>
      <c r="BB34" t="n">
        <v>61554</v>
      </c>
    </row>
    <row r="35">
      <c r="A35" t="inlineStr">
        <is>
          <t>Total non-performing and restructured assets-c</t>
        </is>
      </c>
      <c r="F35">
        <f>SUM(F29,F33)</f>
        <v/>
      </c>
      <c r="G35">
        <f>SUM(G29,G33)</f>
        <v/>
      </c>
      <c r="H35">
        <f>SUM(H29,H33)</f>
        <v/>
      </c>
      <c r="I35">
        <f>SUM(I29,I33)</f>
        <v/>
      </c>
      <c r="K35">
        <f>SUM(K29,K33)</f>
        <v/>
      </c>
      <c r="L35">
        <f>SUM(L29,L33)</f>
        <v/>
      </c>
      <c r="M35">
        <f>SUM(M29,M33)</f>
        <v/>
      </c>
      <c r="N35">
        <f>SUM(N29,N33)</f>
        <v/>
      </c>
      <c r="P35">
        <f>SUM(P29,P33)</f>
        <v/>
      </c>
      <c r="Q35">
        <f>SUM(Q29,Q33)</f>
        <v/>
      </c>
      <c r="R35">
        <f>SUM(R29,R33)</f>
        <v/>
      </c>
      <c r="S35">
        <f>SUM(S29,S33)</f>
        <v/>
      </c>
      <c r="U35">
        <f>SUM(U29,U33)</f>
        <v/>
      </c>
      <c r="V35">
        <f>SUM(V29,V33)</f>
        <v/>
      </c>
      <c r="W35">
        <f>SUM(W29,W33)</f>
        <v/>
      </c>
      <c r="X35">
        <f>SUM(X29,X33)</f>
        <v/>
      </c>
      <c r="Z35">
        <f>SUM(Z29,Z33)</f>
        <v/>
      </c>
      <c r="AA35">
        <f>SUM(AA29,AA33)</f>
        <v/>
      </c>
      <c r="AB35">
        <f>SUM(AB29,AB33)</f>
        <v/>
      </c>
      <c r="AC35">
        <f>SUM(AC29,AC33)</f>
        <v/>
      </c>
      <c r="AE35">
        <f>SUM(AE29,AE33)</f>
        <v/>
      </c>
      <c r="AF35">
        <f>SUM(AF29,AF33)</f>
        <v/>
      </c>
      <c r="AG35">
        <f>SUM(AG29,AG33)</f>
        <v/>
      </c>
      <c r="AH35">
        <f>SUM(AH29,AH33)</f>
        <v/>
      </c>
      <c r="AJ35">
        <f>SUM(AJ29,AJ33)</f>
        <v/>
      </c>
      <c r="AK35">
        <f>SUM(AK29,AK33)</f>
        <v/>
      </c>
      <c r="AL35">
        <f>SUM(AL29,AL33)</f>
        <v/>
      </c>
      <c r="AM35">
        <f>SUM(AM29,AM33)</f>
        <v/>
      </c>
      <c r="AO35">
        <f>SUM(AO29,AO33)</f>
        <v/>
      </c>
      <c r="AP35">
        <f>SUM(AP29,AP33)</f>
        <v/>
      </c>
      <c r="AQ35">
        <f>SUM(AQ29,AQ33)</f>
        <v/>
      </c>
      <c r="AR35">
        <f>SUM(AR29,AR33)</f>
        <v/>
      </c>
      <c r="AT35">
        <f>SUM(AT29,AT33)</f>
        <v/>
      </c>
      <c r="AU35">
        <f>SUM(AU29,AU33)</f>
        <v/>
      </c>
      <c r="AV35">
        <f>SUM(AV29,AV33)</f>
        <v/>
      </c>
      <c r="AW35">
        <f>SUM(AW29,AW33)</f>
        <v/>
      </c>
      <c r="AY35">
        <f>SUM(AY29,AY33)</f>
        <v/>
      </c>
      <c r="AZ35">
        <f>SUM(AZ29,AZ33)</f>
        <v/>
      </c>
      <c r="BA35">
        <f>SUM(BA29,BA33)</f>
        <v/>
      </c>
      <c r="BB35">
        <f>SUM(BB29,BB33)</f>
        <v/>
      </c>
    </row>
    <row r="36">
      <c r="A36" t="inlineStr">
        <is>
          <t>Sum check</t>
        </is>
      </c>
      <c r="F36">
        <f>F34-F35</f>
        <v/>
      </c>
      <c r="G36">
        <f>G34-G35</f>
        <v/>
      </c>
      <c r="H36">
        <f>H34-H35</f>
        <v/>
      </c>
      <c r="I36">
        <f>I34-I35</f>
        <v/>
      </c>
      <c r="K36">
        <f>K34-K35</f>
        <v/>
      </c>
      <c r="L36">
        <f>L34-L35</f>
        <v/>
      </c>
      <c r="M36">
        <f>M34-M35</f>
        <v/>
      </c>
      <c r="N36">
        <f>N34-N35</f>
        <v/>
      </c>
      <c r="P36">
        <f>P34-P35</f>
        <v/>
      </c>
      <c r="Q36">
        <f>Q34-Q35</f>
        <v/>
      </c>
      <c r="R36">
        <f>R34-R35</f>
        <v/>
      </c>
      <c r="S36">
        <f>S34-S35</f>
        <v/>
      </c>
      <c r="U36">
        <f>U34-U35</f>
        <v/>
      </c>
      <c r="V36">
        <f>V34-V35</f>
        <v/>
      </c>
      <c r="W36">
        <f>W34-W35</f>
        <v/>
      </c>
      <c r="X36">
        <f>X34-X35</f>
        <v/>
      </c>
      <c r="Z36">
        <f>Z34-Z35</f>
        <v/>
      </c>
      <c r="AA36">
        <f>AA34-AA35</f>
        <v/>
      </c>
      <c r="AB36">
        <f>AB34-AB35</f>
        <v/>
      </c>
      <c r="AC36">
        <f>AC34-AC35</f>
        <v/>
      </c>
      <c r="AE36">
        <f>AE34-AE35</f>
        <v/>
      </c>
      <c r="AF36">
        <f>AF34-AF35</f>
        <v/>
      </c>
      <c r="AG36">
        <f>AG34-AG35</f>
        <v/>
      </c>
      <c r="AH36">
        <f>AH34-AH35</f>
        <v/>
      </c>
      <c r="AJ36">
        <f>AJ34-AJ35</f>
        <v/>
      </c>
      <c r="AK36">
        <f>AK34-AK35</f>
        <v/>
      </c>
      <c r="AL36">
        <f>AL34-AL35</f>
        <v/>
      </c>
      <c r="AM36">
        <f>AM34-AM35</f>
        <v/>
      </c>
      <c r="AO36">
        <f>AO34-AO35</f>
        <v/>
      </c>
      <c r="AP36">
        <f>AP34-AP35</f>
        <v/>
      </c>
      <c r="AQ36">
        <f>AQ34-AQ35</f>
        <v/>
      </c>
      <c r="AR36">
        <f>AR34-AR35</f>
        <v/>
      </c>
      <c r="AT36">
        <f>AT34-AT35</f>
        <v/>
      </c>
      <c r="AU36">
        <f>AU34-AU35</f>
        <v/>
      </c>
      <c r="AV36">
        <f>AV34-AV35</f>
        <v/>
      </c>
      <c r="AW36">
        <f>AW34-AW35</f>
        <v/>
      </c>
      <c r="AY36">
        <f>AY34-AY35</f>
        <v/>
      </c>
      <c r="AZ36">
        <f>AZ34-AZ35</f>
        <v/>
      </c>
      <c r="BA36">
        <f>BA34-BA35</f>
        <v/>
      </c>
      <c r="BB36">
        <f>BB34-BB35</f>
        <v/>
      </c>
    </row>
    <row r="38">
      <c r="A38" t="inlineStr">
        <is>
          <t>Non-accrual loans to total loans</t>
        </is>
      </c>
      <c r="C38" t="inlineStr">
        <is>
          <t>Percent</t>
        </is>
      </c>
      <c r="D38" t="inlineStr">
        <is>
          <t>QQQQ</t>
        </is>
      </c>
      <c r="AO38" t="n">
        <v>0.75</v>
      </c>
      <c r="AP38" t="n">
        <v>0.74</v>
      </c>
      <c r="AQ38" t="n">
        <v>1.24</v>
      </c>
      <c r="AR38" t="n">
        <v>0.58</v>
      </c>
      <c r="AT38" t="n">
        <v>0.55</v>
      </c>
      <c r="AU38" t="n">
        <v>0.48</v>
      </c>
      <c r="AV38" t="n">
        <v>0.44</v>
      </c>
      <c r="AW38" t="n">
        <v>0.34</v>
      </c>
      <c r="AY38" t="n">
        <v>0.27</v>
      </c>
      <c r="AZ38" t="n">
        <v>0.21</v>
      </c>
      <c r="BA38" t="n">
        <v>0.18</v>
      </c>
      <c r="BB38" t="n">
        <v>0.22</v>
      </c>
      <c r="BD38" t="n">
        <v>0.25</v>
      </c>
      <c r="BE38" t="n">
        <v>0.25</v>
      </c>
    </row>
    <row r="39">
      <c r="A39" t="inlineStr">
        <is>
          <t>Non-accrual loans to total non-PPP loans (non-GAAP)</t>
        </is>
      </c>
      <c r="C39" t="inlineStr">
        <is>
          <t>Percent</t>
        </is>
      </c>
      <c r="D39" t="inlineStr">
        <is>
          <t>QQQQ</t>
        </is>
      </c>
      <c r="AP39" t="n">
        <v>0.84</v>
      </c>
      <c r="AQ39" t="n">
        <v>1.41</v>
      </c>
      <c r="AR39" t="n">
        <v>0.65</v>
      </c>
      <c r="AT39" t="n">
        <v>0.62</v>
      </c>
      <c r="AU39" t="n">
        <v>0.51</v>
      </c>
      <c r="AV39" t="n">
        <v>0.46</v>
      </c>
      <c r="AW39" t="n">
        <v>0.34</v>
      </c>
      <c r="AY39" t="n">
        <v>0.27</v>
      </c>
      <c r="AZ39" t="n">
        <v>0.21</v>
      </c>
      <c r="BA39" t="n">
        <v>0.18</v>
      </c>
      <c r="BB39" t="n">
        <v>0.22</v>
      </c>
    </row>
    <row r="40">
      <c r="A40" t="inlineStr">
        <is>
          <t>Non-performing and restructured loans to total loans</t>
        </is>
      </c>
      <c r="C40" t="inlineStr">
        <is>
          <t>Percent</t>
        </is>
      </c>
      <c r="D40" t="inlineStr">
        <is>
          <t>QQQQ</t>
        </is>
      </c>
      <c r="F40" t="n">
        <v>1.22</v>
      </c>
      <c r="G40" t="n">
        <v>1.16</v>
      </c>
      <c r="H40" t="n">
        <v>1.02</v>
      </c>
      <c r="I40" t="n">
        <v>0.98</v>
      </c>
      <c r="K40" t="n">
        <v>1.02</v>
      </c>
      <c r="L40" t="n">
        <v>1.08</v>
      </c>
      <c r="M40" t="n">
        <v>0.98</v>
      </c>
      <c r="N40" t="n">
        <v>0.88</v>
      </c>
      <c r="P40" t="n">
        <v>0.89</v>
      </c>
      <c r="Q40" t="n">
        <v>1.27</v>
      </c>
      <c r="R40" t="n">
        <v>1.21</v>
      </c>
      <c r="S40" t="n">
        <v>1.11</v>
      </c>
      <c r="U40" t="n">
        <v>0.76</v>
      </c>
      <c r="V40" t="n">
        <v>0.8</v>
      </c>
      <c r="W40" t="n">
        <v>0.8100000000000001</v>
      </c>
      <c r="X40" t="n">
        <v>0.8</v>
      </c>
      <c r="Z40" t="n">
        <v>0.63</v>
      </c>
      <c r="AA40" t="n">
        <v>0.55</v>
      </c>
      <c r="AB40" t="n">
        <v>0.72</v>
      </c>
      <c r="AC40" t="n">
        <v>0.84</v>
      </c>
      <c r="AE40" t="n">
        <v>0.98</v>
      </c>
      <c r="AF40" t="n">
        <v>0.9399999999999999</v>
      </c>
      <c r="AG40" t="n">
        <v>0.9</v>
      </c>
      <c r="AH40" t="n">
        <v>0.76</v>
      </c>
      <c r="AJ40" t="n">
        <v>0.76</v>
      </c>
      <c r="AK40" t="n">
        <v>0.73</v>
      </c>
      <c r="AL40" t="n">
        <v>0.87</v>
      </c>
      <c r="AM40" t="n">
        <v>0.84</v>
      </c>
      <c r="AO40" t="n">
        <v>0.97</v>
      </c>
      <c r="AP40" t="n">
        <v>0.86</v>
      </c>
      <c r="AQ40" t="n">
        <v>1.44</v>
      </c>
      <c r="AR40" t="n">
        <v>0.78</v>
      </c>
      <c r="AT40" t="n">
        <v>0.76</v>
      </c>
      <c r="AU40" t="n">
        <v>0.67</v>
      </c>
      <c r="AV40" t="n">
        <v>0.64</v>
      </c>
      <c r="AW40" t="n">
        <v>0.48</v>
      </c>
      <c r="AY40" t="n">
        <v>0.4</v>
      </c>
      <c r="AZ40" t="n">
        <v>0.31</v>
      </c>
      <c r="BA40" t="n">
        <v>0.25</v>
      </c>
      <c r="BB40" t="n">
        <v>0.35</v>
      </c>
    </row>
    <row r="41">
      <c r="A41" t="inlineStr">
        <is>
          <t>Non-performing and restructured loans to total non-PPP loans (non-GAAP)</t>
        </is>
      </c>
      <c r="C41" t="inlineStr">
        <is>
          <t>Percent</t>
        </is>
      </c>
      <c r="D41" t="inlineStr">
        <is>
          <t>QQQQ</t>
        </is>
      </c>
      <c r="AP41" t="n">
        <v>0.99</v>
      </c>
      <c r="AQ41" t="n">
        <v>1.64</v>
      </c>
      <c r="AR41" t="n">
        <v>0.86</v>
      </c>
      <c r="AT41" t="n">
        <v>0.85</v>
      </c>
      <c r="AU41" t="n">
        <v>0.71</v>
      </c>
      <c r="AV41" t="n">
        <v>0.67</v>
      </c>
      <c r="AW41" t="n">
        <v>0.48</v>
      </c>
      <c r="AY41" t="n">
        <v>0.4</v>
      </c>
      <c r="AZ41" t="n">
        <v>0.31</v>
      </c>
      <c r="BA41" t="n">
        <v>0.25</v>
      </c>
      <c r="BB41" t="n">
        <v>0.35</v>
      </c>
    </row>
    <row r="42">
      <c r="A42" t="inlineStr">
        <is>
          <t>Non-performing and restructured assets to total assets</t>
        </is>
      </c>
      <c r="C42" t="inlineStr">
        <is>
          <t>Percent</t>
        </is>
      </c>
      <c r="D42" t="inlineStr">
        <is>
          <t>QQQQ</t>
        </is>
      </c>
      <c r="F42" t="n">
        <v>0.84</v>
      </c>
      <c r="G42" t="n">
        <v>0.8</v>
      </c>
      <c r="H42" t="n">
        <v>0.72</v>
      </c>
      <c r="I42" t="n">
        <v>0.6899999999999999</v>
      </c>
      <c r="K42" t="n">
        <v>0.6899999999999999</v>
      </c>
      <c r="L42" t="n">
        <v>0.72</v>
      </c>
      <c r="M42" t="n">
        <v>0.6899999999999999</v>
      </c>
      <c r="N42" t="n">
        <v>0.64</v>
      </c>
      <c r="P42" t="n">
        <v>0.62</v>
      </c>
      <c r="Q42" t="n">
        <v>0.87</v>
      </c>
      <c r="R42" t="n">
        <v>0.87</v>
      </c>
      <c r="S42" t="n">
        <v>0.83</v>
      </c>
      <c r="U42" t="n">
        <v>0.55</v>
      </c>
      <c r="V42" t="n">
        <v>0.59</v>
      </c>
      <c r="W42" t="n">
        <v>0.58</v>
      </c>
      <c r="X42" t="n">
        <v>0.5600000000000001</v>
      </c>
      <c r="Z42" t="n">
        <v>0.45</v>
      </c>
      <c r="AA42" t="n">
        <v>0.42</v>
      </c>
      <c r="AB42" t="n">
        <v>0.53</v>
      </c>
      <c r="AC42" t="n">
        <v>0.61</v>
      </c>
      <c r="AE42" t="n">
        <v>0.6899999999999999</v>
      </c>
      <c r="AF42" t="n">
        <v>0.67</v>
      </c>
      <c r="AG42" t="n">
        <v>0.68</v>
      </c>
      <c r="AH42" t="n">
        <v>0.59</v>
      </c>
      <c r="AJ42" t="n">
        <v>0.58</v>
      </c>
      <c r="AK42" t="n">
        <v>0.58</v>
      </c>
      <c r="AL42" t="n">
        <v>0.67</v>
      </c>
      <c r="AM42" t="n">
        <v>0.63</v>
      </c>
      <c r="AO42" t="n">
        <v>0.74</v>
      </c>
      <c r="AP42" t="n">
        <v>0.65</v>
      </c>
      <c r="AQ42" t="n">
        <v>1.05</v>
      </c>
      <c r="AR42" t="n">
        <v>0.9</v>
      </c>
      <c r="AT42" t="n">
        <v>0.75</v>
      </c>
      <c r="AU42" t="n">
        <v>0.74</v>
      </c>
      <c r="AV42" t="n">
        <v>0.6899999999999999</v>
      </c>
      <c r="AW42" t="n">
        <v>0.73</v>
      </c>
      <c r="AY42" t="n">
        <v>0.52</v>
      </c>
      <c r="AZ42" t="n">
        <v>0.48</v>
      </c>
      <c r="BA42" t="n">
        <v>0.46</v>
      </c>
      <c r="BB42" t="n">
        <v>0.5</v>
      </c>
    </row>
    <row r="43">
      <c r="A43" t="inlineStr">
        <is>
          <t>Allowance to total loans</t>
        </is>
      </c>
      <c r="C43" t="inlineStr">
        <is>
          <t>Percent</t>
        </is>
      </c>
      <c r="D43" t="inlineStr">
        <is>
          <t>QQQQ</t>
        </is>
      </c>
      <c r="F43" t="n">
        <v>1.2</v>
      </c>
      <c r="G43" t="n">
        <v>1.2</v>
      </c>
      <c r="H43" t="n">
        <v>1.16</v>
      </c>
      <c r="I43" t="n">
        <v>1.15</v>
      </c>
      <c r="K43" t="n">
        <v>1.13</v>
      </c>
      <c r="L43" t="n">
        <v>1.18</v>
      </c>
      <c r="M43" t="n">
        <v>1.05</v>
      </c>
      <c r="N43" t="n">
        <v>1.06</v>
      </c>
      <c r="P43" t="n">
        <v>1.08</v>
      </c>
      <c r="Q43" t="n">
        <v>1.1</v>
      </c>
      <c r="R43" t="n">
        <v>1.03</v>
      </c>
      <c r="S43" t="n">
        <v>0.98</v>
      </c>
      <c r="U43" t="n">
        <v>1.04</v>
      </c>
      <c r="V43" t="n">
        <v>1.07</v>
      </c>
      <c r="W43" t="n">
        <v>1.11</v>
      </c>
      <c r="X43" t="n">
        <v>1.1</v>
      </c>
      <c r="Z43" t="n">
        <v>1.09</v>
      </c>
      <c r="AA43" t="n">
        <v>1.07</v>
      </c>
      <c r="AB43" t="n">
        <v>1.1</v>
      </c>
      <c r="AC43" t="n">
        <v>1.09</v>
      </c>
      <c r="AE43" t="n">
        <v>1.03</v>
      </c>
      <c r="AF43" t="n">
        <v>1.04</v>
      </c>
      <c r="AG43" t="n">
        <v>1.05</v>
      </c>
      <c r="AH43" t="n">
        <v>1.03</v>
      </c>
      <c r="AJ43" t="n">
        <v>1.05</v>
      </c>
      <c r="AK43" t="n">
        <v>1.08</v>
      </c>
      <c r="AL43" t="n">
        <v>0.99</v>
      </c>
      <c r="AM43" t="n">
        <v>0.96</v>
      </c>
      <c r="AO43" t="n">
        <v>1.17</v>
      </c>
      <c r="AP43" t="n">
        <v>1.33</v>
      </c>
      <c r="AQ43" t="n">
        <v>1.59</v>
      </c>
      <c r="AR43" t="n">
        <v>1.42</v>
      </c>
      <c r="AT43" t="n">
        <v>1.42</v>
      </c>
      <c r="AU43" t="n">
        <v>1.35</v>
      </c>
      <c r="AV43" t="n">
        <v>1.43</v>
      </c>
      <c r="AW43" t="n">
        <v>1.36</v>
      </c>
      <c r="AY43" t="n">
        <v>1.34</v>
      </c>
      <c r="AZ43" t="n">
        <v>1.31</v>
      </c>
      <c r="BA43" t="n">
        <v>1.32</v>
      </c>
      <c r="BB43" t="n">
        <v>1.33</v>
      </c>
      <c r="BD43" t="n">
        <v>1.33</v>
      </c>
      <c r="BE43" t="n">
        <v>1.33</v>
      </c>
    </row>
    <row r="44">
      <c r="A44" t="inlineStr">
        <is>
          <t>Allowance to total non-PPP loans (non-GAAP)</t>
        </is>
      </c>
      <c r="C44" t="inlineStr">
        <is>
          <t>Percent</t>
        </is>
      </c>
      <c r="D44" t="inlineStr">
        <is>
          <t>QQQQ</t>
        </is>
      </c>
      <c r="AP44" t="n">
        <v>1.52</v>
      </c>
      <c r="AQ44" t="n">
        <v>1.82</v>
      </c>
      <c r="AR44" t="n">
        <v>1.58</v>
      </c>
      <c r="AT44" t="n">
        <v>1.6</v>
      </c>
      <c r="AU44" t="n">
        <v>1.44</v>
      </c>
      <c r="AV44" t="n">
        <v>1.48</v>
      </c>
      <c r="AW44" t="n">
        <v>1.37</v>
      </c>
      <c r="AY44" t="n">
        <v>1.35</v>
      </c>
      <c r="AZ44" t="n">
        <v>1.31</v>
      </c>
      <c r="BA44" t="n">
        <v>1.32</v>
      </c>
      <c r="BB44" t="n">
        <v>1.33</v>
      </c>
    </row>
    <row r="45">
      <c r="A45" t="inlineStr">
        <is>
          <t>Allowance to non-accrual loans</t>
        </is>
      </c>
      <c r="C45" t="inlineStr">
        <is>
          <t>Percent</t>
        </is>
      </c>
      <c r="D45" t="inlineStr">
        <is>
          <t>QQQQ</t>
        </is>
      </c>
      <c r="AO45" t="n">
        <v>155.11</v>
      </c>
      <c r="AP45" t="n">
        <v>180.89</v>
      </c>
      <c r="AQ45" t="n">
        <v>128.82</v>
      </c>
      <c r="AR45" t="n">
        <v>243.35</v>
      </c>
      <c r="AT45" t="n">
        <v>257.2</v>
      </c>
      <c r="AU45" t="n">
        <v>281.73</v>
      </c>
      <c r="AV45" t="n">
        <v>324.96</v>
      </c>
      <c r="AW45" t="n">
        <v>401.76</v>
      </c>
      <c r="AY45" t="n">
        <v>499.83</v>
      </c>
      <c r="AZ45" t="n">
        <v>634.01</v>
      </c>
      <c r="BA45" t="n">
        <v>751.3200000000001</v>
      </c>
      <c r="BB45" t="n">
        <v>606.1</v>
      </c>
      <c r="BD45" t="n">
        <v>536.9299999999999</v>
      </c>
      <c r="BE45" t="n">
        <v>537.05</v>
      </c>
    </row>
    <row r="46">
      <c r="A46" t="inlineStr">
        <is>
          <t>Allowance to non-performing and restructured loans</t>
        </is>
      </c>
      <c r="C46" t="inlineStr">
        <is>
          <t>Percent</t>
        </is>
      </c>
      <c r="D46" t="inlineStr">
        <is>
          <t>QQQQ</t>
        </is>
      </c>
      <c r="F46" t="n">
        <v>98.47</v>
      </c>
      <c r="G46" t="n">
        <v>103.4</v>
      </c>
      <c r="H46" t="n">
        <v>113</v>
      </c>
      <c r="I46" t="n">
        <v>117.6</v>
      </c>
      <c r="K46" t="n">
        <v>110.5</v>
      </c>
      <c r="L46" t="n">
        <v>109.14</v>
      </c>
      <c r="M46" t="n">
        <v>106.6</v>
      </c>
      <c r="N46" t="n">
        <v>120.05</v>
      </c>
      <c r="P46" t="n">
        <v>121.54</v>
      </c>
      <c r="Q46" t="n">
        <v>86.65000000000001</v>
      </c>
      <c r="R46" t="n">
        <v>85.77</v>
      </c>
      <c r="S46" t="n">
        <v>88.5</v>
      </c>
      <c r="U46" t="n">
        <v>136.42</v>
      </c>
      <c r="V46" t="n">
        <v>134.07</v>
      </c>
      <c r="W46" t="n">
        <v>138.26</v>
      </c>
      <c r="X46" t="n">
        <v>137.27</v>
      </c>
      <c r="Z46" t="n">
        <v>171.63</v>
      </c>
      <c r="AA46" t="n">
        <v>193.05</v>
      </c>
      <c r="AB46" t="n">
        <v>153.5</v>
      </c>
      <c r="AC46" t="n">
        <v>130.62</v>
      </c>
      <c r="AE46" t="n">
        <v>105.87</v>
      </c>
      <c r="AF46" t="n">
        <v>110.18</v>
      </c>
      <c r="AG46" t="n">
        <v>116.55</v>
      </c>
      <c r="AH46" t="n">
        <v>136.29</v>
      </c>
      <c r="AJ46" t="n">
        <v>138.1</v>
      </c>
      <c r="AK46" t="n">
        <v>148.35</v>
      </c>
      <c r="AL46" t="n">
        <v>114.06</v>
      </c>
      <c r="AM46" t="n">
        <v>113.4</v>
      </c>
      <c r="AO46" t="n">
        <v>119.99</v>
      </c>
      <c r="AP46" t="n">
        <v>154.12</v>
      </c>
      <c r="AQ46" t="n">
        <v>110.74</v>
      </c>
      <c r="AR46" t="n">
        <v>182.26</v>
      </c>
      <c r="AT46" t="n">
        <v>187.69</v>
      </c>
      <c r="AU46" t="n">
        <v>201.48</v>
      </c>
      <c r="AV46" t="n">
        <v>222.46</v>
      </c>
      <c r="AW46" t="n">
        <v>284.33</v>
      </c>
      <c r="AY46" t="n">
        <v>333.51</v>
      </c>
      <c r="AZ46" t="n">
        <v>420.84</v>
      </c>
      <c r="BA46" t="n">
        <v>517.17</v>
      </c>
      <c r="BB46" t="n">
        <v>376.67</v>
      </c>
    </row>
    <row r="47">
      <c r="A47" t="inlineStr">
        <is>
          <t>Net charge-offs to average loans</t>
        </is>
      </c>
      <c r="C47" t="inlineStr">
        <is>
          <t>Percent</t>
        </is>
      </c>
      <c r="D47" t="inlineStr">
        <is>
          <t>QQQQ</t>
        </is>
      </c>
      <c r="F47" t="n">
        <v>0.01</v>
      </c>
      <c r="G47" t="n">
        <v>0.01</v>
      </c>
      <c r="H47" t="n">
        <v>0</v>
      </c>
      <c r="I47" t="n">
        <v>0.01</v>
      </c>
      <c r="K47" t="n">
        <v>0.01</v>
      </c>
      <c r="L47" t="n">
        <v>-0.01</v>
      </c>
      <c r="M47" t="n">
        <v>0.02</v>
      </c>
      <c r="N47" t="n">
        <v>0.01</v>
      </c>
      <c r="P47" t="n">
        <v>0.02</v>
      </c>
      <c r="Q47" t="n">
        <v>0.01</v>
      </c>
      <c r="R47" t="n">
        <v>0.08</v>
      </c>
      <c r="S47" t="n">
        <v>0.07000000000000001</v>
      </c>
      <c r="V47" t="n">
        <v>0.02</v>
      </c>
      <c r="W47" t="n">
        <v>0.03</v>
      </c>
      <c r="X47" t="n">
        <v>0.02</v>
      </c>
      <c r="Z47" t="n">
        <v>0.02</v>
      </c>
      <c r="AA47" t="n">
        <v>0.02</v>
      </c>
      <c r="AB47" t="n">
        <v>0.02</v>
      </c>
      <c r="AC47" t="n">
        <v>0.06</v>
      </c>
      <c r="AE47" t="n">
        <v>0.01</v>
      </c>
      <c r="AF47" t="n">
        <v>0.01</v>
      </c>
      <c r="AG47" t="n">
        <v>0.02</v>
      </c>
      <c r="AH47" t="n">
        <v>0.04</v>
      </c>
      <c r="AJ47" t="n">
        <v>0</v>
      </c>
      <c r="AK47" t="n">
        <v>0.01</v>
      </c>
      <c r="AL47" t="n">
        <v>0.04</v>
      </c>
      <c r="AM47" t="n">
        <v>0.06</v>
      </c>
      <c r="AO47" t="n">
        <v>0.02</v>
      </c>
      <c r="AP47" t="n">
        <v>0</v>
      </c>
      <c r="AQ47" t="n">
        <v>0.03</v>
      </c>
      <c r="AR47" t="n">
        <v>0.3</v>
      </c>
      <c r="AT47" t="n">
        <v>0.01</v>
      </c>
      <c r="AU47" t="n">
        <v>0.06</v>
      </c>
      <c r="AV47" t="n">
        <v>0.01</v>
      </c>
      <c r="AW47" t="n">
        <v>0.03</v>
      </c>
      <c r="AY47" t="n">
        <v>0</v>
      </c>
      <c r="AZ47" t="n">
        <v>0.01</v>
      </c>
      <c r="BA47" t="n">
        <v>0</v>
      </c>
      <c r="BB47" t="n">
        <v>0.01</v>
      </c>
      <c r="BD47" t="n">
        <v>0</v>
      </c>
      <c r="BE47" t="n">
        <v>0.01</v>
      </c>
    </row>
    <row r="49">
      <c r="A49" t="inlineStr">
        <is>
          <t>Organic Loan growth</t>
        </is>
      </c>
      <c r="C49" t="inlineStr">
        <is>
          <t>Percent</t>
        </is>
      </c>
      <c r="D49" t="inlineStr">
        <is>
          <t>QQQQ</t>
        </is>
      </c>
      <c r="BC49" s="2" t="n">
        <v>6.8</v>
      </c>
    </row>
    <row r="51">
      <c r="A51" t="inlineStr">
        <is>
          <t>Time deposits</t>
        </is>
      </c>
    </row>
    <row r="52">
      <c r="A52" t="inlineStr">
        <is>
          <t>$250,000 or more</t>
        </is>
      </c>
      <c r="C52" t="inlineStr">
        <is>
          <t>Thousand</t>
        </is>
      </c>
      <c r="D52" t="inlineStr">
        <is>
          <t>QQQQ</t>
        </is>
      </c>
      <c r="AC52" s="2" t="n">
        <v>122391</v>
      </c>
      <c r="AH52" s="2" t="n">
        <v>132957</v>
      </c>
      <c r="AM52" s="2" t="n">
        <v>153987</v>
      </c>
      <c r="AR52" s="2" t="n">
        <v>154646</v>
      </c>
      <c r="AW52" s="2" t="n">
        <v>150393</v>
      </c>
      <c r="BB52" s="2" t="n">
        <v>224517</v>
      </c>
    </row>
    <row r="53">
      <c r="A53" t="inlineStr">
        <is>
          <t>$100,000 or more</t>
        </is>
      </c>
      <c r="C53" t="inlineStr">
        <is>
          <t>Thousand</t>
        </is>
      </c>
      <c r="D53" t="inlineStr">
        <is>
          <t>QQQQ</t>
        </is>
      </c>
      <c r="I53" s="2" t="n">
        <v>355054</v>
      </c>
      <c r="N53" s="2" t="n">
        <v>347563</v>
      </c>
      <c r="S53" s="2" t="n">
        <v>342916</v>
      </c>
      <c r="X53" s="2" t="n">
        <v>328363</v>
      </c>
      <c r="AC53" s="2" t="n">
        <v>319811</v>
      </c>
      <c r="AH53" s="2" t="n">
        <v>349918</v>
      </c>
      <c r="AM53" s="2" t="n">
        <v>368525</v>
      </c>
    </row>
    <row r="55">
      <c r="A55" t="inlineStr">
        <is>
          <t>Deposit mix</t>
        </is>
      </c>
    </row>
    <row r="56">
      <c r="A56" t="inlineStr">
        <is>
          <t>CDs &lt; $250,000</t>
        </is>
      </c>
      <c r="C56" t="inlineStr">
        <is>
          <t>Percent</t>
        </is>
      </c>
      <c r="D56" t="inlineStr">
        <is>
          <t>QQQQ</t>
        </is>
      </c>
      <c r="AJ56" s="2" t="n">
        <v>8</v>
      </c>
      <c r="AT56" t="n">
        <v>6</v>
      </c>
      <c r="AV56" t="n">
        <v>5</v>
      </c>
      <c r="AW56" t="n">
        <v>6</v>
      </c>
      <c r="AY56" t="n">
        <v>4</v>
      </c>
      <c r="AZ56" t="n">
        <v>4</v>
      </c>
      <c r="BA56" t="n">
        <v>5</v>
      </c>
      <c r="BB56" s="2" t="n">
        <v>8</v>
      </c>
      <c r="BD56" t="n">
        <v>5</v>
      </c>
      <c r="BE56" t="n">
        <v>5</v>
      </c>
    </row>
    <row r="57">
      <c r="A57" t="inlineStr">
        <is>
          <t>CDs &gt; $250,000</t>
        </is>
      </c>
      <c r="C57" t="inlineStr">
        <is>
          <t>Percent</t>
        </is>
      </c>
      <c r="D57" t="inlineStr">
        <is>
          <t>QQQQ</t>
        </is>
      </c>
      <c r="AJ57" s="2" t="n">
        <v>2</v>
      </c>
      <c r="AT57" t="n">
        <v>1</v>
      </c>
      <c r="AV57" t="n">
        <v>2</v>
      </c>
      <c r="AW57" t="n">
        <v>2</v>
      </c>
      <c r="AY57" t="n">
        <v>2</v>
      </c>
      <c r="AZ57" t="n">
        <v>2</v>
      </c>
      <c r="BA57" t="n">
        <v>2</v>
      </c>
      <c r="BB57" s="2" t="n">
        <v>2</v>
      </c>
      <c r="BD57" t="n">
        <v>2</v>
      </c>
      <c r="BE57" t="n">
        <v>2</v>
      </c>
    </row>
    <row r="58">
      <c r="A58" t="inlineStr">
        <is>
          <t>CDs &lt; $100,000</t>
        </is>
      </c>
      <c r="C58" t="inlineStr">
        <is>
          <t>Percent</t>
        </is>
      </c>
      <c r="D58" t="inlineStr">
        <is>
          <t>QQQQ</t>
        </is>
      </c>
      <c r="P58" s="2" t="n">
        <v>7</v>
      </c>
      <c r="Z58" s="2" t="n">
        <v>6</v>
      </c>
    </row>
    <row r="59">
      <c r="A59" t="inlineStr">
        <is>
          <t>CDs &gt; $100,000</t>
        </is>
      </c>
      <c r="C59" t="inlineStr">
        <is>
          <t>Percent</t>
        </is>
      </c>
      <c r="D59" t="inlineStr">
        <is>
          <t>QQQQ</t>
        </is>
      </c>
      <c r="P59" s="2" t="n">
        <v>6</v>
      </c>
      <c r="Z59" s="2" t="n">
        <v>5</v>
      </c>
    </row>
    <row r="60">
      <c r="A60" t="inlineStr">
        <is>
          <t>Demand deposits</t>
        </is>
      </c>
      <c r="C60" t="inlineStr">
        <is>
          <t>Percent</t>
        </is>
      </c>
      <c r="D60" t="inlineStr">
        <is>
          <t>QQQQ</t>
        </is>
      </c>
      <c r="P60" s="2" t="n">
        <v>39</v>
      </c>
      <c r="Z60" s="2" t="n">
        <v>41</v>
      </c>
      <c r="AJ60" s="2" t="n">
        <v>39</v>
      </c>
      <c r="AT60" t="n">
        <v>46</v>
      </c>
      <c r="AV60" t="n">
        <v>46</v>
      </c>
      <c r="AW60" t="n">
        <v>47</v>
      </c>
      <c r="AY60" t="n">
        <v>46</v>
      </c>
      <c r="AZ60" t="n">
        <v>46</v>
      </c>
      <c r="BA60" t="n">
        <v>47</v>
      </c>
      <c r="BB60" s="2" t="n">
        <v>39</v>
      </c>
      <c r="BD60" t="n">
        <v>45</v>
      </c>
      <c r="BE60" t="n">
        <v>45</v>
      </c>
    </row>
    <row r="61">
      <c r="A61" t="inlineStr">
        <is>
          <t>Interest-bearing transaction accounts</t>
        </is>
      </c>
      <c r="C61" t="inlineStr">
        <is>
          <t>Percent</t>
        </is>
      </c>
      <c r="D61" t="inlineStr">
        <is>
          <t>QQQQ</t>
        </is>
      </c>
      <c r="P61" s="2" t="n">
        <v>13</v>
      </c>
      <c r="Z61" s="2" t="n">
        <v>12</v>
      </c>
      <c r="AJ61" s="2" t="n">
        <v>11</v>
      </c>
      <c r="AT61" t="n">
        <v>9</v>
      </c>
      <c r="AV61" t="n">
        <v>9</v>
      </c>
      <c r="AW61" t="n">
        <v>10</v>
      </c>
      <c r="AY61" t="n">
        <v>9</v>
      </c>
      <c r="AZ61" t="n">
        <v>9</v>
      </c>
      <c r="BA61" t="n">
        <v>9</v>
      </c>
      <c r="BB61" s="2" t="n">
        <v>11</v>
      </c>
      <c r="BD61" t="n">
        <v>9</v>
      </c>
      <c r="BE61" t="n">
        <v>9</v>
      </c>
    </row>
    <row r="62">
      <c r="A62" t="inlineStr">
        <is>
          <t>Other savings</t>
        </is>
      </c>
      <c r="C62" t="inlineStr">
        <is>
          <t>Percent</t>
        </is>
      </c>
      <c r="D62" t="inlineStr">
        <is>
          <t>QQQQ</t>
        </is>
      </c>
      <c r="P62" s="2" t="n">
        <v>36</v>
      </c>
      <c r="Z62" s="2" t="n">
        <v>10</v>
      </c>
      <c r="AJ62" s="2" t="n">
        <v>9</v>
      </c>
      <c r="AT62" t="n">
        <v>10</v>
      </c>
      <c r="AV62" t="n">
        <v>10</v>
      </c>
      <c r="AW62" t="n">
        <v>13</v>
      </c>
      <c r="AY62" t="n">
        <v>10</v>
      </c>
      <c r="AZ62" t="n">
        <v>10</v>
      </c>
      <c r="BA62" t="n">
        <v>10</v>
      </c>
      <c r="BB62" s="2" t="n">
        <v>9</v>
      </c>
      <c r="BD62" t="n">
        <v>10</v>
      </c>
      <c r="BE62" t="n">
        <v>10</v>
      </c>
    </row>
    <row r="63">
      <c r="A63" t="inlineStr">
        <is>
          <t>Treasury funds (MMDA)</t>
        </is>
      </c>
      <c r="C63" t="inlineStr">
        <is>
          <t>Percent</t>
        </is>
      </c>
      <c r="D63" t="inlineStr">
        <is>
          <t>QQQQ</t>
        </is>
      </c>
      <c r="Z63" s="2" t="n">
        <v>26</v>
      </c>
      <c r="AJ63" s="2" t="n">
        <v>31</v>
      </c>
      <c r="AT63" t="n">
        <v>24</v>
      </c>
      <c r="AV63" t="n">
        <v>28</v>
      </c>
      <c r="AW63" t="n">
        <v>22</v>
      </c>
      <c r="AY63" t="n">
        <v>29</v>
      </c>
      <c r="AZ63" t="n">
        <v>29</v>
      </c>
      <c r="BA63" t="n">
        <v>29</v>
      </c>
      <c r="BB63" s="2" t="n">
        <v>31</v>
      </c>
      <c r="BD63" t="n">
        <v>29</v>
      </c>
      <c r="BE63" t="n">
        <v>29</v>
      </c>
    </row>
    <row r="65">
      <c r="A65" t="inlineStr">
        <is>
          <t>Segmental breakdown</t>
        </is>
      </c>
    </row>
    <row r="66">
      <c r="A66" t="inlineStr">
        <is>
          <t>Results of operations  and financial information</t>
        </is>
      </c>
    </row>
    <row r="67">
      <c r="A67" t="inlineStr">
        <is>
          <t>Net interest income (loss)</t>
        </is>
      </c>
    </row>
    <row r="68">
      <c r="A68" t="inlineStr">
        <is>
          <t>Banc First metropolitan banks</t>
        </is>
      </c>
      <c r="C68" t="inlineStr">
        <is>
          <t>Thousand</t>
        </is>
      </c>
      <c r="D68" t="inlineStr">
        <is>
          <t>QQQQ</t>
        </is>
      </c>
      <c r="E68" t="inlineStr">
        <is>
          <t>Yes</t>
        </is>
      </c>
      <c r="F68" t="n">
        <v>14011</v>
      </c>
      <c r="G68" t="n">
        <v>13943</v>
      </c>
      <c r="H68" t="n">
        <v>14043</v>
      </c>
      <c r="J68" t="n">
        <v>56346</v>
      </c>
      <c r="K68" t="n">
        <v>13787</v>
      </c>
      <c r="L68" t="n">
        <v>15372</v>
      </c>
      <c r="M68" t="n">
        <v>15267</v>
      </c>
      <c r="O68" t="n">
        <v>59923</v>
      </c>
      <c r="P68" t="n">
        <v>15400</v>
      </c>
      <c r="Q68" t="n">
        <v>15325</v>
      </c>
      <c r="R68" t="n">
        <v>15221</v>
      </c>
      <c r="T68" t="n">
        <v>61500</v>
      </c>
      <c r="U68" t="n">
        <v>15843</v>
      </c>
      <c r="V68" t="n">
        <v>15699</v>
      </c>
      <c r="W68" t="n">
        <v>15893</v>
      </c>
      <c r="Y68" t="n">
        <v>63519</v>
      </c>
      <c r="Z68" t="n">
        <v>18520</v>
      </c>
      <c r="AA68" t="n">
        <v>17832</v>
      </c>
      <c r="AB68" t="n">
        <v>18617</v>
      </c>
      <c r="AD68" t="n">
        <v>74274</v>
      </c>
      <c r="AE68" t="n">
        <v>20304</v>
      </c>
      <c r="AF68" t="n">
        <v>21084</v>
      </c>
      <c r="AG68" t="n">
        <v>21313</v>
      </c>
      <c r="AI68" t="n">
        <v>84043</v>
      </c>
      <c r="AJ68" t="n">
        <v>21353</v>
      </c>
      <c r="AK68" t="n">
        <v>21438</v>
      </c>
      <c r="AL68" t="n">
        <v>21955</v>
      </c>
      <c r="AN68" t="n">
        <v>86511</v>
      </c>
      <c r="AO68" t="n">
        <v>22184</v>
      </c>
      <c r="AP68" t="n">
        <v>22310</v>
      </c>
      <c r="AQ68" t="n">
        <v>20476</v>
      </c>
      <c r="AS68" t="n">
        <v>85464</v>
      </c>
      <c r="AT68" t="n">
        <v>19333</v>
      </c>
      <c r="AU68" t="n">
        <v>19848</v>
      </c>
      <c r="AV68" t="n">
        <v>18728</v>
      </c>
      <c r="AX68" t="n">
        <v>77840</v>
      </c>
      <c r="AY68" t="n">
        <v>19608</v>
      </c>
      <c r="AZ68" t="n">
        <v>21962</v>
      </c>
      <c r="BA68" t="n">
        <v>26022</v>
      </c>
      <c r="BC68" t="n">
        <v>97728</v>
      </c>
      <c r="BD68" t="n">
        <v>30739</v>
      </c>
      <c r="BE68" t="n">
        <v>29269</v>
      </c>
    </row>
    <row r="69">
      <c r="A69" t="inlineStr">
        <is>
          <t>Banc First community banks</t>
        </is>
      </c>
      <c r="C69" t="inlineStr">
        <is>
          <t>Thousand</t>
        </is>
      </c>
      <c r="D69" t="inlineStr">
        <is>
          <t>QQQQ</t>
        </is>
      </c>
      <c r="E69" t="inlineStr">
        <is>
          <t>Yes</t>
        </is>
      </c>
      <c r="F69" t="n">
        <v>25144</v>
      </c>
      <c r="G69" t="n">
        <v>25424</v>
      </c>
      <c r="H69" t="n">
        <v>25613</v>
      </c>
      <c r="J69" t="n">
        <v>102705</v>
      </c>
      <c r="K69" t="n">
        <v>27241</v>
      </c>
      <c r="L69" t="n">
        <v>28955</v>
      </c>
      <c r="M69" t="n">
        <v>30076</v>
      </c>
      <c r="O69" t="n">
        <v>116935</v>
      </c>
      <c r="P69" t="n">
        <v>29055</v>
      </c>
      <c r="Q69" t="n">
        <v>29444</v>
      </c>
      <c r="R69" t="n">
        <v>30429</v>
      </c>
      <c r="T69" t="n">
        <v>122404</v>
      </c>
      <c r="U69" t="n">
        <v>33122</v>
      </c>
      <c r="V69" t="n">
        <v>33846</v>
      </c>
      <c r="W69" t="n">
        <v>34254</v>
      </c>
      <c r="Y69" t="n">
        <v>135508</v>
      </c>
      <c r="Z69" t="n">
        <v>35123</v>
      </c>
      <c r="AA69" t="n">
        <v>37047</v>
      </c>
      <c r="AB69" t="n">
        <v>37310</v>
      </c>
      <c r="AD69" t="n">
        <v>147731</v>
      </c>
      <c r="AE69" t="n">
        <v>41382</v>
      </c>
      <c r="AF69" t="n">
        <v>42068</v>
      </c>
      <c r="AG69" t="n">
        <v>42773</v>
      </c>
      <c r="AI69" t="n">
        <v>170096</v>
      </c>
      <c r="AJ69" t="n">
        <v>43407</v>
      </c>
      <c r="AK69" t="n">
        <v>44775</v>
      </c>
      <c r="AL69" t="n">
        <v>44707</v>
      </c>
      <c r="AN69" t="n">
        <v>177330</v>
      </c>
      <c r="AO69" t="n">
        <v>44498</v>
      </c>
      <c r="AP69" t="n">
        <v>43917</v>
      </c>
      <c r="AQ69" t="n">
        <v>43369</v>
      </c>
      <c r="AS69" t="n">
        <v>175757</v>
      </c>
      <c r="AT69" t="n">
        <v>42770</v>
      </c>
      <c r="AU69" t="n">
        <v>45024</v>
      </c>
      <c r="AV69" t="n">
        <v>47817</v>
      </c>
      <c r="AX69" t="n">
        <v>180925</v>
      </c>
      <c r="AY69" t="n">
        <v>44568</v>
      </c>
      <c r="AZ69" t="n">
        <v>49615</v>
      </c>
      <c r="BA69" t="n">
        <v>55782</v>
      </c>
      <c r="BC69" t="n">
        <v>208728</v>
      </c>
      <c r="BD69" t="n">
        <v>57685</v>
      </c>
      <c r="BE69" t="n">
        <v>57617</v>
      </c>
    </row>
    <row r="70">
      <c r="A70" t="inlineStr">
        <is>
          <t>Pegasus</t>
        </is>
      </c>
      <c r="C70" t="inlineStr">
        <is>
          <t>Thousand</t>
        </is>
      </c>
      <c r="D70" t="inlineStr">
        <is>
          <t>QQQQ</t>
        </is>
      </c>
      <c r="E70" t="inlineStr">
        <is>
          <t>Yes</t>
        </is>
      </c>
      <c r="AJ70" t="n">
        <v>0</v>
      </c>
      <c r="AK70" t="n">
        <v>0</v>
      </c>
      <c r="AL70" t="n">
        <v>2954</v>
      </c>
      <c r="AN70" t="n">
        <v>8657</v>
      </c>
      <c r="AO70" t="n">
        <v>5608</v>
      </c>
      <c r="AP70" t="n">
        <v>4976</v>
      </c>
      <c r="AQ70" t="n">
        <v>5078</v>
      </c>
      <c r="AS70" t="n">
        <v>21360</v>
      </c>
      <c r="AT70" t="n">
        <v>5359</v>
      </c>
      <c r="AU70" t="n">
        <v>5808</v>
      </c>
      <c r="AV70" t="n">
        <v>6141</v>
      </c>
      <c r="AX70" t="n">
        <v>24222</v>
      </c>
      <c r="AY70" t="n">
        <v>7620</v>
      </c>
      <c r="AZ70" t="n">
        <v>9964</v>
      </c>
      <c r="BA70" t="n">
        <v>13815</v>
      </c>
      <c r="BC70" t="n">
        <v>46439</v>
      </c>
      <c r="BD70" t="n">
        <v>15151</v>
      </c>
      <c r="BE70" t="n">
        <v>13509</v>
      </c>
    </row>
    <row r="71">
      <c r="A71" t="inlineStr">
        <is>
          <t>Worthington</t>
        </is>
      </c>
      <c r="C71" t="inlineStr">
        <is>
          <t>Thousand</t>
        </is>
      </c>
      <c r="D71" t="inlineStr">
        <is>
          <t>QQQQ</t>
        </is>
      </c>
      <c r="E71" t="inlineStr">
        <is>
          <t>Yes</t>
        </is>
      </c>
      <c r="AY71" t="n">
        <v>1694</v>
      </c>
      <c r="AZ71" t="n">
        <v>3743</v>
      </c>
      <c r="BA71" t="n">
        <v>4723</v>
      </c>
      <c r="BC71" t="n">
        <v>14919</v>
      </c>
      <c r="BD71" t="n">
        <v>4624</v>
      </c>
      <c r="BE71" t="n">
        <v>4123</v>
      </c>
    </row>
    <row r="72">
      <c r="A72" t="inlineStr">
        <is>
          <t>Other financial services</t>
        </is>
      </c>
      <c r="C72" t="inlineStr">
        <is>
          <t>Thousand</t>
        </is>
      </c>
      <c r="D72" t="inlineStr">
        <is>
          <t>QQQQ</t>
        </is>
      </c>
      <c r="E72" t="inlineStr">
        <is>
          <t>Yes</t>
        </is>
      </c>
      <c r="F72" t="n">
        <v>1565</v>
      </c>
      <c r="G72" t="n">
        <v>1730</v>
      </c>
      <c r="H72" t="n">
        <v>1491</v>
      </c>
      <c r="J72" t="n">
        <v>6239</v>
      </c>
      <c r="K72" t="n">
        <v>1376</v>
      </c>
      <c r="L72" t="n">
        <v>1568</v>
      </c>
      <c r="M72" t="n">
        <v>1594</v>
      </c>
      <c r="O72" t="n">
        <v>6155</v>
      </c>
      <c r="P72" t="n">
        <v>1618</v>
      </c>
      <c r="Q72" t="n">
        <v>1900</v>
      </c>
      <c r="R72" t="n">
        <v>1638</v>
      </c>
      <c r="T72" t="n">
        <v>6798</v>
      </c>
      <c r="U72" t="n">
        <v>1416</v>
      </c>
      <c r="V72" t="n">
        <v>1591</v>
      </c>
      <c r="W72" t="n">
        <v>1617</v>
      </c>
      <c r="Y72" t="n">
        <v>6132</v>
      </c>
      <c r="Z72" t="n">
        <v>1495</v>
      </c>
      <c r="AA72" t="n">
        <v>1698</v>
      </c>
      <c r="AB72" t="n">
        <v>1332</v>
      </c>
      <c r="AD72" t="n">
        <v>5770</v>
      </c>
      <c r="AE72" t="n">
        <v>1475</v>
      </c>
      <c r="AF72" t="n">
        <v>1358</v>
      </c>
      <c r="AG72" t="n">
        <v>1241</v>
      </c>
      <c r="AI72" t="n">
        <v>5341</v>
      </c>
      <c r="AJ72" t="n">
        <v>1171</v>
      </c>
      <c r="AK72" t="n">
        <v>1411</v>
      </c>
      <c r="AL72" t="n">
        <v>1654</v>
      </c>
      <c r="AN72" t="n">
        <v>5763</v>
      </c>
      <c r="AO72" t="n">
        <v>1583</v>
      </c>
      <c r="AP72" t="n">
        <v>5905</v>
      </c>
      <c r="AQ72" t="n">
        <v>6816</v>
      </c>
      <c r="AS72" t="n">
        <v>23500</v>
      </c>
      <c r="AT72" t="n">
        <v>9882</v>
      </c>
      <c r="AU72" t="n">
        <v>11457</v>
      </c>
      <c r="AV72" t="n">
        <v>8718</v>
      </c>
      <c r="AX72" t="n">
        <v>35244</v>
      </c>
      <c r="AY72" t="n">
        <v>2913</v>
      </c>
      <c r="AZ72" t="n">
        <v>2079</v>
      </c>
      <c r="BA72" t="n">
        <v>1604</v>
      </c>
      <c r="BC72" t="n">
        <v>8065</v>
      </c>
      <c r="BD72" t="n">
        <v>942</v>
      </c>
      <c r="BE72" t="n">
        <v>1058</v>
      </c>
    </row>
    <row r="73">
      <c r="A73" t="inlineStr">
        <is>
          <t>Executive, operations &amp; support</t>
        </is>
      </c>
      <c r="C73" t="inlineStr">
        <is>
          <t>Thousand</t>
        </is>
      </c>
      <c r="D73" t="inlineStr">
        <is>
          <t>QQQQ</t>
        </is>
      </c>
      <c r="E73" t="inlineStr">
        <is>
          <t>Yes</t>
        </is>
      </c>
      <c r="F73" t="n">
        <v>-464</v>
      </c>
      <c r="G73" t="n">
        <v>-467</v>
      </c>
      <c r="H73" t="n">
        <v>-435</v>
      </c>
      <c r="J73" t="n">
        <v>-1771</v>
      </c>
      <c r="K73" t="n">
        <v>-375</v>
      </c>
      <c r="L73" t="n">
        <v>-406</v>
      </c>
      <c r="M73" t="n">
        <v>-423</v>
      </c>
      <c r="O73" t="n">
        <v>-1662</v>
      </c>
      <c r="P73" t="n">
        <v>-447</v>
      </c>
      <c r="Q73" t="n">
        <v>-454</v>
      </c>
      <c r="R73" t="n">
        <v>-412</v>
      </c>
      <c r="T73" t="n">
        <v>-1910</v>
      </c>
      <c r="U73" t="n">
        <v>-405</v>
      </c>
      <c r="V73" t="n">
        <v>-268</v>
      </c>
      <c r="W73" t="n">
        <v>-333</v>
      </c>
      <c r="Y73" t="n">
        <v>-1331</v>
      </c>
      <c r="Z73" t="n">
        <v>-370</v>
      </c>
      <c r="AA73" t="n">
        <v>-138</v>
      </c>
      <c r="AB73" t="n">
        <v>-26</v>
      </c>
      <c r="AD73" t="n">
        <v>-636</v>
      </c>
      <c r="AE73" t="n">
        <v>-126</v>
      </c>
      <c r="AF73" t="n">
        <v>370</v>
      </c>
      <c r="AG73" t="n">
        <v>346</v>
      </c>
      <c r="AI73" t="n">
        <v>996</v>
      </c>
      <c r="AJ73" t="n">
        <v>972</v>
      </c>
      <c r="AK73" t="n">
        <v>1168</v>
      </c>
      <c r="AL73" t="n">
        <v>1017</v>
      </c>
      <c r="AN73" t="n">
        <v>3660</v>
      </c>
      <c r="AO73" t="n">
        <v>200</v>
      </c>
      <c r="AP73" t="n">
        <v>100</v>
      </c>
      <c r="AQ73" t="n">
        <v>-104</v>
      </c>
      <c r="AS73" t="n">
        <v>79</v>
      </c>
      <c r="AT73" t="n">
        <v>-407</v>
      </c>
      <c r="AU73" t="n">
        <v>9</v>
      </c>
      <c r="AV73" t="n">
        <v>-1386</v>
      </c>
      <c r="AX73" t="n">
        <v>-3295</v>
      </c>
      <c r="AY73" t="n">
        <v>-907</v>
      </c>
      <c r="AZ73" t="n">
        <v>-505</v>
      </c>
      <c r="BA73" t="n">
        <v>-999</v>
      </c>
      <c r="BC73" t="n">
        <v>-2226</v>
      </c>
      <c r="BD73" t="n">
        <v>15</v>
      </c>
      <c r="BE73" t="n">
        <v>350</v>
      </c>
    </row>
    <row r="74">
      <c r="A74" t="inlineStr">
        <is>
          <t>Eliminations</t>
        </is>
      </c>
      <c r="C74" t="inlineStr">
        <is>
          <t>Thousand</t>
        </is>
      </c>
      <c r="D74" t="inlineStr">
        <is>
          <t>QQQQ</t>
        </is>
      </c>
      <c r="E74" t="inlineStr">
        <is>
          <t>Yes</t>
        </is>
      </c>
      <c r="AO74" t="n">
        <v>0</v>
      </c>
      <c r="AP74" t="n">
        <v>0</v>
      </c>
      <c r="AQ74" t="n">
        <v>217</v>
      </c>
      <c r="AS74" t="n">
        <v>508</v>
      </c>
      <c r="AT74" t="n">
        <v>269</v>
      </c>
      <c r="AU74" t="n">
        <v>217</v>
      </c>
      <c r="AV74" t="n">
        <v>172</v>
      </c>
      <c r="AX74" t="n">
        <v>721</v>
      </c>
      <c r="AY74" t="n">
        <v>11</v>
      </c>
      <c r="AZ74" t="n">
        <v>9</v>
      </c>
      <c r="BC74" t="n">
        <v>20</v>
      </c>
    </row>
    <row r="75">
      <c r="A75" t="inlineStr">
        <is>
          <t>Consolidated net interest income (loss)</t>
        </is>
      </c>
      <c r="C75" t="inlineStr">
        <is>
          <t>Thousand</t>
        </is>
      </c>
      <c r="D75" t="inlineStr">
        <is>
          <t>QQQQ</t>
        </is>
      </c>
      <c r="E75" t="inlineStr">
        <is>
          <t>Yes</t>
        </is>
      </c>
      <c r="F75" t="n">
        <v>40256</v>
      </c>
      <c r="G75" t="n">
        <v>40630</v>
      </c>
      <c r="H75" t="n">
        <v>40712</v>
      </c>
      <c r="J75" t="n">
        <v>163519</v>
      </c>
      <c r="K75" t="n">
        <v>42029</v>
      </c>
      <c r="L75" t="n">
        <v>45489</v>
      </c>
      <c r="M75" t="n">
        <v>46514</v>
      </c>
      <c r="O75" t="n">
        <v>181351</v>
      </c>
      <c r="P75" t="n">
        <v>45626</v>
      </c>
      <c r="Q75" t="n">
        <v>46215</v>
      </c>
      <c r="R75" t="n">
        <v>46876</v>
      </c>
      <c r="T75" t="n">
        <v>188792</v>
      </c>
      <c r="U75" t="n">
        <v>49976</v>
      </c>
      <c r="V75" t="n">
        <v>50868</v>
      </c>
      <c r="W75" t="n">
        <v>51431</v>
      </c>
      <c r="Y75" t="n">
        <v>203828</v>
      </c>
      <c r="Z75" t="n">
        <v>54768</v>
      </c>
      <c r="AA75" t="n">
        <v>56439</v>
      </c>
      <c r="AB75" t="n">
        <v>57233</v>
      </c>
      <c r="AD75" t="n">
        <v>227139</v>
      </c>
      <c r="AE75" t="n">
        <v>63035</v>
      </c>
      <c r="AF75" t="n">
        <v>64880</v>
      </c>
      <c r="AG75" t="n">
        <v>65673</v>
      </c>
      <c r="AI75" t="n">
        <v>260476</v>
      </c>
      <c r="AJ75" t="n">
        <v>66903</v>
      </c>
      <c r="AK75" t="n">
        <v>68792</v>
      </c>
      <c r="AL75" t="n">
        <v>72287</v>
      </c>
      <c r="AN75" t="n">
        <v>281921</v>
      </c>
      <c r="AO75" t="n">
        <v>74073</v>
      </c>
      <c r="AP75" t="n">
        <v>77208</v>
      </c>
      <c r="AQ75" t="n">
        <v>75852</v>
      </c>
      <c r="AS75" t="n">
        <v>306668</v>
      </c>
      <c r="AT75" t="n">
        <v>77206</v>
      </c>
      <c r="AU75" t="n">
        <v>82363</v>
      </c>
      <c r="AV75" t="n">
        <v>80190</v>
      </c>
      <c r="AX75" t="n">
        <v>315657</v>
      </c>
      <c r="AY75" t="n">
        <v>75507</v>
      </c>
      <c r="AZ75" t="n">
        <v>86867</v>
      </c>
      <c r="BA75" t="n">
        <v>100947</v>
      </c>
      <c r="BC75" t="n">
        <v>373673</v>
      </c>
      <c r="BD75" t="n">
        <v>109156</v>
      </c>
      <c r="BE75" t="n">
        <v>105926</v>
      </c>
    </row>
    <row r="76">
      <c r="A76" t="inlineStr">
        <is>
          <t>Consolidated net interest income (loss)-c</t>
        </is>
      </c>
      <c r="F76">
        <f>SUM(F68:F74)</f>
        <v/>
      </c>
      <c r="G76">
        <f>SUM(G68:G74)</f>
        <v/>
      </c>
      <c r="H76">
        <f>SUM(H68:H74)</f>
        <v/>
      </c>
      <c r="J76">
        <f>SUM(J68:J74)</f>
        <v/>
      </c>
      <c r="K76">
        <f>SUM(K68:K74)</f>
        <v/>
      </c>
      <c r="L76">
        <f>SUM(L68:L74)</f>
        <v/>
      </c>
      <c r="M76">
        <f>SUM(M68:M74)</f>
        <v/>
      </c>
      <c r="O76">
        <f>SUM(O68:O74)</f>
        <v/>
      </c>
      <c r="P76">
        <f>SUM(P68:P74)</f>
        <v/>
      </c>
      <c r="Q76">
        <f>SUM(Q68:Q74)</f>
        <v/>
      </c>
      <c r="R76">
        <f>SUM(R68:R74)</f>
        <v/>
      </c>
      <c r="T76">
        <f>SUM(T68:T74)</f>
        <v/>
      </c>
      <c r="U76">
        <f>SUM(U68:U74)</f>
        <v/>
      </c>
      <c r="V76">
        <f>SUM(V68:V74)</f>
        <v/>
      </c>
      <c r="W76">
        <f>SUM(W68:W74)</f>
        <v/>
      </c>
      <c r="Y76">
        <f>SUM(Y68:Y74)</f>
        <v/>
      </c>
      <c r="Z76">
        <f>SUM(Z68:Z74)</f>
        <v/>
      </c>
      <c r="AA76">
        <f>SUM(AA68:AA74)</f>
        <v/>
      </c>
      <c r="AB76">
        <f>SUM(AB68:AB74)</f>
        <v/>
      </c>
      <c r="AD76">
        <f>SUM(AD68:AD74)</f>
        <v/>
      </c>
      <c r="AE76">
        <f>SUM(AE68:AE74)</f>
        <v/>
      </c>
      <c r="AF76">
        <f>SUM(AF68:AF74)</f>
        <v/>
      </c>
      <c r="AG76">
        <f>SUM(AG68:AG74)</f>
        <v/>
      </c>
      <c r="AI76">
        <f>SUM(AI68:AI74)</f>
        <v/>
      </c>
      <c r="AJ76">
        <f>SUM(AJ68:AJ74)</f>
        <v/>
      </c>
      <c r="AK76">
        <f>SUM(AK68:AK74)</f>
        <v/>
      </c>
      <c r="AL76">
        <f>SUM(AL68:AL74)</f>
        <v/>
      </c>
      <c r="AN76">
        <f>SUM(AN68:AN74)</f>
        <v/>
      </c>
      <c r="AO76">
        <f>SUM(AO68:AO74)</f>
        <v/>
      </c>
      <c r="AP76">
        <f>SUM(AP68:AP74)</f>
        <v/>
      </c>
      <c r="AQ76">
        <f>SUM(AQ68:AQ74)</f>
        <v/>
      </c>
      <c r="AS76">
        <f>SUM(AS68:AS74)</f>
        <v/>
      </c>
      <c r="AT76">
        <f>SUM(AT68:AT74)</f>
        <v/>
      </c>
      <c r="AU76">
        <f>SUM(AU68:AU74)</f>
        <v/>
      </c>
      <c r="AV76">
        <f>SUM(AV68:AV74)</f>
        <v/>
      </c>
      <c r="AX76">
        <f>SUM(AX68:AX74)</f>
        <v/>
      </c>
      <c r="AY76">
        <f>SUM(AY68:AY74)</f>
        <v/>
      </c>
      <c r="AZ76">
        <f>SUM(AZ68:AZ74)</f>
        <v/>
      </c>
      <c r="BA76">
        <f>SUM(BA68:BA74)</f>
        <v/>
      </c>
      <c r="BC76">
        <f>SUM(BC68:BC74)</f>
        <v/>
      </c>
      <c r="BD76">
        <f>SUM(BD68:BD74)</f>
        <v/>
      </c>
      <c r="BE76">
        <f>SUM(BE68:BE74)</f>
        <v/>
      </c>
    </row>
    <row r="77">
      <c r="A77" t="inlineStr">
        <is>
          <t>Sum check</t>
        </is>
      </c>
      <c r="F77">
        <f>F75-F76</f>
        <v/>
      </c>
      <c r="G77">
        <f>G75-G76</f>
        <v/>
      </c>
      <c r="H77">
        <f>H75-H76</f>
        <v/>
      </c>
      <c r="J77">
        <f>J75-J76</f>
        <v/>
      </c>
      <c r="K77">
        <f>K75-K76</f>
        <v/>
      </c>
      <c r="L77">
        <f>L75-L76</f>
        <v/>
      </c>
      <c r="M77">
        <f>M75-M76</f>
        <v/>
      </c>
      <c r="O77">
        <f>O75-O76</f>
        <v/>
      </c>
      <c r="P77">
        <f>P75-P76</f>
        <v/>
      </c>
      <c r="Q77">
        <f>Q75-Q76</f>
        <v/>
      </c>
      <c r="R77">
        <f>R75-R76</f>
        <v/>
      </c>
      <c r="T77">
        <f>T75-T76</f>
        <v/>
      </c>
      <c r="U77">
        <f>U75-U76</f>
        <v/>
      </c>
      <c r="V77">
        <f>V75-V76</f>
        <v/>
      </c>
      <c r="W77">
        <f>W75-W76</f>
        <v/>
      </c>
      <c r="Y77">
        <f>Y75-Y76</f>
        <v/>
      </c>
      <c r="Z77">
        <f>Z75-Z76</f>
        <v/>
      </c>
      <c r="AA77">
        <f>AA75-AA76</f>
        <v/>
      </c>
      <c r="AB77">
        <f>AB75-AB76</f>
        <v/>
      </c>
      <c r="AD77">
        <f>AD75-AD76</f>
        <v/>
      </c>
      <c r="AE77">
        <f>AE75-AE76</f>
        <v/>
      </c>
      <c r="AF77">
        <f>AF75-AF76</f>
        <v/>
      </c>
      <c r="AG77">
        <f>AG75-AG76</f>
        <v/>
      </c>
      <c r="AI77">
        <f>AI75-AI76</f>
        <v/>
      </c>
      <c r="AJ77">
        <f>AJ75-AJ76</f>
        <v/>
      </c>
      <c r="AK77">
        <f>AK75-AK76</f>
        <v/>
      </c>
      <c r="AL77">
        <f>AL75-AL76</f>
        <v/>
      </c>
      <c r="AN77">
        <f>AN75-AN76</f>
        <v/>
      </c>
      <c r="AO77">
        <f>AO75-AO76</f>
        <v/>
      </c>
      <c r="AP77">
        <f>AP75-AP76</f>
        <v/>
      </c>
      <c r="AQ77">
        <f>AQ75-AQ76</f>
        <v/>
      </c>
      <c r="AS77">
        <f>AS75-AS76</f>
        <v/>
      </c>
      <c r="AT77">
        <f>AT75-AT76</f>
        <v/>
      </c>
      <c r="AU77">
        <f>AU75-AU76</f>
        <v/>
      </c>
      <c r="AV77">
        <f>AV75-AV76</f>
        <v/>
      </c>
      <c r="AX77">
        <f>AX75-AX76</f>
        <v/>
      </c>
      <c r="AY77">
        <f>AY75-AY76</f>
        <v/>
      </c>
      <c r="AZ77">
        <f>AZ75-AZ76</f>
        <v/>
      </c>
      <c r="BA77">
        <f>BA75-BA76</f>
        <v/>
      </c>
      <c r="BC77">
        <f>BC75-BC76</f>
        <v/>
      </c>
      <c r="BD77">
        <f>BD75-BD76</f>
        <v/>
      </c>
      <c r="BE77">
        <f>BE75-BE76</f>
        <v/>
      </c>
    </row>
    <row r="78">
      <c r="A78" t="inlineStr">
        <is>
          <t>Link check</t>
        </is>
      </c>
      <c r="F78">
        <f>F75-F304</f>
        <v/>
      </c>
      <c r="G78">
        <f>G75-G304</f>
        <v/>
      </c>
      <c r="H78">
        <f>H75-H304</f>
        <v/>
      </c>
      <c r="J78">
        <f>J75-J304</f>
        <v/>
      </c>
      <c r="K78">
        <f>K75-K304</f>
        <v/>
      </c>
      <c r="L78">
        <f>L75-L304</f>
        <v/>
      </c>
      <c r="M78">
        <f>M75-M304</f>
        <v/>
      </c>
      <c r="O78">
        <f>O75-O304</f>
        <v/>
      </c>
      <c r="P78">
        <f>P75-P304</f>
        <v/>
      </c>
      <c r="Q78">
        <f>Q75-Q304</f>
        <v/>
      </c>
      <c r="R78">
        <f>R75-R304</f>
        <v/>
      </c>
      <c r="T78">
        <f>T75-T304</f>
        <v/>
      </c>
      <c r="U78">
        <f>U75-U304</f>
        <v/>
      </c>
      <c r="V78">
        <f>V75-V304</f>
        <v/>
      </c>
      <c r="W78">
        <f>W75-W304</f>
        <v/>
      </c>
      <c r="Y78">
        <f>Y75-Y304</f>
        <v/>
      </c>
      <c r="Z78">
        <f>Z75-Z304</f>
        <v/>
      </c>
      <c r="AA78">
        <f>AA75-AA304</f>
        <v/>
      </c>
      <c r="AB78">
        <f>AB75-AB304</f>
        <v/>
      </c>
      <c r="AD78">
        <f>AD75-AD304</f>
        <v/>
      </c>
      <c r="AE78">
        <f>AE75-AE304</f>
        <v/>
      </c>
      <c r="AF78">
        <f>AF75-AF304</f>
        <v/>
      </c>
      <c r="AG78">
        <f>AG75-AG304</f>
        <v/>
      </c>
      <c r="AI78">
        <f>AI75-AI304</f>
        <v/>
      </c>
      <c r="AJ78">
        <f>AJ75-AJ304</f>
        <v/>
      </c>
      <c r="AK78">
        <f>AK75-AK304</f>
        <v/>
      </c>
      <c r="AL78">
        <f>AL75-AL304</f>
        <v/>
      </c>
      <c r="AN78">
        <f>AN75-AN304</f>
        <v/>
      </c>
      <c r="AO78">
        <f>AO75-AO304</f>
        <v/>
      </c>
      <c r="AP78">
        <f>AP75-AP304</f>
        <v/>
      </c>
      <c r="AQ78">
        <f>AQ75-AQ304</f>
        <v/>
      </c>
      <c r="AS78">
        <f>AS75-AS304</f>
        <v/>
      </c>
      <c r="AT78">
        <f>AT75-AT304</f>
        <v/>
      </c>
      <c r="AU78">
        <f>AU75-AU304</f>
        <v/>
      </c>
      <c r="AV78">
        <f>AV75-AV304</f>
        <v/>
      </c>
      <c r="AX78">
        <f>AX75-AX304</f>
        <v/>
      </c>
      <c r="AY78">
        <f>AY75-AY304</f>
        <v/>
      </c>
      <c r="AZ78">
        <f>AZ75-AZ304</f>
        <v/>
      </c>
      <c r="BA78">
        <f>BA75-BA304</f>
        <v/>
      </c>
      <c r="BC78">
        <f>BC75-BC304</f>
        <v/>
      </c>
      <c r="BD78">
        <f>BD75-BD304</f>
        <v/>
      </c>
      <c r="BE78">
        <f>BE75-BE304</f>
        <v/>
      </c>
    </row>
    <row r="80">
      <c r="A80" t="inlineStr">
        <is>
          <t>Provision for/(benefit from) credit losses</t>
        </is>
      </c>
    </row>
    <row r="81">
      <c r="A81" t="inlineStr">
        <is>
          <t>Banc First metropolitan banks</t>
        </is>
      </c>
      <c r="C81" t="inlineStr">
        <is>
          <t>Thousand</t>
        </is>
      </c>
      <c r="D81" t="inlineStr">
        <is>
          <t>QQQQ</t>
        </is>
      </c>
      <c r="J81" t="n">
        <v>-154</v>
      </c>
      <c r="O81" t="n">
        <v>3077</v>
      </c>
      <c r="T81" t="n">
        <v>2684</v>
      </c>
      <c r="Y81" t="n">
        <v>2229</v>
      </c>
      <c r="AD81" t="n">
        <v>2457</v>
      </c>
      <c r="AI81" t="n">
        <v>79</v>
      </c>
      <c r="AN81" t="n">
        <v>2143</v>
      </c>
      <c r="AS81" t="n">
        <v>30202</v>
      </c>
      <c r="AX81" t="n">
        <v>-5474</v>
      </c>
      <c r="BC81" t="n">
        <v>2186</v>
      </c>
    </row>
    <row r="82">
      <c r="A82" t="inlineStr">
        <is>
          <t>Banc First community banks</t>
        </is>
      </c>
      <c r="C82" t="inlineStr">
        <is>
          <t>Thousand</t>
        </is>
      </c>
      <c r="D82" t="inlineStr">
        <is>
          <t>QQQQ</t>
        </is>
      </c>
      <c r="J82" t="n">
        <v>1205</v>
      </c>
      <c r="O82" t="n">
        <v>-488</v>
      </c>
      <c r="T82" t="n">
        <v>3806</v>
      </c>
      <c r="Y82" t="n">
        <v>7509</v>
      </c>
      <c r="AD82" t="n">
        <v>4442</v>
      </c>
      <c r="AI82" t="n">
        <v>4178</v>
      </c>
      <c r="AN82" t="n">
        <v>5606</v>
      </c>
      <c r="AS82" t="n">
        <v>29827</v>
      </c>
      <c r="AX82" t="n">
        <v>-4694</v>
      </c>
      <c r="BC82" t="n">
        <v>2451</v>
      </c>
    </row>
    <row r="83">
      <c r="A83" t="inlineStr">
        <is>
          <t>Pegasus</t>
        </is>
      </c>
      <c r="C83" t="inlineStr">
        <is>
          <t>Thousand</t>
        </is>
      </c>
      <c r="D83" t="inlineStr">
        <is>
          <t>QQQQ</t>
        </is>
      </c>
      <c r="AN83" t="n">
        <v>140</v>
      </c>
      <c r="AS83" t="n">
        <v>1916</v>
      </c>
      <c r="AX83" t="n">
        <v>1395</v>
      </c>
      <c r="BC83" t="n">
        <v>2840</v>
      </c>
    </row>
    <row r="84">
      <c r="A84" t="inlineStr">
        <is>
          <t>Worthington</t>
        </is>
      </c>
      <c r="C84" t="inlineStr">
        <is>
          <t>Thousand</t>
        </is>
      </c>
      <c r="D84" t="inlineStr">
        <is>
          <t>QQQQ</t>
        </is>
      </c>
      <c r="BC84" t="n">
        <v>-43</v>
      </c>
    </row>
    <row r="85">
      <c r="A85" t="inlineStr">
        <is>
          <t>Other financial services</t>
        </is>
      </c>
      <c r="C85" t="inlineStr">
        <is>
          <t>Thousand</t>
        </is>
      </c>
      <c r="D85" t="inlineStr">
        <is>
          <t>QQQQ</t>
        </is>
      </c>
      <c r="J85" t="n">
        <v>121</v>
      </c>
      <c r="O85" t="n">
        <v>481</v>
      </c>
      <c r="T85" t="n">
        <v>1176</v>
      </c>
      <c r="Y85" t="n">
        <v>1653</v>
      </c>
      <c r="AD85" t="n">
        <v>1767</v>
      </c>
      <c r="AI85" t="n">
        <v>-466</v>
      </c>
      <c r="AN85" t="n">
        <v>-69</v>
      </c>
      <c r="AS85" t="n">
        <v>562</v>
      </c>
      <c r="AX85" t="n">
        <v>109</v>
      </c>
      <c r="BC85" t="n">
        <v>-161</v>
      </c>
    </row>
    <row r="86">
      <c r="A86" t="inlineStr">
        <is>
          <t>Executive, operations &amp; support</t>
        </is>
      </c>
      <c r="C86" t="inlineStr">
        <is>
          <t>Thousand</t>
        </is>
      </c>
      <c r="D86" t="inlineStr">
        <is>
          <t>QQQQ</t>
        </is>
      </c>
      <c r="J86" t="n">
        <v>86</v>
      </c>
      <c r="O86" t="n">
        <v>2</v>
      </c>
      <c r="T86" t="n">
        <v>9</v>
      </c>
      <c r="Y86" t="n">
        <v>128</v>
      </c>
      <c r="AD86" t="n">
        <v>-154</v>
      </c>
      <c r="AI86" t="n">
        <v>11</v>
      </c>
      <c r="AN86" t="n">
        <v>467</v>
      </c>
      <c r="AS86" t="n">
        <v>141</v>
      </c>
      <c r="AX86" t="n">
        <v>-26</v>
      </c>
      <c r="BC86" t="n">
        <v>2803</v>
      </c>
    </row>
    <row r="87">
      <c r="A87" t="inlineStr">
        <is>
          <t>Consolidated provision for/(benefit from) credit losses</t>
        </is>
      </c>
      <c r="C87" t="inlineStr">
        <is>
          <t>Thousand</t>
        </is>
      </c>
      <c r="D87" t="inlineStr">
        <is>
          <t>QQQQ</t>
        </is>
      </c>
      <c r="J87" t="n">
        <v>1258</v>
      </c>
      <c r="O87" t="n">
        <v>3072</v>
      </c>
      <c r="T87" t="n">
        <v>7675</v>
      </c>
      <c r="Y87" t="n">
        <v>11519</v>
      </c>
      <c r="AD87" t="n">
        <v>8512</v>
      </c>
      <c r="AI87" t="n">
        <v>3802</v>
      </c>
      <c r="AN87" t="n">
        <v>8287</v>
      </c>
      <c r="AS87" t="n">
        <v>62648</v>
      </c>
      <c r="AX87" t="n">
        <v>-8690</v>
      </c>
      <c r="BC87" t="n">
        <v>10076</v>
      </c>
    </row>
    <row r="88">
      <c r="A88" t="inlineStr">
        <is>
          <t>Consolidated provision for/(benefit from) credit losses-c</t>
        </is>
      </c>
      <c r="J88">
        <f>SUM(J81:J86)</f>
        <v/>
      </c>
      <c r="O88">
        <f>SUM(O81:O86)</f>
        <v/>
      </c>
      <c r="T88">
        <f>SUM(T81:T86)</f>
        <v/>
      </c>
      <c r="Y88">
        <f>SUM(Y81:Y86)</f>
        <v/>
      </c>
      <c r="AD88">
        <f>SUM(AD81:AD86)</f>
        <v/>
      </c>
      <c r="AI88">
        <f>SUM(AI81:AI86)</f>
        <v/>
      </c>
      <c r="AN88">
        <f>SUM(AN81:AN86)</f>
        <v/>
      </c>
      <c r="AS88">
        <f>SUM(AS81:AS86)</f>
        <v/>
      </c>
      <c r="AX88">
        <f>SUM(AX81:AX86)</f>
        <v/>
      </c>
      <c r="BC88">
        <f>SUM(BC81:BC86)</f>
        <v/>
      </c>
    </row>
    <row r="89">
      <c r="A89" t="inlineStr">
        <is>
          <t>Sum check</t>
        </is>
      </c>
      <c r="J89">
        <f>J87-J88</f>
        <v/>
      </c>
      <c r="O89">
        <f>O87-O88</f>
        <v/>
      </c>
      <c r="T89">
        <f>T87-T88</f>
        <v/>
      </c>
      <c r="Y89">
        <f>Y87-Y88</f>
        <v/>
      </c>
      <c r="AD89">
        <f>AD87-AD88</f>
        <v/>
      </c>
      <c r="AI89">
        <f>AI87-AI88</f>
        <v/>
      </c>
      <c r="AN89">
        <f>AN87-AN88</f>
        <v/>
      </c>
      <c r="AS89">
        <f>AS87-AS88</f>
        <v/>
      </c>
      <c r="AX89">
        <f>AX87-AX88</f>
        <v/>
      </c>
      <c r="BC89">
        <f>BC87-BC88</f>
        <v/>
      </c>
    </row>
    <row r="90">
      <c r="A90" t="inlineStr">
        <is>
          <t>Link check</t>
        </is>
      </c>
      <c r="J90">
        <f>J87-J305</f>
        <v/>
      </c>
      <c r="O90">
        <f>O87-O305</f>
        <v/>
      </c>
      <c r="T90">
        <f>T87-T305</f>
        <v/>
      </c>
      <c r="Y90">
        <f>Y87-Y305</f>
        <v/>
      </c>
      <c r="AD90">
        <f>AD87-AD305</f>
        <v/>
      </c>
      <c r="AI90">
        <f>AI87-AI305</f>
        <v/>
      </c>
      <c r="AN90">
        <f>AN87-AN305</f>
        <v/>
      </c>
      <c r="AS90">
        <f>AS87-AS305</f>
        <v/>
      </c>
      <c r="AX90">
        <f>AX87-AX305</f>
        <v/>
      </c>
      <c r="BC90">
        <f>BC87-BC305</f>
        <v/>
      </c>
    </row>
    <row r="92">
      <c r="A92" t="inlineStr">
        <is>
          <t>Non-interest income (loss)</t>
        </is>
      </c>
    </row>
    <row r="93">
      <c r="A93" t="inlineStr">
        <is>
          <t>Banc First metropolitan banks</t>
        </is>
      </c>
      <c r="C93" t="inlineStr">
        <is>
          <t>Thousand</t>
        </is>
      </c>
      <c r="D93" t="inlineStr">
        <is>
          <t>QQQQ</t>
        </is>
      </c>
      <c r="E93" t="inlineStr">
        <is>
          <t>Yes</t>
        </is>
      </c>
      <c r="F93" t="n">
        <v>3190</v>
      </c>
      <c r="G93" t="n">
        <v>3116</v>
      </c>
      <c r="H93" t="n">
        <v>3213</v>
      </c>
      <c r="J93" t="n">
        <v>12881</v>
      </c>
      <c r="K93" t="n">
        <v>3413</v>
      </c>
      <c r="L93" t="n">
        <v>3463</v>
      </c>
      <c r="M93" t="n">
        <v>3417</v>
      </c>
      <c r="O93" t="n">
        <v>13752</v>
      </c>
      <c r="P93" t="n">
        <v>3457</v>
      </c>
      <c r="Q93" t="n">
        <v>3533</v>
      </c>
      <c r="R93" t="n">
        <v>3755</v>
      </c>
      <c r="T93" t="n">
        <v>16552</v>
      </c>
      <c r="U93" t="n">
        <v>3788</v>
      </c>
      <c r="V93" t="n">
        <v>4098</v>
      </c>
      <c r="W93" t="n">
        <v>4235</v>
      </c>
      <c r="Y93" t="n">
        <v>16372</v>
      </c>
      <c r="Z93" t="n">
        <v>3822</v>
      </c>
      <c r="AA93" t="n">
        <v>3945</v>
      </c>
      <c r="AB93" t="n">
        <v>3981</v>
      </c>
      <c r="AD93" t="n">
        <v>15698</v>
      </c>
      <c r="AE93" t="n">
        <v>3941</v>
      </c>
      <c r="AF93" t="n">
        <v>4184</v>
      </c>
      <c r="AG93" t="n">
        <v>4266</v>
      </c>
      <c r="AI93" t="n">
        <v>16625</v>
      </c>
      <c r="AJ93" t="n">
        <v>4209</v>
      </c>
      <c r="AK93" t="n">
        <v>4635</v>
      </c>
      <c r="AL93" t="n">
        <v>4862</v>
      </c>
      <c r="AN93" t="n">
        <v>18608</v>
      </c>
      <c r="AO93" t="n">
        <v>4700</v>
      </c>
      <c r="AP93" t="n">
        <v>4571</v>
      </c>
      <c r="AQ93" t="n">
        <v>4735</v>
      </c>
      <c r="AS93" t="n">
        <v>18664</v>
      </c>
      <c r="AT93" t="n">
        <v>5144</v>
      </c>
      <c r="AU93" t="n">
        <v>3669</v>
      </c>
      <c r="AV93" t="n">
        <v>5681</v>
      </c>
      <c r="AX93" t="n">
        <v>23257</v>
      </c>
      <c r="AY93" t="n">
        <v>9773</v>
      </c>
      <c r="AZ93" t="n">
        <v>5504</v>
      </c>
      <c r="BA93" t="n">
        <v>8722</v>
      </c>
      <c r="BC93" t="n">
        <v>32756</v>
      </c>
      <c r="BD93" t="n">
        <v>6087</v>
      </c>
      <c r="BE93" t="n">
        <v>7090</v>
      </c>
    </row>
    <row r="94">
      <c r="A94" t="inlineStr">
        <is>
          <t>Banc First community banks</t>
        </is>
      </c>
      <c r="C94" t="inlineStr">
        <is>
          <t>Thousand</t>
        </is>
      </c>
      <c r="D94" t="inlineStr">
        <is>
          <t>QQQQ</t>
        </is>
      </c>
      <c r="E94" t="inlineStr">
        <is>
          <t>Yes</t>
        </is>
      </c>
      <c r="F94" t="n">
        <v>11545</v>
      </c>
      <c r="G94" t="n">
        <v>11846</v>
      </c>
      <c r="H94" t="n">
        <v>12750</v>
      </c>
      <c r="J94" t="n">
        <v>48418</v>
      </c>
      <c r="K94" t="n">
        <v>12266</v>
      </c>
      <c r="L94" t="n">
        <v>12973</v>
      </c>
      <c r="M94" t="n">
        <v>13163</v>
      </c>
      <c r="O94" t="n">
        <v>51415</v>
      </c>
      <c r="P94" t="n">
        <v>12326</v>
      </c>
      <c r="Q94" t="n">
        <v>12990</v>
      </c>
      <c r="R94" t="n">
        <v>13427</v>
      </c>
      <c r="T94" t="n">
        <v>52598</v>
      </c>
      <c r="U94" t="n">
        <v>13596</v>
      </c>
      <c r="V94" t="n">
        <v>14408</v>
      </c>
      <c r="W94" t="n">
        <v>14918</v>
      </c>
      <c r="Y94" t="n">
        <v>57745</v>
      </c>
      <c r="Z94" t="n">
        <v>13277</v>
      </c>
      <c r="AA94" t="n">
        <v>13660</v>
      </c>
      <c r="AB94" t="n">
        <v>13884</v>
      </c>
      <c r="AD94" t="n">
        <v>54353</v>
      </c>
      <c r="AE94" t="n">
        <v>13953</v>
      </c>
      <c r="AF94" t="n">
        <v>14832</v>
      </c>
      <c r="AG94" t="n">
        <v>15404</v>
      </c>
      <c r="AI94" t="n">
        <v>60004</v>
      </c>
      <c r="AJ94" t="n">
        <v>14885</v>
      </c>
      <c r="AK94" t="n">
        <v>16243</v>
      </c>
      <c r="AL94" t="n">
        <v>16823</v>
      </c>
      <c r="AN94" t="n">
        <v>64485</v>
      </c>
      <c r="AO94" t="n">
        <v>15853</v>
      </c>
      <c r="AP94" t="n">
        <v>13841</v>
      </c>
      <c r="AQ94" t="n">
        <v>15149</v>
      </c>
      <c r="AS94" t="n">
        <v>60386</v>
      </c>
      <c r="AT94" t="n">
        <v>14976</v>
      </c>
      <c r="AU94" t="n">
        <v>16197</v>
      </c>
      <c r="AV94" t="n">
        <v>16978</v>
      </c>
      <c r="AX94" t="n">
        <v>65600</v>
      </c>
      <c r="AY94" t="n">
        <v>16845</v>
      </c>
      <c r="AZ94" t="n">
        <v>18152</v>
      </c>
      <c r="BA94" t="n">
        <v>18764</v>
      </c>
      <c r="BC94" t="n">
        <v>72385</v>
      </c>
      <c r="BD94" t="n">
        <v>19532</v>
      </c>
      <c r="BE94" t="n">
        <v>19986</v>
      </c>
    </row>
    <row r="95">
      <c r="A95" t="inlineStr">
        <is>
          <t>Pegasus</t>
        </is>
      </c>
      <c r="C95" t="inlineStr">
        <is>
          <t>Thousand</t>
        </is>
      </c>
      <c r="D95" t="inlineStr">
        <is>
          <t>QQQQ</t>
        </is>
      </c>
      <c r="E95" t="inlineStr">
        <is>
          <t>Yes</t>
        </is>
      </c>
      <c r="AJ95" t="n">
        <v>0</v>
      </c>
      <c r="AK95" t="n">
        <v>0</v>
      </c>
      <c r="AL95" t="n">
        <v>109</v>
      </c>
      <c r="AN95" t="n">
        <v>483</v>
      </c>
      <c r="AO95" t="n">
        <v>131</v>
      </c>
      <c r="AP95" t="n">
        <v>121</v>
      </c>
      <c r="AQ95" t="n">
        <v>379</v>
      </c>
      <c r="AS95" t="n">
        <v>1071</v>
      </c>
      <c r="AT95" t="n">
        <v>384</v>
      </c>
      <c r="AU95" t="n">
        <v>355</v>
      </c>
      <c r="AV95" t="n">
        <v>359</v>
      </c>
      <c r="AX95" t="n">
        <v>1448</v>
      </c>
      <c r="AY95" t="n">
        <v>191</v>
      </c>
      <c r="AZ95" t="n">
        <v>293</v>
      </c>
      <c r="BA95" t="n">
        <v>246</v>
      </c>
      <c r="BC95" t="n">
        <v>1026</v>
      </c>
      <c r="BD95" t="n">
        <v>214</v>
      </c>
      <c r="BE95" t="n">
        <v>467</v>
      </c>
    </row>
    <row r="96">
      <c r="A96" t="inlineStr">
        <is>
          <t>Worthington</t>
        </is>
      </c>
      <c r="C96" t="inlineStr">
        <is>
          <t>Thousand</t>
        </is>
      </c>
      <c r="D96" t="inlineStr">
        <is>
          <t>QQQQ</t>
        </is>
      </c>
      <c r="E96" t="inlineStr">
        <is>
          <t>Yes</t>
        </is>
      </c>
      <c r="AY96" t="n">
        <v>133</v>
      </c>
      <c r="AZ96" t="n">
        <v>286</v>
      </c>
      <c r="BA96" t="n">
        <v>305</v>
      </c>
      <c r="BC96" t="n">
        <v>1034</v>
      </c>
      <c r="BD96" t="n">
        <v>279</v>
      </c>
      <c r="BE96" t="n">
        <v>255</v>
      </c>
    </row>
    <row r="97">
      <c r="A97" t="inlineStr">
        <is>
          <t>Other financial services</t>
        </is>
      </c>
      <c r="C97" t="inlineStr">
        <is>
          <t>Thousand</t>
        </is>
      </c>
      <c r="D97" t="inlineStr">
        <is>
          <t>QQQQ</t>
        </is>
      </c>
      <c r="E97" t="inlineStr">
        <is>
          <t>Yes</t>
        </is>
      </c>
      <c r="F97" t="n">
        <v>6902</v>
      </c>
      <c r="G97" t="n">
        <v>6073</v>
      </c>
      <c r="H97" t="n">
        <v>6864</v>
      </c>
      <c r="J97" t="n">
        <v>25659</v>
      </c>
      <c r="K97" t="n">
        <v>7056</v>
      </c>
      <c r="L97" t="n">
        <v>6329</v>
      </c>
      <c r="M97" t="n">
        <v>7722</v>
      </c>
      <c r="O97" t="n">
        <v>28079</v>
      </c>
      <c r="P97" t="n">
        <v>8727</v>
      </c>
      <c r="Q97" t="n">
        <v>11387</v>
      </c>
      <c r="R97" t="n">
        <v>7507</v>
      </c>
      <c r="T97" t="n">
        <v>33629</v>
      </c>
      <c r="U97" t="n">
        <v>7479</v>
      </c>
      <c r="V97" t="n">
        <v>6646</v>
      </c>
      <c r="W97" t="n">
        <v>8050</v>
      </c>
      <c r="Y97" t="n">
        <v>29711</v>
      </c>
      <c r="Z97" t="n">
        <v>8310</v>
      </c>
      <c r="AA97" t="n">
        <v>7456</v>
      </c>
      <c r="AB97" t="n">
        <v>9217</v>
      </c>
      <c r="AD97" t="n">
        <v>37842</v>
      </c>
      <c r="AE97" t="n">
        <v>9624</v>
      </c>
      <c r="AF97" t="n">
        <v>8896</v>
      </c>
      <c r="AG97" t="n">
        <v>10264</v>
      </c>
      <c r="AI97" t="n">
        <v>37743</v>
      </c>
      <c r="AJ97" t="n">
        <v>9873</v>
      </c>
      <c r="AK97" t="n">
        <v>10105</v>
      </c>
      <c r="AL97" t="n">
        <v>10916</v>
      </c>
      <c r="AN97" t="n">
        <v>40270</v>
      </c>
      <c r="AO97" t="n">
        <v>10890</v>
      </c>
      <c r="AP97" t="n">
        <v>9328</v>
      </c>
      <c r="AQ97" t="n">
        <v>10882</v>
      </c>
      <c r="AS97" t="n">
        <v>41549</v>
      </c>
      <c r="AT97" t="n">
        <v>11575</v>
      </c>
      <c r="AU97" t="n">
        <v>10913</v>
      </c>
      <c r="AV97" t="n">
        <v>12198</v>
      </c>
      <c r="AX97" t="n">
        <v>47124</v>
      </c>
      <c r="AY97" t="n">
        <v>12983</v>
      </c>
      <c r="AZ97" t="n">
        <v>10753</v>
      </c>
      <c r="BA97" t="n">
        <v>14106</v>
      </c>
      <c r="BC97" t="n">
        <v>50643</v>
      </c>
      <c r="BD97" t="n">
        <v>14172</v>
      </c>
      <c r="BE97" t="n">
        <v>12350</v>
      </c>
    </row>
    <row r="98">
      <c r="A98" t="inlineStr">
        <is>
          <t>Executive, operations &amp; support</t>
        </is>
      </c>
      <c r="C98" t="inlineStr">
        <is>
          <t>Thousand</t>
        </is>
      </c>
      <c r="D98" t="inlineStr">
        <is>
          <t>QQQQ</t>
        </is>
      </c>
      <c r="E98" t="inlineStr">
        <is>
          <t>Yes</t>
        </is>
      </c>
      <c r="F98" t="n">
        <v>14749</v>
      </c>
      <c r="G98" t="n">
        <v>13792</v>
      </c>
      <c r="H98" t="n">
        <v>15651</v>
      </c>
      <c r="J98" t="n">
        <v>59298</v>
      </c>
      <c r="K98" t="n">
        <v>15955</v>
      </c>
      <c r="L98" t="n">
        <v>15919</v>
      </c>
      <c r="M98" t="n">
        <v>20105</v>
      </c>
      <c r="O98" t="n">
        <v>69442</v>
      </c>
      <c r="P98" t="n">
        <v>17292</v>
      </c>
      <c r="Q98" t="n">
        <v>21326</v>
      </c>
      <c r="R98" t="n">
        <v>17250</v>
      </c>
      <c r="T98" t="n">
        <v>72806</v>
      </c>
      <c r="U98" t="n">
        <v>17678</v>
      </c>
      <c r="V98" t="n">
        <v>18798</v>
      </c>
      <c r="W98" t="n">
        <v>19025</v>
      </c>
      <c r="Y98" t="n">
        <v>75415</v>
      </c>
      <c r="Z98" t="n">
        <v>24472</v>
      </c>
      <c r="AA98" t="n">
        <v>25644</v>
      </c>
      <c r="AB98" t="n">
        <v>24470</v>
      </c>
      <c r="AD98" t="n">
        <v>97368</v>
      </c>
      <c r="AE98" t="n">
        <v>32194</v>
      </c>
      <c r="AF98" t="n">
        <v>33609</v>
      </c>
      <c r="AG98" t="n">
        <v>36503</v>
      </c>
      <c r="AI98" t="n">
        <v>137364</v>
      </c>
      <c r="AJ98" t="n">
        <v>35521</v>
      </c>
      <c r="AK98" t="n">
        <v>37917</v>
      </c>
      <c r="AL98" t="n">
        <v>39640</v>
      </c>
      <c r="AN98" t="n">
        <v>152320</v>
      </c>
      <c r="AO98" t="n">
        <v>27483</v>
      </c>
      <c r="AP98" t="n">
        <v>25774</v>
      </c>
      <c r="AQ98" t="n">
        <v>25969</v>
      </c>
      <c r="AS98" t="n">
        <v>118491</v>
      </c>
      <c r="AT98" t="n">
        <v>49731</v>
      </c>
      <c r="AU98" t="n">
        <v>62025</v>
      </c>
      <c r="AV98" t="n">
        <v>45214</v>
      </c>
      <c r="AX98" t="n">
        <v>203005</v>
      </c>
      <c r="AY98" t="n">
        <v>42574</v>
      </c>
      <c r="AZ98" t="n">
        <v>52756</v>
      </c>
      <c r="BA98" t="n">
        <v>62969</v>
      </c>
      <c r="BC98" t="n">
        <v>223844</v>
      </c>
      <c r="BD98" t="n">
        <v>66143</v>
      </c>
      <c r="BE98" t="n">
        <v>63688</v>
      </c>
    </row>
    <row r="99">
      <c r="A99" t="inlineStr">
        <is>
          <t>Eliminations</t>
        </is>
      </c>
      <c r="C99" t="inlineStr">
        <is>
          <t>Thousand</t>
        </is>
      </c>
      <c r="D99" t="inlineStr">
        <is>
          <t>QQQQ</t>
        </is>
      </c>
      <c r="E99" t="inlineStr">
        <is>
          <t>Yes</t>
        </is>
      </c>
      <c r="F99" t="n">
        <v>-13851</v>
      </c>
      <c r="G99" t="n">
        <v>-13094</v>
      </c>
      <c r="H99" t="n">
        <v>-14826</v>
      </c>
      <c r="J99" t="n">
        <v>-56101</v>
      </c>
      <c r="K99" t="n">
        <v>-15128</v>
      </c>
      <c r="L99" t="n">
        <v>-15073</v>
      </c>
      <c r="M99" t="n">
        <v>-19469</v>
      </c>
      <c r="O99" t="n">
        <v>-66275</v>
      </c>
      <c r="P99" t="n">
        <v>-16506</v>
      </c>
      <c r="Q99" t="n">
        <v>-20521</v>
      </c>
      <c r="R99" t="n">
        <v>-16615</v>
      </c>
      <c r="T99" t="n">
        <v>-69777</v>
      </c>
      <c r="U99" t="n">
        <v>-16924</v>
      </c>
      <c r="V99" t="n">
        <v>-17893</v>
      </c>
      <c r="W99" t="n">
        <v>-18301</v>
      </c>
      <c r="Y99" t="n">
        <v>-72211</v>
      </c>
      <c r="Z99" t="n">
        <v>-21796</v>
      </c>
      <c r="AA99" t="n">
        <v>-22722</v>
      </c>
      <c r="AB99" t="n">
        <v>-22383</v>
      </c>
      <c r="AD99" t="n">
        <v>-87191</v>
      </c>
      <c r="AE99" t="n">
        <v>-29602</v>
      </c>
      <c r="AF99" t="n">
        <v>-31084</v>
      </c>
      <c r="AG99" t="n">
        <v>-33636</v>
      </c>
      <c r="AI99" t="n">
        <v>-126537</v>
      </c>
      <c r="AJ99" t="n">
        <v>-32487</v>
      </c>
      <c r="AK99" t="n">
        <v>-34823</v>
      </c>
      <c r="AL99" t="n">
        <v>-36723</v>
      </c>
      <c r="AN99" t="n">
        <v>-138937</v>
      </c>
      <c r="AO99" t="n">
        <v>-23912</v>
      </c>
      <c r="AP99" t="n">
        <v>-21553</v>
      </c>
      <c r="AQ99" t="n">
        <v>-22539</v>
      </c>
      <c r="AS99" t="n">
        <v>-102939</v>
      </c>
      <c r="AT99" t="n">
        <v>-41875</v>
      </c>
      <c r="AU99" t="n">
        <v>-48541</v>
      </c>
      <c r="AV99" t="n">
        <v>-40644</v>
      </c>
      <c r="AX99" t="n">
        <v>-170402</v>
      </c>
      <c r="AY99" t="n">
        <v>-38849</v>
      </c>
      <c r="AZ99" t="n">
        <v>-45146</v>
      </c>
      <c r="BA99" t="n">
        <v>-55781</v>
      </c>
      <c r="BC99" t="n">
        <v>-197941</v>
      </c>
      <c r="BD99" t="n">
        <v>-58599</v>
      </c>
      <c r="BE99" t="n">
        <v>-55862</v>
      </c>
    </row>
    <row r="100">
      <c r="A100" t="inlineStr">
        <is>
          <t>Consolidated net interest income (loss)</t>
        </is>
      </c>
      <c r="C100" t="inlineStr">
        <is>
          <t>Thousand</t>
        </is>
      </c>
      <c r="D100" t="inlineStr">
        <is>
          <t>QQQQ</t>
        </is>
      </c>
      <c r="E100" t="inlineStr">
        <is>
          <t>Yes</t>
        </is>
      </c>
      <c r="F100" t="n">
        <v>22535</v>
      </c>
      <c r="G100" t="n">
        <v>21733</v>
      </c>
      <c r="H100" t="n">
        <v>23652</v>
      </c>
      <c r="J100" t="n">
        <v>90155</v>
      </c>
      <c r="K100" t="n">
        <v>23562</v>
      </c>
      <c r="L100" t="n">
        <v>23611</v>
      </c>
      <c r="M100" t="n">
        <v>24938</v>
      </c>
      <c r="O100" t="n">
        <v>96413</v>
      </c>
      <c r="P100" t="n">
        <v>25296</v>
      </c>
      <c r="Q100" t="n">
        <v>28715</v>
      </c>
      <c r="R100" t="n">
        <v>25324</v>
      </c>
      <c r="T100" t="n">
        <v>105808</v>
      </c>
      <c r="U100" t="n">
        <v>25617</v>
      </c>
      <c r="V100" t="n">
        <v>26057</v>
      </c>
      <c r="W100" t="n">
        <v>27927</v>
      </c>
      <c r="Y100" t="n">
        <v>107032</v>
      </c>
      <c r="Z100" t="n">
        <v>28085</v>
      </c>
      <c r="AA100" t="n">
        <v>27983</v>
      </c>
      <c r="AB100" t="n">
        <v>29169</v>
      </c>
      <c r="AD100" t="n">
        <v>118070</v>
      </c>
      <c r="AE100" t="n">
        <v>30110</v>
      </c>
      <c r="AF100" t="n">
        <v>30437</v>
      </c>
      <c r="AG100" t="n">
        <v>32801</v>
      </c>
      <c r="AI100" t="n">
        <v>125199</v>
      </c>
      <c r="AJ100" t="n">
        <v>32001</v>
      </c>
      <c r="AK100" t="n">
        <v>34077</v>
      </c>
      <c r="AL100" t="n">
        <v>35627</v>
      </c>
      <c r="AN100" t="n">
        <v>137229</v>
      </c>
      <c r="AO100" t="n">
        <v>35145</v>
      </c>
      <c r="AP100" t="n">
        <v>32082</v>
      </c>
      <c r="AQ100" t="n">
        <v>34575</v>
      </c>
      <c r="AS100" t="n">
        <v>137222</v>
      </c>
      <c r="AT100" t="n">
        <v>39935</v>
      </c>
      <c r="AU100" t="n">
        <v>44618</v>
      </c>
      <c r="AV100" t="n">
        <v>39786</v>
      </c>
      <c r="AX100" t="n">
        <v>170032</v>
      </c>
      <c r="AY100" t="n">
        <v>43650</v>
      </c>
      <c r="AZ100" t="n">
        <v>42598</v>
      </c>
      <c r="BA100" t="n">
        <v>49331</v>
      </c>
      <c r="BC100" t="n">
        <v>183747</v>
      </c>
      <c r="BD100" t="n">
        <v>47828</v>
      </c>
      <c r="BE100" t="n">
        <v>47974</v>
      </c>
    </row>
    <row r="101">
      <c r="A101" t="inlineStr">
        <is>
          <t>Consolidated net interest income (loss)-c</t>
        </is>
      </c>
      <c r="F101">
        <f>SUM(F93:F99)</f>
        <v/>
      </c>
      <c r="G101">
        <f>SUM(G93:G99)</f>
        <v/>
      </c>
      <c r="H101">
        <f>SUM(H93:H99)</f>
        <v/>
      </c>
      <c r="J101">
        <f>SUM(J93:J99)</f>
        <v/>
      </c>
      <c r="K101">
        <f>SUM(K93:K99)</f>
        <v/>
      </c>
      <c r="L101">
        <f>SUM(L93:L99)</f>
        <v/>
      </c>
      <c r="M101">
        <f>SUM(M93:M99)</f>
        <v/>
      </c>
      <c r="O101">
        <f>SUM(O93:O99)</f>
        <v/>
      </c>
      <c r="P101">
        <f>SUM(P93:P99)</f>
        <v/>
      </c>
      <c r="Q101">
        <f>SUM(Q93:Q99)</f>
        <v/>
      </c>
      <c r="R101">
        <f>SUM(R93:R99)</f>
        <v/>
      </c>
      <c r="T101">
        <f>SUM(T93:T99)</f>
        <v/>
      </c>
      <c r="U101">
        <f>SUM(U93:U99)</f>
        <v/>
      </c>
      <c r="V101">
        <f>SUM(V93:V99)</f>
        <v/>
      </c>
      <c r="W101">
        <f>SUM(W93:W99)</f>
        <v/>
      </c>
      <c r="Y101">
        <f>SUM(Y93:Y99)</f>
        <v/>
      </c>
      <c r="Z101">
        <f>SUM(Z93:Z99)</f>
        <v/>
      </c>
      <c r="AA101">
        <f>SUM(AA93:AA99)</f>
        <v/>
      </c>
      <c r="AB101">
        <f>SUM(AB93:AB99)</f>
        <v/>
      </c>
      <c r="AD101">
        <f>SUM(AD93:AD99)</f>
        <v/>
      </c>
      <c r="AE101">
        <f>SUM(AE93:AE99)</f>
        <v/>
      </c>
      <c r="AF101">
        <f>SUM(AF93:AF99)</f>
        <v/>
      </c>
      <c r="AG101">
        <f>SUM(AG93:AG99)</f>
        <v/>
      </c>
      <c r="AI101">
        <f>SUM(AI93:AI99)</f>
        <v/>
      </c>
      <c r="AJ101">
        <f>SUM(AJ93:AJ99)</f>
        <v/>
      </c>
      <c r="AK101">
        <f>SUM(AK93:AK99)</f>
        <v/>
      </c>
      <c r="AL101">
        <f>SUM(AL93:AL99)</f>
        <v/>
      </c>
      <c r="AN101">
        <f>SUM(AN93:AN99)</f>
        <v/>
      </c>
      <c r="AO101">
        <f>SUM(AO93:AO99)</f>
        <v/>
      </c>
      <c r="AP101">
        <f>SUM(AP93:AP99)</f>
        <v/>
      </c>
      <c r="AQ101">
        <f>SUM(AQ93:AQ99)</f>
        <v/>
      </c>
      <c r="AS101">
        <f>SUM(AS93:AS99)</f>
        <v/>
      </c>
      <c r="AT101">
        <f>SUM(AT93:AT99)</f>
        <v/>
      </c>
      <c r="AU101">
        <f>SUM(AU93:AU99)</f>
        <v/>
      </c>
      <c r="AV101">
        <f>SUM(AV93:AV99)</f>
        <v/>
      </c>
      <c r="AX101">
        <f>SUM(AX93:AX99)</f>
        <v/>
      </c>
      <c r="AY101">
        <f>SUM(AY93:AY99)</f>
        <v/>
      </c>
      <c r="AZ101">
        <f>SUM(AZ93:AZ99)</f>
        <v/>
      </c>
      <c r="BA101">
        <f>SUM(BA93:BA99)</f>
        <v/>
      </c>
      <c r="BC101">
        <f>SUM(BC93:BC99)</f>
        <v/>
      </c>
      <c r="BD101">
        <f>SUM(BD93:BD99)</f>
        <v/>
      </c>
      <c r="BE101">
        <f>SUM(BE93:BE99)</f>
        <v/>
      </c>
    </row>
    <row r="102">
      <c r="A102" t="inlineStr">
        <is>
          <t>Sum check</t>
        </is>
      </c>
      <c r="F102">
        <f>F100-F101</f>
        <v/>
      </c>
      <c r="G102">
        <f>G100-G101</f>
        <v/>
      </c>
      <c r="H102">
        <f>H100-H101</f>
        <v/>
      </c>
      <c r="J102">
        <f>J100-J101</f>
        <v/>
      </c>
      <c r="K102">
        <f>K100-K101</f>
        <v/>
      </c>
      <c r="L102">
        <f>L100-L101</f>
        <v/>
      </c>
      <c r="M102">
        <f>M100-M101</f>
        <v/>
      </c>
      <c r="O102">
        <f>O100-O101</f>
        <v/>
      </c>
      <c r="P102">
        <f>P100-P101</f>
        <v/>
      </c>
      <c r="Q102">
        <f>Q100-Q101</f>
        <v/>
      </c>
      <c r="R102">
        <f>R100-R101</f>
        <v/>
      </c>
      <c r="T102">
        <f>T100-T101</f>
        <v/>
      </c>
      <c r="U102">
        <f>U100-U101</f>
        <v/>
      </c>
      <c r="V102">
        <f>V100-V101</f>
        <v/>
      </c>
      <c r="W102">
        <f>W100-W101</f>
        <v/>
      </c>
      <c r="Y102">
        <f>Y100-Y101</f>
        <v/>
      </c>
      <c r="Z102">
        <f>Z100-Z101</f>
        <v/>
      </c>
      <c r="AA102">
        <f>AA100-AA101</f>
        <v/>
      </c>
      <c r="AB102">
        <f>AB100-AB101</f>
        <v/>
      </c>
      <c r="AD102">
        <f>AD100-AD101</f>
        <v/>
      </c>
      <c r="AE102">
        <f>AE100-AE101</f>
        <v/>
      </c>
      <c r="AF102">
        <f>AF100-AF101</f>
        <v/>
      </c>
      <c r="AG102">
        <f>AG100-AG101</f>
        <v/>
      </c>
      <c r="AI102">
        <f>AI100-AI101</f>
        <v/>
      </c>
      <c r="AJ102">
        <f>AJ100-AJ101</f>
        <v/>
      </c>
      <c r="AK102">
        <f>AK100-AK101</f>
        <v/>
      </c>
      <c r="AL102">
        <f>AL100-AL101</f>
        <v/>
      </c>
      <c r="AN102">
        <f>AN100-AN101</f>
        <v/>
      </c>
      <c r="AO102">
        <f>AO100-AO101</f>
        <v/>
      </c>
      <c r="AP102">
        <f>AP100-AP101</f>
        <v/>
      </c>
      <c r="AQ102">
        <f>AQ100-AQ101</f>
        <v/>
      </c>
      <c r="AS102">
        <f>AS100-AS101</f>
        <v/>
      </c>
      <c r="AT102">
        <f>AT100-AT101</f>
        <v/>
      </c>
      <c r="AU102">
        <f>AU100-AU101</f>
        <v/>
      </c>
      <c r="AV102">
        <f>AV100-AV101</f>
        <v/>
      </c>
      <c r="AX102">
        <f>AX100-AX101</f>
        <v/>
      </c>
      <c r="AY102">
        <f>AY100-AY101</f>
        <v/>
      </c>
      <c r="AZ102">
        <f>AZ100-AZ101</f>
        <v/>
      </c>
      <c r="BA102">
        <f>BA100-BA101</f>
        <v/>
      </c>
      <c r="BC102">
        <f>BC100-BC101</f>
        <v/>
      </c>
      <c r="BD102">
        <f>BD100-BD101</f>
        <v/>
      </c>
      <c r="BE102">
        <f>BE100-BE101</f>
        <v/>
      </c>
    </row>
    <row r="103">
      <c r="A103" t="inlineStr">
        <is>
          <t>Link check</t>
        </is>
      </c>
      <c r="F103">
        <f>F100-F242</f>
        <v/>
      </c>
      <c r="G103">
        <f>G100-G242</f>
        <v/>
      </c>
      <c r="H103">
        <f>H100-H242</f>
        <v/>
      </c>
      <c r="J103">
        <f>J100-J242</f>
        <v/>
      </c>
      <c r="K103">
        <f>K100-K242</f>
        <v/>
      </c>
      <c r="L103">
        <f>L100-L242</f>
        <v/>
      </c>
      <c r="M103">
        <f>M100-M242</f>
        <v/>
      </c>
      <c r="O103">
        <f>O100-O242</f>
        <v/>
      </c>
      <c r="P103">
        <f>P100-P242</f>
        <v/>
      </c>
      <c r="Q103">
        <f>Q100-Q242</f>
        <v/>
      </c>
      <c r="R103">
        <f>R100-R242</f>
        <v/>
      </c>
      <c r="T103">
        <f>T100-T242</f>
        <v/>
      </c>
      <c r="U103">
        <f>U100-U242</f>
        <v/>
      </c>
      <c r="V103">
        <f>V100-V242</f>
        <v/>
      </c>
      <c r="W103">
        <f>W100-W242</f>
        <v/>
      </c>
      <c r="Y103">
        <f>Y100-Y242</f>
        <v/>
      </c>
      <c r="Z103">
        <f>Z100-Z242</f>
        <v/>
      </c>
      <c r="AA103">
        <f>AA100-AA242</f>
        <v/>
      </c>
      <c r="AB103">
        <f>AB100-AB242</f>
        <v/>
      </c>
      <c r="AD103">
        <f>AD100-AD242</f>
        <v/>
      </c>
      <c r="AE103">
        <f>AE100-AE242</f>
        <v/>
      </c>
      <c r="AF103">
        <f>AF100-AF242</f>
        <v/>
      </c>
      <c r="AG103">
        <f>AG100-AG242</f>
        <v/>
      </c>
      <c r="AI103">
        <f>AI100-AI242</f>
        <v/>
      </c>
      <c r="AJ103">
        <f>AJ100-AJ242</f>
        <v/>
      </c>
      <c r="AK103">
        <f>AK100-AK242</f>
        <v/>
      </c>
      <c r="AL103">
        <f>AL100-AL242</f>
        <v/>
      </c>
      <c r="AN103">
        <f>AN100-AN242</f>
        <v/>
      </c>
      <c r="AO103">
        <f>AO100-AO242</f>
        <v/>
      </c>
      <c r="AP103">
        <f>AP100-AP242</f>
        <v/>
      </c>
      <c r="AQ103">
        <f>AQ100-AQ242</f>
        <v/>
      </c>
      <c r="AS103">
        <f>AS100-AS242</f>
        <v/>
      </c>
      <c r="AT103">
        <f>AT100-AT242</f>
        <v/>
      </c>
      <c r="AU103">
        <f>AU100-AU242</f>
        <v/>
      </c>
      <c r="AV103">
        <f>AV100-AV242</f>
        <v/>
      </c>
      <c r="AX103">
        <f>AX100-AX242</f>
        <v/>
      </c>
      <c r="AY103">
        <f>AY100-AY242</f>
        <v/>
      </c>
      <c r="AZ103">
        <f>AZ100-AZ242</f>
        <v/>
      </c>
      <c r="BA103">
        <f>BA100-BA242</f>
        <v/>
      </c>
      <c r="BC103">
        <f>BC100-BC242</f>
        <v/>
      </c>
      <c r="BD103">
        <f>BD100-BD242</f>
        <v/>
      </c>
      <c r="BE103">
        <f>BE100-BE242</f>
        <v/>
      </c>
    </row>
    <row r="105">
      <c r="A105" t="inlineStr">
        <is>
          <t>Depreciation and amortization</t>
        </is>
      </c>
    </row>
    <row r="106">
      <c r="A106" t="inlineStr">
        <is>
          <t>Banc First metropolitan banks</t>
        </is>
      </c>
      <c r="C106" t="inlineStr">
        <is>
          <t>Thousand</t>
        </is>
      </c>
      <c r="D106" t="inlineStr">
        <is>
          <t>QQQQ</t>
        </is>
      </c>
      <c r="J106" t="n">
        <v>2178</v>
      </c>
      <c r="O106" t="n">
        <v>2216</v>
      </c>
      <c r="T106" t="n">
        <v>2273</v>
      </c>
      <c r="Y106" t="n">
        <v>2341</v>
      </c>
      <c r="AD106" t="n">
        <v>2192</v>
      </c>
      <c r="AI106" t="n">
        <v>2364</v>
      </c>
      <c r="AN106" t="n">
        <v>2463</v>
      </c>
      <c r="AS106" t="n">
        <v>2639</v>
      </c>
      <c r="AX106" t="n">
        <v>2593</v>
      </c>
      <c r="BC106" t="n">
        <v>2821</v>
      </c>
    </row>
    <row r="107">
      <c r="A107" t="inlineStr">
        <is>
          <t>Banc First community banks</t>
        </is>
      </c>
      <c r="C107" t="inlineStr">
        <is>
          <t>Thousand</t>
        </is>
      </c>
      <c r="D107" t="inlineStr">
        <is>
          <t>QQQQ</t>
        </is>
      </c>
      <c r="J107" t="n">
        <v>7011</v>
      </c>
      <c r="O107" t="n">
        <v>7277</v>
      </c>
      <c r="T107" t="n">
        <v>7894</v>
      </c>
      <c r="Y107" t="n">
        <v>8281</v>
      </c>
      <c r="AD107" t="n">
        <v>7790</v>
      </c>
      <c r="AI107" t="n">
        <v>9092</v>
      </c>
      <c r="AN107" t="n">
        <v>10218</v>
      </c>
      <c r="AS107" t="n">
        <v>10603</v>
      </c>
      <c r="AX107" t="n">
        <v>10483</v>
      </c>
      <c r="BC107" t="n">
        <v>10453</v>
      </c>
    </row>
    <row r="108">
      <c r="A108" t="inlineStr">
        <is>
          <t>Pegasus</t>
        </is>
      </c>
      <c r="C108" t="inlineStr">
        <is>
          <t>Thousand</t>
        </is>
      </c>
      <c r="D108" t="inlineStr">
        <is>
          <t>QQQQ</t>
        </is>
      </c>
      <c r="AN108" t="n">
        <v>274</v>
      </c>
      <c r="AS108" t="n">
        <v>760</v>
      </c>
      <c r="AX108" t="n">
        <v>782</v>
      </c>
      <c r="BC108" t="n">
        <v>789</v>
      </c>
    </row>
    <row r="109">
      <c r="A109" t="inlineStr">
        <is>
          <t>Worthington</t>
        </is>
      </c>
      <c r="C109" t="inlineStr">
        <is>
          <t>Thousand</t>
        </is>
      </c>
      <c r="D109" t="inlineStr">
        <is>
          <t>QQQQ</t>
        </is>
      </c>
      <c r="BC109" t="n">
        <v>398</v>
      </c>
    </row>
    <row r="110">
      <c r="A110" t="inlineStr">
        <is>
          <t>Other financial services</t>
        </is>
      </c>
      <c r="C110" t="inlineStr">
        <is>
          <t>Thousand</t>
        </is>
      </c>
      <c r="D110" t="inlineStr">
        <is>
          <t>QQQQ</t>
        </is>
      </c>
      <c r="J110" t="n">
        <v>521</v>
      </c>
      <c r="O110" t="n">
        <v>522</v>
      </c>
      <c r="T110" t="n">
        <v>514</v>
      </c>
      <c r="Y110" t="n">
        <v>510</v>
      </c>
      <c r="AD110" t="n">
        <v>584</v>
      </c>
      <c r="AI110" t="n">
        <v>588</v>
      </c>
      <c r="AN110" t="n">
        <v>603</v>
      </c>
      <c r="AS110" t="n">
        <v>500</v>
      </c>
      <c r="AX110" t="n">
        <v>557</v>
      </c>
      <c r="BC110" t="n">
        <v>519</v>
      </c>
    </row>
    <row r="111">
      <c r="A111" t="inlineStr">
        <is>
          <t>Executive, operations &amp; support</t>
        </is>
      </c>
      <c r="C111" t="inlineStr">
        <is>
          <t>Thousand</t>
        </is>
      </c>
      <c r="D111" t="inlineStr">
        <is>
          <t>QQQQ</t>
        </is>
      </c>
      <c r="J111" t="n">
        <v>1367</v>
      </c>
      <c r="O111" t="n">
        <v>1334</v>
      </c>
      <c r="T111" t="n">
        <v>1220</v>
      </c>
      <c r="Y111" t="n">
        <v>1251</v>
      </c>
      <c r="AD111" t="n">
        <v>1225</v>
      </c>
      <c r="AI111" t="n">
        <v>1502</v>
      </c>
      <c r="AN111" t="n">
        <v>2431</v>
      </c>
      <c r="AS111" t="n">
        <v>3922</v>
      </c>
      <c r="AX111" t="n">
        <v>5626</v>
      </c>
      <c r="BC111" t="n">
        <v>7068</v>
      </c>
    </row>
    <row r="112">
      <c r="A112" t="inlineStr">
        <is>
          <t>Consolidated provision for/(benefit from) credit losses</t>
        </is>
      </c>
      <c r="C112" t="inlineStr">
        <is>
          <t>Thousand</t>
        </is>
      </c>
      <c r="D112" t="inlineStr">
        <is>
          <t>QQQQ</t>
        </is>
      </c>
      <c r="J112" t="n">
        <v>11077</v>
      </c>
      <c r="O112" t="n">
        <v>11349</v>
      </c>
      <c r="T112" t="n">
        <v>11901</v>
      </c>
      <c r="Y112" t="n">
        <v>12383</v>
      </c>
      <c r="AD112" t="n">
        <v>11791</v>
      </c>
      <c r="AI112" t="n">
        <v>13546</v>
      </c>
      <c r="AN112" t="n">
        <v>15989</v>
      </c>
      <c r="AS112" t="n">
        <v>18424</v>
      </c>
      <c r="AX112" t="n">
        <v>20041</v>
      </c>
      <c r="BC112" t="n">
        <v>22048</v>
      </c>
    </row>
    <row r="113">
      <c r="A113" t="inlineStr">
        <is>
          <t>Consolidated provision for/(benefit from) credit losses-c</t>
        </is>
      </c>
      <c r="J113">
        <f>SUM(J106:J111)</f>
        <v/>
      </c>
      <c r="O113">
        <f>SUM(O106:O111)</f>
        <v/>
      </c>
      <c r="T113">
        <f>SUM(T106:T111)</f>
        <v/>
      </c>
      <c r="Y113">
        <f>SUM(Y106:Y111)</f>
        <v/>
      </c>
      <c r="AD113">
        <f>SUM(AD106:AD111)</f>
        <v/>
      </c>
      <c r="AI113">
        <f>SUM(AI106:AI111)</f>
        <v/>
      </c>
      <c r="AN113">
        <f>SUM(AN106:AN111)</f>
        <v/>
      </c>
      <c r="AS113">
        <f>SUM(AS106:AS111)</f>
        <v/>
      </c>
      <c r="AX113">
        <f>SUM(AX106:AX111)</f>
        <v/>
      </c>
      <c r="BC113">
        <f>SUM(BC106:BC111)</f>
        <v/>
      </c>
    </row>
    <row r="114">
      <c r="A114" t="inlineStr">
        <is>
          <t>Sum check</t>
        </is>
      </c>
      <c r="J114">
        <f>J112-J113</f>
        <v/>
      </c>
      <c r="O114">
        <f>O112-O113</f>
        <v/>
      </c>
      <c r="T114">
        <f>T112-T113</f>
        <v/>
      </c>
      <c r="Y114">
        <f>Y112-Y113</f>
        <v/>
      </c>
      <c r="AD114">
        <f>AD112-AD113</f>
        <v/>
      </c>
      <c r="AI114">
        <f>AI112-AI113</f>
        <v/>
      </c>
      <c r="AN114">
        <f>AN112-AN113</f>
        <v/>
      </c>
      <c r="AS114">
        <f>AS112-AS113</f>
        <v/>
      </c>
      <c r="AX114">
        <f>AX112-AX113</f>
        <v/>
      </c>
      <c r="BC114">
        <f>BC112-BC113</f>
        <v/>
      </c>
    </row>
    <row r="115">
      <c r="A115" t="inlineStr">
        <is>
          <t>Link check</t>
        </is>
      </c>
      <c r="J115">
        <f>J112-J530</f>
        <v/>
      </c>
      <c r="O115">
        <f>O112-O530</f>
        <v/>
      </c>
      <c r="T115">
        <f>T112-T530</f>
        <v/>
      </c>
      <c r="Y115">
        <f>Y112-Y530</f>
        <v/>
      </c>
      <c r="AD115">
        <f>AD112-AD530</f>
        <v/>
      </c>
      <c r="AI115">
        <f>AI112-AI530</f>
        <v/>
      </c>
      <c r="AN115">
        <f>AN112-AN530</f>
        <v/>
      </c>
      <c r="AS115">
        <f>AS112-AS530</f>
        <v/>
      </c>
      <c r="AX115">
        <f>AX112-AX530</f>
        <v/>
      </c>
      <c r="BC115">
        <f>BC112-BC530</f>
        <v/>
      </c>
    </row>
    <row r="117">
      <c r="A117" t="inlineStr">
        <is>
          <t>Other expenses</t>
        </is>
      </c>
    </row>
    <row r="118">
      <c r="A118" t="inlineStr">
        <is>
          <t>Banc First metropolitan banks</t>
        </is>
      </c>
      <c r="C118" t="inlineStr">
        <is>
          <t>Thousand</t>
        </is>
      </c>
      <c r="D118" t="inlineStr">
        <is>
          <t>QQQQ</t>
        </is>
      </c>
      <c r="J118" t="n">
        <v>31396</v>
      </c>
      <c r="O118" t="n">
        <v>32300</v>
      </c>
      <c r="T118" t="n">
        <v>32942</v>
      </c>
      <c r="Y118" t="n">
        <v>34130</v>
      </c>
      <c r="AD118" t="n">
        <v>35488</v>
      </c>
      <c r="AI118" t="n">
        <v>36873</v>
      </c>
      <c r="AN118" t="n">
        <v>37549</v>
      </c>
      <c r="AS118" t="n">
        <v>36746</v>
      </c>
      <c r="AX118" t="n">
        <v>39356</v>
      </c>
      <c r="BC118" t="n">
        <v>42583</v>
      </c>
    </row>
    <row r="119">
      <c r="A119" t="inlineStr">
        <is>
          <t>Banc First community banks</t>
        </is>
      </c>
      <c r="C119" t="inlineStr">
        <is>
          <t>Thousand</t>
        </is>
      </c>
      <c r="D119" t="inlineStr">
        <is>
          <t>QQQQ</t>
        </is>
      </c>
      <c r="J119" t="n">
        <v>84011</v>
      </c>
      <c r="O119" t="n">
        <v>89888</v>
      </c>
      <c r="T119" t="n">
        <v>91655</v>
      </c>
      <c r="Y119" t="n">
        <v>96627</v>
      </c>
      <c r="AD119" t="n">
        <v>93619</v>
      </c>
      <c r="AI119" t="n">
        <v>106674</v>
      </c>
      <c r="AN119" t="n">
        <v>109044</v>
      </c>
      <c r="AS119" t="n">
        <v>111341</v>
      </c>
      <c r="AX119" t="n">
        <v>110574</v>
      </c>
      <c r="BC119" t="n">
        <v>117248</v>
      </c>
    </row>
    <row r="120">
      <c r="A120" t="inlineStr">
        <is>
          <t>Pegasus</t>
        </is>
      </c>
      <c r="C120" t="inlineStr">
        <is>
          <t>Thousand</t>
        </is>
      </c>
      <c r="D120" t="inlineStr">
        <is>
          <t>QQQQ</t>
        </is>
      </c>
      <c r="AN120" t="n">
        <v>4939</v>
      </c>
      <c r="AS120" t="n">
        <v>13831</v>
      </c>
      <c r="AX120" t="n">
        <v>15317</v>
      </c>
      <c r="BC120" t="n">
        <v>19013</v>
      </c>
    </row>
    <row r="121">
      <c r="A121" t="inlineStr">
        <is>
          <t>Worthington</t>
        </is>
      </c>
      <c r="C121" t="inlineStr">
        <is>
          <t>Thousand</t>
        </is>
      </c>
      <c r="D121" t="inlineStr">
        <is>
          <t>QQQQ</t>
        </is>
      </c>
      <c r="BC121" t="n">
        <v>9280</v>
      </c>
    </row>
    <row r="122">
      <c r="A122" t="inlineStr">
        <is>
          <t>Other financial services</t>
        </is>
      </c>
      <c r="C122" t="inlineStr">
        <is>
          <t>Thousand</t>
        </is>
      </c>
      <c r="D122" t="inlineStr">
        <is>
          <t>QQQQ</t>
        </is>
      </c>
      <c r="J122" t="n">
        <v>21604</v>
      </c>
      <c r="O122" t="n">
        <v>22304</v>
      </c>
      <c r="T122" t="n">
        <v>22308</v>
      </c>
      <c r="Y122" t="n">
        <v>22216</v>
      </c>
      <c r="AD122" t="n">
        <v>24474</v>
      </c>
      <c r="AI122" t="n">
        <v>24895</v>
      </c>
      <c r="AN122" t="n">
        <v>25408</v>
      </c>
      <c r="AS122" t="n">
        <v>44918</v>
      </c>
      <c r="AX122" t="n">
        <v>60435</v>
      </c>
      <c r="BC122" t="n">
        <v>36271</v>
      </c>
    </row>
    <row r="123">
      <c r="A123" t="inlineStr">
        <is>
          <t>Executive, operations &amp; support</t>
        </is>
      </c>
      <c r="C123" t="inlineStr">
        <is>
          <t>Thousand</t>
        </is>
      </c>
      <c r="D123" t="inlineStr">
        <is>
          <t>QQQQ</t>
        </is>
      </c>
      <c r="J123" t="n">
        <v>23818</v>
      </c>
      <c r="O123" t="n">
        <v>27998</v>
      </c>
      <c r="T123" t="n">
        <v>27221</v>
      </c>
      <c r="Y123" t="n">
        <v>26375</v>
      </c>
      <c r="AD123" t="n">
        <v>36531</v>
      </c>
      <c r="AI123" t="n">
        <v>42319</v>
      </c>
      <c r="AN123" t="n">
        <v>50941</v>
      </c>
      <c r="AS123" t="n">
        <v>33588</v>
      </c>
      <c r="AX123" t="n">
        <v>41199</v>
      </c>
      <c r="BC123" t="n">
        <v>64325</v>
      </c>
    </row>
    <row r="124">
      <c r="A124" t="inlineStr">
        <is>
          <t>Eliminations</t>
        </is>
      </c>
      <c r="C124" t="inlineStr">
        <is>
          <t>Thousand</t>
        </is>
      </c>
      <c r="D124" t="inlineStr">
        <is>
          <t>QQQQ</t>
        </is>
      </c>
      <c r="J124" t="n">
        <v>-332</v>
      </c>
      <c r="O124" t="n">
        <v>-318</v>
      </c>
      <c r="T124" t="n">
        <v>-312</v>
      </c>
      <c r="Y124" t="n">
        <v>-327</v>
      </c>
      <c r="AD124" t="n">
        <v>-1511</v>
      </c>
      <c r="AI124" t="n">
        <v>-2186</v>
      </c>
      <c r="AN124" t="n">
        <v>-2569</v>
      </c>
      <c r="AS124" t="n">
        <v>-1118</v>
      </c>
      <c r="AX124" t="n">
        <v>-941</v>
      </c>
      <c r="BC124" t="n">
        <v>-856</v>
      </c>
    </row>
    <row r="125">
      <c r="A125" t="inlineStr">
        <is>
          <t>Consolidated other expenses</t>
        </is>
      </c>
      <c r="C125" t="inlineStr">
        <is>
          <t>Thousand</t>
        </is>
      </c>
      <c r="D125" t="inlineStr">
        <is>
          <t>QQQQ</t>
        </is>
      </c>
      <c r="J125" t="n">
        <v>160497</v>
      </c>
      <c r="O125" t="n">
        <v>172172</v>
      </c>
      <c r="T125" t="n">
        <v>173814</v>
      </c>
      <c r="Y125" t="n">
        <v>179021</v>
      </c>
      <c r="AD125" t="n">
        <v>188601</v>
      </c>
      <c r="AI125" t="n">
        <v>208575</v>
      </c>
      <c r="AN125" t="n">
        <v>225312</v>
      </c>
      <c r="AS125" t="n">
        <v>239306</v>
      </c>
      <c r="AX125" t="n">
        <v>265940</v>
      </c>
      <c r="BC125" t="n">
        <v>287864</v>
      </c>
    </row>
    <row r="126">
      <c r="A126" t="inlineStr">
        <is>
          <t>Consolidated other expenses-c</t>
        </is>
      </c>
      <c r="J126">
        <f>SUM(J118:J124)</f>
        <v/>
      </c>
      <c r="O126">
        <f>SUM(O118:O124)</f>
        <v/>
      </c>
      <c r="T126">
        <f>SUM(T118:T124)</f>
        <v/>
      </c>
      <c r="Y126">
        <f>SUM(Y118:Y124)</f>
        <v/>
      </c>
      <c r="AD126">
        <f>SUM(AD118:AD124)</f>
        <v/>
      </c>
      <c r="AI126">
        <f>SUM(AI118:AI124)</f>
        <v/>
      </c>
      <c r="AN126">
        <f>SUM(AN118:AN124)</f>
        <v/>
      </c>
      <c r="AS126">
        <f>SUM(AS118:AS124)</f>
        <v/>
      </c>
      <c r="AX126">
        <f>SUM(AX118:AX124)</f>
        <v/>
      </c>
      <c r="BC126">
        <f>SUM(BC118:BC124)</f>
        <v/>
      </c>
    </row>
    <row r="127">
      <c r="A127" t="inlineStr">
        <is>
          <t>Sum check</t>
        </is>
      </c>
      <c r="J127">
        <f>J125-J126</f>
        <v/>
      </c>
      <c r="O127">
        <f>O125-O126</f>
        <v/>
      </c>
      <c r="T127">
        <f>T125-T126</f>
        <v/>
      </c>
      <c r="Y127">
        <f>Y125-Y126</f>
        <v/>
      </c>
      <c r="AD127">
        <f>AD125-AD126</f>
        <v/>
      </c>
      <c r="AI127">
        <f>AI125-AI126</f>
        <v/>
      </c>
      <c r="AN127">
        <f>AN125-AN126</f>
        <v/>
      </c>
      <c r="AS127">
        <f>AS125-AS126</f>
        <v/>
      </c>
      <c r="AX127">
        <f>AX125-AX126</f>
        <v/>
      </c>
      <c r="BC127">
        <f>BC125-BC126</f>
        <v/>
      </c>
    </row>
    <row r="129">
      <c r="A129" t="inlineStr">
        <is>
          <t>Income before taxes</t>
        </is>
      </c>
    </row>
    <row r="130">
      <c r="A130" t="inlineStr">
        <is>
          <t>Banc First metropolitan banks</t>
        </is>
      </c>
      <c r="C130" t="inlineStr">
        <is>
          <t>Thousand</t>
        </is>
      </c>
      <c r="D130" t="inlineStr">
        <is>
          <t>QQQQ</t>
        </is>
      </c>
      <c r="E130" t="inlineStr">
        <is>
          <t>Yes</t>
        </is>
      </c>
      <c r="F130" t="n">
        <v>8937</v>
      </c>
      <c r="G130" t="n">
        <v>8108</v>
      </c>
      <c r="H130" t="n">
        <v>9173</v>
      </c>
      <c r="J130" t="n">
        <v>35807</v>
      </c>
      <c r="K130" t="n">
        <v>7790</v>
      </c>
      <c r="L130" t="n">
        <v>7484</v>
      </c>
      <c r="M130" t="n">
        <v>10640</v>
      </c>
      <c r="O130" t="n">
        <v>36082</v>
      </c>
      <c r="P130" t="n">
        <v>9889</v>
      </c>
      <c r="Q130" t="n">
        <v>9800</v>
      </c>
      <c r="R130" t="n">
        <v>9463</v>
      </c>
      <c r="T130" t="n">
        <v>40153</v>
      </c>
      <c r="U130" t="n">
        <v>9348</v>
      </c>
      <c r="V130" t="n">
        <v>10240</v>
      </c>
      <c r="W130" t="n">
        <v>10970</v>
      </c>
      <c r="Y130" t="n">
        <v>41191</v>
      </c>
      <c r="Z130" t="n">
        <v>13074</v>
      </c>
      <c r="AA130" t="n">
        <v>11784</v>
      </c>
      <c r="AB130" t="n">
        <v>11499</v>
      </c>
      <c r="AD130" t="n">
        <v>49835</v>
      </c>
      <c r="AE130" t="n">
        <v>14736</v>
      </c>
      <c r="AF130" t="n">
        <v>14883</v>
      </c>
      <c r="AG130" t="n">
        <v>16538</v>
      </c>
      <c r="AI130" t="n">
        <v>61352</v>
      </c>
      <c r="AJ130" t="n">
        <v>15369</v>
      </c>
      <c r="AK130" t="n">
        <v>14866</v>
      </c>
      <c r="AL130" t="n">
        <v>15670</v>
      </c>
      <c r="AN130" t="n">
        <v>62964</v>
      </c>
      <c r="AO130" t="n">
        <v>10413</v>
      </c>
      <c r="AP130" t="n">
        <v>3613</v>
      </c>
      <c r="AQ130" t="n">
        <v>6669</v>
      </c>
      <c r="AS130" t="n">
        <v>34541</v>
      </c>
      <c r="AT130" t="n">
        <v>13924</v>
      </c>
      <c r="AU130" t="n">
        <v>17602</v>
      </c>
      <c r="AV130" t="n">
        <v>15072</v>
      </c>
      <c r="AX130" t="n">
        <v>64622</v>
      </c>
      <c r="AY130" t="n">
        <v>18171</v>
      </c>
      <c r="AZ130" t="n">
        <v>15142</v>
      </c>
      <c r="BA130" t="n">
        <v>22827</v>
      </c>
      <c r="BC130" t="n">
        <v>82894</v>
      </c>
      <c r="BD130" t="n">
        <v>23310</v>
      </c>
      <c r="BE130" t="n">
        <v>21588</v>
      </c>
    </row>
    <row r="131">
      <c r="A131" t="inlineStr">
        <is>
          <t>Banc First community banks</t>
        </is>
      </c>
      <c r="C131" t="inlineStr">
        <is>
          <t>Thousand</t>
        </is>
      </c>
      <c r="D131" t="inlineStr">
        <is>
          <t>QQQQ</t>
        </is>
      </c>
      <c r="E131" t="inlineStr">
        <is>
          <t>Yes</t>
        </is>
      </c>
      <c r="F131" t="n">
        <v>14077</v>
      </c>
      <c r="G131" t="n">
        <v>14512</v>
      </c>
      <c r="H131" t="n">
        <v>15229</v>
      </c>
      <c r="J131" t="n">
        <v>58896</v>
      </c>
      <c r="K131" t="n">
        <v>15077</v>
      </c>
      <c r="L131" t="n">
        <v>17692</v>
      </c>
      <c r="M131" t="n">
        <v>21377</v>
      </c>
      <c r="O131" t="n">
        <v>71673</v>
      </c>
      <c r="P131" t="n">
        <v>16407</v>
      </c>
      <c r="Q131" t="n">
        <v>17400</v>
      </c>
      <c r="R131" t="n">
        <v>18693</v>
      </c>
      <c r="T131" t="n">
        <v>71647</v>
      </c>
      <c r="U131" t="n">
        <v>19094</v>
      </c>
      <c r="V131" t="n">
        <v>20331</v>
      </c>
      <c r="W131" t="n">
        <v>19727</v>
      </c>
      <c r="Y131" t="n">
        <v>80836</v>
      </c>
      <c r="Z131" t="n">
        <v>22719</v>
      </c>
      <c r="AA131" t="n">
        <v>24509</v>
      </c>
      <c r="AB131" t="n">
        <v>23810</v>
      </c>
      <c r="AD131" t="n">
        <v>96233</v>
      </c>
      <c r="AE131" t="n">
        <v>26348</v>
      </c>
      <c r="AF131" t="n">
        <v>27942</v>
      </c>
      <c r="AG131" t="n">
        <v>27515</v>
      </c>
      <c r="AI131" t="n">
        <v>110156</v>
      </c>
      <c r="AJ131" t="n">
        <v>28045</v>
      </c>
      <c r="AK131" t="n">
        <v>30041</v>
      </c>
      <c r="AL131" t="n">
        <v>29710</v>
      </c>
      <c r="AN131" t="n">
        <v>116947</v>
      </c>
      <c r="AO131" t="n">
        <v>24436</v>
      </c>
      <c r="AP131" t="n">
        <v>15532</v>
      </c>
      <c r="AQ131" t="n">
        <v>18257</v>
      </c>
      <c r="AS131" t="n">
        <v>84372</v>
      </c>
      <c r="AT131" t="n">
        <v>29769</v>
      </c>
      <c r="AU131" t="n">
        <v>36514</v>
      </c>
      <c r="AV131" t="n">
        <v>31722</v>
      </c>
      <c r="AX131" t="n">
        <v>130162</v>
      </c>
      <c r="AY131" t="n">
        <v>31339</v>
      </c>
      <c r="AZ131" t="n">
        <v>36462</v>
      </c>
      <c r="BA131" t="n">
        <v>41179</v>
      </c>
      <c r="BC131" t="n">
        <v>150961</v>
      </c>
      <c r="BD131" t="n">
        <v>43599</v>
      </c>
      <c r="BE131" t="n">
        <v>43184</v>
      </c>
    </row>
    <row r="132">
      <c r="A132" t="inlineStr">
        <is>
          <t>Pegasus</t>
        </is>
      </c>
      <c r="C132" t="inlineStr">
        <is>
          <t>Thousand</t>
        </is>
      </c>
      <c r="D132" t="inlineStr">
        <is>
          <t>QQQQ</t>
        </is>
      </c>
      <c r="E132" t="inlineStr">
        <is>
          <t>Yes</t>
        </is>
      </c>
      <c r="AJ132" t="n">
        <v>0</v>
      </c>
      <c r="AK132" t="n">
        <v>0</v>
      </c>
      <c r="AL132" t="n">
        <v>1404</v>
      </c>
      <c r="AN132" t="n">
        <v>3787</v>
      </c>
      <c r="AO132" t="n">
        <v>1598</v>
      </c>
      <c r="AP132" t="n">
        <v>1345</v>
      </c>
      <c r="AQ132" t="n">
        <v>1429</v>
      </c>
      <c r="AS132" t="n">
        <v>5924</v>
      </c>
      <c r="AT132" t="n">
        <v>1645</v>
      </c>
      <c r="AU132" t="n">
        <v>1947</v>
      </c>
      <c r="AV132" t="n">
        <v>2158</v>
      </c>
      <c r="AX132" t="n">
        <v>8176</v>
      </c>
      <c r="AY132" t="n">
        <v>2827</v>
      </c>
      <c r="AZ132" t="n">
        <v>4672</v>
      </c>
      <c r="BA132" t="n">
        <v>8178</v>
      </c>
      <c r="BC132" t="n">
        <v>24823</v>
      </c>
      <c r="BD132" t="n">
        <v>9644</v>
      </c>
      <c r="BE132" t="n">
        <v>9857</v>
      </c>
    </row>
    <row r="133">
      <c r="A133" t="inlineStr">
        <is>
          <t>Worthington</t>
        </is>
      </c>
      <c r="C133" t="inlineStr">
        <is>
          <t>Thousand</t>
        </is>
      </c>
      <c r="D133" t="inlineStr">
        <is>
          <t>QQQQ</t>
        </is>
      </c>
      <c r="E133" t="inlineStr">
        <is>
          <t>Yes</t>
        </is>
      </c>
      <c r="AY133" t="n">
        <v>385</v>
      </c>
      <c r="AZ133" t="n">
        <v>1436</v>
      </c>
      <c r="BA133" t="n">
        <v>2109</v>
      </c>
      <c r="BC133" t="n">
        <v>6318</v>
      </c>
      <c r="BD133" t="n">
        <v>1630</v>
      </c>
      <c r="BE133" t="n">
        <v>791</v>
      </c>
    </row>
    <row r="134">
      <c r="A134" t="inlineStr">
        <is>
          <t>Other financial services</t>
        </is>
      </c>
      <c r="C134" t="inlineStr">
        <is>
          <t>Thousand</t>
        </is>
      </c>
      <c r="D134" t="inlineStr">
        <is>
          <t>QQQQ</t>
        </is>
      </c>
      <c r="E134" t="inlineStr">
        <is>
          <t>Yes</t>
        </is>
      </c>
      <c r="F134" t="n">
        <v>3237</v>
      </c>
      <c r="G134" t="n">
        <v>2158</v>
      </c>
      <c r="H134" t="n">
        <v>2619</v>
      </c>
      <c r="J134" t="n">
        <v>9652</v>
      </c>
      <c r="K134" t="n">
        <v>3066</v>
      </c>
      <c r="L134" t="n">
        <v>2292</v>
      </c>
      <c r="M134" t="n">
        <v>3002</v>
      </c>
      <c r="O134" t="n">
        <v>10927</v>
      </c>
      <c r="P134" t="n">
        <v>5007</v>
      </c>
      <c r="Q134" t="n">
        <v>6910</v>
      </c>
      <c r="R134" t="n">
        <v>3098</v>
      </c>
      <c r="T134" t="n">
        <v>16429</v>
      </c>
      <c r="U134" t="n">
        <v>3114</v>
      </c>
      <c r="V134" t="n">
        <v>2431</v>
      </c>
      <c r="W134" t="n">
        <v>2683</v>
      </c>
      <c r="Y134" t="n">
        <v>11464</v>
      </c>
      <c r="Z134" t="n">
        <v>3645</v>
      </c>
      <c r="AA134" t="n">
        <v>3119</v>
      </c>
      <c r="AB134" t="n">
        <v>3762</v>
      </c>
      <c r="AD134" t="n">
        <v>16787</v>
      </c>
      <c r="AE134" t="n">
        <v>5043</v>
      </c>
      <c r="AF134" t="n">
        <v>4028</v>
      </c>
      <c r="AG134" t="n">
        <v>4440</v>
      </c>
      <c r="AI134" t="n">
        <v>18067</v>
      </c>
      <c r="AJ134" t="n">
        <v>4499</v>
      </c>
      <c r="AK134" t="n">
        <v>5572</v>
      </c>
      <c r="AL134" t="n">
        <v>6239</v>
      </c>
      <c r="AN134" t="n">
        <v>20091</v>
      </c>
      <c r="AO134" t="n">
        <v>5759</v>
      </c>
      <c r="AP134" t="n">
        <v>7786</v>
      </c>
      <c r="AQ134" t="n">
        <v>3819</v>
      </c>
      <c r="AS134" t="n">
        <v>19069</v>
      </c>
      <c r="AT134" t="n">
        <v>5951</v>
      </c>
      <c r="AU134" t="n">
        <v>5220</v>
      </c>
      <c r="AV134" t="n">
        <v>5069</v>
      </c>
      <c r="AX134" t="n">
        <v>21267</v>
      </c>
      <c r="AY134" t="n">
        <v>6045</v>
      </c>
      <c r="AZ134" t="n">
        <v>4643</v>
      </c>
      <c r="BA134" t="n">
        <v>6222</v>
      </c>
      <c r="BC134" t="n">
        <v>22079</v>
      </c>
      <c r="BD134" t="n">
        <v>6164</v>
      </c>
      <c r="BE134" t="n">
        <v>4298</v>
      </c>
    </row>
    <row r="135">
      <c r="A135" t="inlineStr">
        <is>
          <t>Executive, operations &amp; support</t>
        </is>
      </c>
      <c r="C135" t="inlineStr">
        <is>
          <t>Thousand</t>
        </is>
      </c>
      <c r="D135" t="inlineStr">
        <is>
          <t>QQQQ</t>
        </is>
      </c>
      <c r="E135" t="inlineStr">
        <is>
          <t>Yes</t>
        </is>
      </c>
      <c r="F135" t="n">
        <v>8094</v>
      </c>
      <c r="G135" t="n">
        <v>7643</v>
      </c>
      <c r="H135" t="n">
        <v>8688</v>
      </c>
      <c r="J135" t="n">
        <v>32256</v>
      </c>
      <c r="K135" t="n">
        <v>9679</v>
      </c>
      <c r="L135" t="n">
        <v>7680</v>
      </c>
      <c r="M135" t="n">
        <v>11893</v>
      </c>
      <c r="O135" t="n">
        <v>38446</v>
      </c>
      <c r="P135" t="n">
        <v>9804</v>
      </c>
      <c r="Q135" t="n">
        <v>14604</v>
      </c>
      <c r="R135" t="n">
        <v>9616</v>
      </c>
      <c r="T135" t="n">
        <v>42446</v>
      </c>
      <c r="U135" t="n">
        <v>10500</v>
      </c>
      <c r="V135" t="n">
        <v>11247</v>
      </c>
      <c r="W135" t="n">
        <v>11964</v>
      </c>
      <c r="Y135" t="n">
        <v>46330</v>
      </c>
      <c r="Z135" t="n">
        <v>15511</v>
      </c>
      <c r="AA135" t="n">
        <v>16720</v>
      </c>
      <c r="AB135" t="n">
        <v>15137</v>
      </c>
      <c r="AD135" t="n">
        <v>59130</v>
      </c>
      <c r="AE135" t="n">
        <v>19915</v>
      </c>
      <c r="AF135" t="n">
        <v>23622</v>
      </c>
      <c r="AG135" t="n">
        <v>26344</v>
      </c>
      <c r="AI135" t="n">
        <v>94528</v>
      </c>
      <c r="AJ135" t="n">
        <v>25023</v>
      </c>
      <c r="AK135" t="n">
        <v>27590</v>
      </c>
      <c r="AL135" t="n">
        <v>25882</v>
      </c>
      <c r="AN135" t="n">
        <v>102141</v>
      </c>
      <c r="AO135" t="n">
        <v>9403</v>
      </c>
      <c r="AP135" t="n">
        <v>18232</v>
      </c>
      <c r="AQ135" t="n">
        <v>17158</v>
      </c>
      <c r="AS135" t="n">
        <v>80919</v>
      </c>
      <c r="AT135" t="n">
        <v>42340</v>
      </c>
      <c r="AU135" t="n">
        <v>49790</v>
      </c>
      <c r="AV135" t="n">
        <v>34298</v>
      </c>
      <c r="AX135" t="n">
        <v>152911</v>
      </c>
      <c r="AY135" t="n">
        <v>23648</v>
      </c>
      <c r="AZ135" t="n">
        <v>37901</v>
      </c>
      <c r="BA135" t="n">
        <v>43180</v>
      </c>
      <c r="BC135" t="n">
        <v>147422</v>
      </c>
      <c r="BD135" t="n">
        <v>48417</v>
      </c>
      <c r="BE135" t="n">
        <v>45925</v>
      </c>
    </row>
    <row r="136">
      <c r="A136" t="inlineStr">
        <is>
          <t>Eliminations</t>
        </is>
      </c>
      <c r="C136" t="inlineStr">
        <is>
          <t>Thousand</t>
        </is>
      </c>
      <c r="D136" t="inlineStr">
        <is>
          <t>QQQQ</t>
        </is>
      </c>
      <c r="E136" t="inlineStr">
        <is>
          <t>Yes</t>
        </is>
      </c>
      <c r="F136" t="n">
        <v>-13798</v>
      </c>
      <c r="G136" t="n">
        <v>-13029</v>
      </c>
      <c r="H136" t="n">
        <v>-14654</v>
      </c>
      <c r="J136" t="n">
        <v>-55769</v>
      </c>
      <c r="K136" t="n">
        <v>-15075</v>
      </c>
      <c r="L136" t="n">
        <v>-15034</v>
      </c>
      <c r="M136" t="n">
        <v>-19287</v>
      </c>
      <c r="O136" t="n">
        <v>-65957</v>
      </c>
      <c r="P136" t="n">
        <v>-16442</v>
      </c>
      <c r="Q136" t="n">
        <v>-20484</v>
      </c>
      <c r="R136" t="n">
        <v>-16446</v>
      </c>
      <c r="T136" t="n">
        <v>-69465</v>
      </c>
      <c r="U136" t="n">
        <v>-16857</v>
      </c>
      <c r="V136" t="n">
        <v>-17848</v>
      </c>
      <c r="W136" t="n">
        <v>-18130</v>
      </c>
      <c r="Y136" t="n">
        <v>-71884</v>
      </c>
      <c r="Z136" t="n">
        <v>-21756</v>
      </c>
      <c r="AA136" t="n">
        <v>-22504</v>
      </c>
      <c r="AB136" t="n">
        <v>-21682</v>
      </c>
      <c r="AD136" t="n">
        <v>-85680</v>
      </c>
      <c r="AE136" t="n">
        <v>-29101</v>
      </c>
      <c r="AF136" t="n">
        <v>-30639</v>
      </c>
      <c r="AG136" t="n">
        <v>-32919</v>
      </c>
      <c r="AI136" t="n">
        <v>-124351</v>
      </c>
      <c r="AJ136" t="n">
        <v>-31922</v>
      </c>
      <c r="AK136" t="n">
        <v>-34241</v>
      </c>
      <c r="AL136" t="n">
        <v>-35940</v>
      </c>
      <c r="AN136" t="n">
        <v>-136368</v>
      </c>
      <c r="AO136" t="n">
        <v>-23359</v>
      </c>
      <c r="AP136" t="n">
        <v>-21202</v>
      </c>
      <c r="AQ136" t="n">
        <v>-21728</v>
      </c>
      <c r="AS136" t="n">
        <v>-101313</v>
      </c>
      <c r="AT136" t="n">
        <v>-41451</v>
      </c>
      <c r="AU136" t="n">
        <v>-48166</v>
      </c>
      <c r="AV136" t="n">
        <v>-40040</v>
      </c>
      <c r="AX136" t="n">
        <v>-168740</v>
      </c>
      <c r="AY136" t="n">
        <v>-38706</v>
      </c>
      <c r="AZ136" t="n">
        <v>-45009</v>
      </c>
      <c r="BA136" t="n">
        <v>-55358</v>
      </c>
      <c r="BC136" t="n">
        <v>-197065</v>
      </c>
      <c r="BD136" t="n">
        <v>-58419</v>
      </c>
      <c r="BE136" t="n">
        <v>-55677</v>
      </c>
    </row>
    <row r="137">
      <c r="A137" t="inlineStr">
        <is>
          <t>Consolidated income before taxes</t>
        </is>
      </c>
      <c r="C137" t="inlineStr">
        <is>
          <t>Thousand</t>
        </is>
      </c>
      <c r="D137" t="inlineStr">
        <is>
          <t>QQQQ</t>
        </is>
      </c>
      <c r="E137" t="inlineStr">
        <is>
          <t>Yes</t>
        </is>
      </c>
      <c r="F137" t="n">
        <v>20547</v>
      </c>
      <c r="G137" t="n">
        <v>19392</v>
      </c>
      <c r="H137" t="n">
        <v>21055</v>
      </c>
      <c r="J137" t="n">
        <v>80842</v>
      </c>
      <c r="K137" t="n">
        <v>20537</v>
      </c>
      <c r="L137" t="n">
        <v>20114</v>
      </c>
      <c r="M137" t="n">
        <v>27625</v>
      </c>
      <c r="O137" t="n">
        <v>91171</v>
      </c>
      <c r="P137" t="n">
        <v>24665</v>
      </c>
      <c r="Q137" t="n">
        <v>28230</v>
      </c>
      <c r="R137" t="n">
        <v>24424</v>
      </c>
      <c r="T137" t="n">
        <v>101210</v>
      </c>
      <c r="U137" t="n">
        <v>25199</v>
      </c>
      <c r="V137" t="n">
        <v>26401</v>
      </c>
      <c r="W137" t="n">
        <v>27214</v>
      </c>
      <c r="Y137" t="n">
        <v>107937</v>
      </c>
      <c r="Z137" t="n">
        <v>33193</v>
      </c>
      <c r="AA137" t="n">
        <v>33628</v>
      </c>
      <c r="AB137" t="n">
        <v>32526</v>
      </c>
      <c r="AD137" t="n">
        <v>136305</v>
      </c>
      <c r="AE137" t="n">
        <v>36941</v>
      </c>
      <c r="AF137" t="n">
        <v>39836</v>
      </c>
      <c r="AG137" t="n">
        <v>41918</v>
      </c>
      <c r="AI137" t="n">
        <v>159752</v>
      </c>
      <c r="AJ137" t="n">
        <v>41014</v>
      </c>
      <c r="AK137" t="n">
        <v>43828</v>
      </c>
      <c r="AL137" t="n">
        <v>42965</v>
      </c>
      <c r="AN137" t="n">
        <v>169562</v>
      </c>
      <c r="AO137" t="n">
        <v>28250</v>
      </c>
      <c r="AP137" t="n">
        <v>25306</v>
      </c>
      <c r="AQ137" t="n">
        <v>25604</v>
      </c>
      <c r="AS137" t="n">
        <v>123512</v>
      </c>
      <c r="AT137" t="n">
        <v>52178</v>
      </c>
      <c r="AU137" t="n">
        <v>62907</v>
      </c>
      <c r="AV137" t="n">
        <v>48279</v>
      </c>
      <c r="AX137" t="n">
        <v>208398</v>
      </c>
      <c r="AY137" t="n">
        <v>43709</v>
      </c>
      <c r="AZ137" t="n">
        <v>55247</v>
      </c>
      <c r="BA137" t="n">
        <v>68337</v>
      </c>
      <c r="BC137" t="n">
        <v>237432</v>
      </c>
      <c r="BD137" t="n">
        <v>74345</v>
      </c>
      <c r="BE137" t="n">
        <v>69966</v>
      </c>
    </row>
    <row r="138">
      <c r="A138" t="inlineStr">
        <is>
          <t>Consolidated income before taxes-c</t>
        </is>
      </c>
      <c r="F138">
        <f>SUM(F130:F136)</f>
        <v/>
      </c>
      <c r="G138">
        <f>SUM(G130:G136)</f>
        <v/>
      </c>
      <c r="H138">
        <f>SUM(H130:H136)</f>
        <v/>
      </c>
      <c r="J138">
        <f>SUM(J130:J136)</f>
        <v/>
      </c>
      <c r="K138">
        <f>SUM(K130:K136)</f>
        <v/>
      </c>
      <c r="L138">
        <f>SUM(L130:L136)</f>
        <v/>
      </c>
      <c r="M138">
        <f>SUM(M130:M136)</f>
        <v/>
      </c>
      <c r="O138">
        <f>SUM(O130:O136)</f>
        <v/>
      </c>
      <c r="P138">
        <f>SUM(P130:P136)</f>
        <v/>
      </c>
      <c r="Q138">
        <f>SUM(Q130:Q136)</f>
        <v/>
      </c>
      <c r="R138">
        <f>SUM(R130:R136)</f>
        <v/>
      </c>
      <c r="T138">
        <f>SUM(T130:T136)</f>
        <v/>
      </c>
      <c r="U138">
        <f>SUM(U130:U136)</f>
        <v/>
      </c>
      <c r="V138">
        <f>SUM(V130:V136)</f>
        <v/>
      </c>
      <c r="W138">
        <f>SUM(W130:W136)</f>
        <v/>
      </c>
      <c r="Y138">
        <f>SUM(Y130:Y136)</f>
        <v/>
      </c>
      <c r="Z138">
        <f>SUM(Z130:Z136)</f>
        <v/>
      </c>
      <c r="AA138">
        <f>SUM(AA130:AA136)</f>
        <v/>
      </c>
      <c r="AB138">
        <f>SUM(AB130:AB136)</f>
        <v/>
      </c>
      <c r="AD138">
        <f>SUM(AD130:AD136)</f>
        <v/>
      </c>
      <c r="AE138">
        <f>SUM(AE130:AE136)</f>
        <v/>
      </c>
      <c r="AF138">
        <f>SUM(AF130:AF136)</f>
        <v/>
      </c>
      <c r="AG138">
        <f>SUM(AG130:AG136)</f>
        <v/>
      </c>
      <c r="AI138">
        <f>SUM(AI130:AI136)</f>
        <v/>
      </c>
      <c r="AJ138">
        <f>SUM(AJ130:AJ136)</f>
        <v/>
      </c>
      <c r="AK138">
        <f>SUM(AK130:AK136)</f>
        <v/>
      </c>
      <c r="AL138">
        <f>SUM(AL130:AL136)</f>
        <v/>
      </c>
      <c r="AN138">
        <f>SUM(AN130:AN136)</f>
        <v/>
      </c>
      <c r="AO138">
        <f>SUM(AO130:AO136)</f>
        <v/>
      </c>
      <c r="AP138">
        <f>SUM(AP130:AP136)</f>
        <v/>
      </c>
      <c r="AQ138">
        <f>SUM(AQ130:AQ136)</f>
        <v/>
      </c>
      <c r="AS138">
        <f>SUM(AS130:AS136)</f>
        <v/>
      </c>
      <c r="AT138">
        <f>SUM(AT130:AT136)</f>
        <v/>
      </c>
      <c r="AU138">
        <f>SUM(AU130:AU136)</f>
        <v/>
      </c>
      <c r="AV138">
        <f>SUM(AV130:AV136)</f>
        <v/>
      </c>
      <c r="AX138">
        <f>SUM(AX130:AX136)</f>
        <v/>
      </c>
      <c r="AY138">
        <f>SUM(AY130:AY136)</f>
        <v/>
      </c>
      <c r="AZ138">
        <f>SUM(AZ130:AZ136)</f>
        <v/>
      </c>
      <c r="BA138">
        <f>SUM(BA130:BA136)</f>
        <v/>
      </c>
      <c r="BC138">
        <f>SUM(BC130:BC136)</f>
        <v/>
      </c>
      <c r="BD138">
        <f>SUM(BD130:BD136)</f>
        <v/>
      </c>
      <c r="BE138">
        <f>SUM(BE130:BE136)</f>
        <v/>
      </c>
    </row>
    <row r="139">
      <c r="A139" t="inlineStr">
        <is>
          <t>Sum check</t>
        </is>
      </c>
      <c r="F139">
        <f>F137-F138</f>
        <v/>
      </c>
      <c r="G139">
        <f>G137-G138</f>
        <v/>
      </c>
      <c r="H139">
        <f>H137-H138</f>
        <v/>
      </c>
      <c r="J139">
        <f>J137-J138</f>
        <v/>
      </c>
      <c r="K139">
        <f>K137-K138</f>
        <v/>
      </c>
      <c r="L139">
        <f>L137-L138</f>
        <v/>
      </c>
      <c r="M139">
        <f>M137-M138</f>
        <v/>
      </c>
      <c r="O139">
        <f>O137-O138</f>
        <v/>
      </c>
      <c r="P139">
        <f>P137-P138</f>
        <v/>
      </c>
      <c r="Q139">
        <f>Q137-Q138</f>
        <v/>
      </c>
      <c r="R139">
        <f>R137-R138</f>
        <v/>
      </c>
      <c r="T139">
        <f>T137-T138</f>
        <v/>
      </c>
      <c r="U139">
        <f>U137-U138</f>
        <v/>
      </c>
      <c r="V139">
        <f>V137-V138</f>
        <v/>
      </c>
      <c r="W139">
        <f>W137-W138</f>
        <v/>
      </c>
      <c r="Y139">
        <f>Y137-Y138</f>
        <v/>
      </c>
      <c r="Z139">
        <f>Z137-Z138</f>
        <v/>
      </c>
      <c r="AA139">
        <f>AA137-AA138</f>
        <v/>
      </c>
      <c r="AB139">
        <f>AB137-AB138</f>
        <v/>
      </c>
      <c r="AD139">
        <f>AD137-AD138</f>
        <v/>
      </c>
      <c r="AE139">
        <f>AE137-AE138</f>
        <v/>
      </c>
      <c r="AF139">
        <f>AF137-AF138</f>
        <v/>
      </c>
      <c r="AG139">
        <f>AG137-AG138</f>
        <v/>
      </c>
      <c r="AI139">
        <f>AI137-AI138</f>
        <v/>
      </c>
      <c r="AJ139">
        <f>AJ137-AJ138</f>
        <v/>
      </c>
      <c r="AK139">
        <f>AK137-AK138</f>
        <v/>
      </c>
      <c r="AL139">
        <f>AL137-AL138</f>
        <v/>
      </c>
      <c r="AN139">
        <f>AN137-AN138</f>
        <v/>
      </c>
      <c r="AO139">
        <f>AO137-AO138</f>
        <v/>
      </c>
      <c r="AP139">
        <f>AP137-AP138</f>
        <v/>
      </c>
      <c r="AQ139">
        <f>AQ137-AQ138</f>
        <v/>
      </c>
      <c r="AS139">
        <f>AS137-AS138</f>
        <v/>
      </c>
      <c r="AT139">
        <f>AT137-AT138</f>
        <v/>
      </c>
      <c r="AU139">
        <f>AU137-AU138</f>
        <v/>
      </c>
      <c r="AV139">
        <f>AV137-AV138</f>
        <v/>
      </c>
      <c r="AX139">
        <f>AX137-AX138</f>
        <v/>
      </c>
      <c r="AY139">
        <f>AY137-AY138</f>
        <v/>
      </c>
      <c r="AZ139">
        <f>AZ137-AZ138</f>
        <v/>
      </c>
      <c r="BA139">
        <f>BA137-BA138</f>
        <v/>
      </c>
      <c r="BC139">
        <f>BC137-BC138</f>
        <v/>
      </c>
      <c r="BD139">
        <f>BD137-BD138</f>
        <v/>
      </c>
      <c r="BE139">
        <f>BE137-BE138</f>
        <v/>
      </c>
    </row>
    <row r="140">
      <c r="A140" t="inlineStr">
        <is>
          <t>Link check</t>
        </is>
      </c>
      <c r="F140">
        <f>F137-F337</f>
        <v/>
      </c>
      <c r="G140">
        <f>G137-G337</f>
        <v/>
      </c>
      <c r="H140">
        <f>H137-H337</f>
        <v/>
      </c>
      <c r="J140">
        <f>J137-J337</f>
        <v/>
      </c>
      <c r="K140">
        <f>K137-K337</f>
        <v/>
      </c>
      <c r="L140">
        <f>L137-L337</f>
        <v/>
      </c>
      <c r="M140">
        <f>M137-M337</f>
        <v/>
      </c>
      <c r="O140">
        <f>O137-O337</f>
        <v/>
      </c>
      <c r="P140">
        <f>P137-P337</f>
        <v/>
      </c>
      <c r="Q140">
        <f>Q137-Q337</f>
        <v/>
      </c>
      <c r="R140">
        <f>R137-R337</f>
        <v/>
      </c>
      <c r="T140">
        <f>T137-T337</f>
        <v/>
      </c>
      <c r="U140">
        <f>U137-U337</f>
        <v/>
      </c>
      <c r="V140">
        <f>V137-V337</f>
        <v/>
      </c>
      <c r="W140">
        <f>W137-W337</f>
        <v/>
      </c>
      <c r="Y140">
        <f>Y137-Y337</f>
        <v/>
      </c>
      <c r="Z140">
        <f>Z137-Z337</f>
        <v/>
      </c>
      <c r="AA140">
        <f>AA137-AA337</f>
        <v/>
      </c>
      <c r="AB140">
        <f>AB137-AB337</f>
        <v/>
      </c>
      <c r="AD140">
        <f>AD137-AD337</f>
        <v/>
      </c>
      <c r="AE140">
        <f>AE137-AE337</f>
        <v/>
      </c>
      <c r="AF140">
        <f>AF137-AF337</f>
        <v/>
      </c>
      <c r="AG140">
        <f>AG137-AG337</f>
        <v/>
      </c>
      <c r="AI140">
        <f>AI137-AI337</f>
        <v/>
      </c>
      <c r="AJ140">
        <f>AJ137-AJ337</f>
        <v/>
      </c>
      <c r="AK140">
        <f>AK137-AK337</f>
        <v/>
      </c>
      <c r="AL140">
        <f>AL137-AL337</f>
        <v/>
      </c>
      <c r="AN140">
        <f>AN137-AN337</f>
        <v/>
      </c>
      <c r="AO140">
        <f>AO137-AO337</f>
        <v/>
      </c>
      <c r="AP140">
        <f>AP137-AP337</f>
        <v/>
      </c>
      <c r="AQ140">
        <f>AQ137-AQ337</f>
        <v/>
      </c>
      <c r="AS140">
        <f>AS137-AS337</f>
        <v/>
      </c>
      <c r="AT140">
        <f>AT137-AT337</f>
        <v/>
      </c>
      <c r="AU140">
        <f>AU137-AU337</f>
        <v/>
      </c>
      <c r="AV140">
        <f>AV137-AV337</f>
        <v/>
      </c>
      <c r="AX140">
        <f>AX137-AX337</f>
        <v/>
      </c>
      <c r="AY140">
        <f>AY137-AY337</f>
        <v/>
      </c>
      <c r="AZ140">
        <f>AZ137-AZ337</f>
        <v/>
      </c>
      <c r="BA140">
        <f>BA137-BA337</f>
        <v/>
      </c>
      <c r="BC140">
        <f>BC137-BC337</f>
        <v/>
      </c>
      <c r="BD140">
        <f>BD137-BD337</f>
        <v/>
      </c>
      <c r="BE140">
        <f>BE137-BE337</f>
        <v/>
      </c>
    </row>
    <row r="142">
      <c r="A142" t="inlineStr">
        <is>
          <t>Total assets</t>
        </is>
      </c>
    </row>
    <row r="143">
      <c r="A143" t="inlineStr">
        <is>
          <t>Banc First metropolitan banks</t>
        </is>
      </c>
      <c r="C143" t="inlineStr">
        <is>
          <t>Thousand</t>
        </is>
      </c>
      <c r="D143" t="inlineStr">
        <is>
          <t>QQQQ</t>
        </is>
      </c>
      <c r="F143" t="n">
        <v>1926511</v>
      </c>
      <c r="G143" t="n">
        <v>1945032</v>
      </c>
      <c r="H143" t="n">
        <v>2031194</v>
      </c>
      <c r="I143" t="n">
        <v>2079444</v>
      </c>
      <c r="K143" t="n">
        <v>2093563</v>
      </c>
      <c r="L143" t="n">
        <v>2142031</v>
      </c>
      <c r="M143" t="n">
        <v>2189295</v>
      </c>
      <c r="N143" t="n">
        <v>2298828</v>
      </c>
      <c r="P143" t="n">
        <v>2299513</v>
      </c>
      <c r="Q143" t="n">
        <v>2262905</v>
      </c>
      <c r="R143" t="n">
        <v>2220378</v>
      </c>
      <c r="S143" t="n">
        <v>2277870</v>
      </c>
      <c r="U143" t="n">
        <v>2307503</v>
      </c>
      <c r="V143" t="n">
        <v>2311639</v>
      </c>
      <c r="W143" t="n">
        <v>2351771</v>
      </c>
      <c r="X143" t="n">
        <v>2493096</v>
      </c>
      <c r="Z143" t="n">
        <v>2569703</v>
      </c>
      <c r="AA143" t="n">
        <v>2506852</v>
      </c>
      <c r="AB143" t="n">
        <v>2549122</v>
      </c>
      <c r="AC143" t="n">
        <v>2552024</v>
      </c>
      <c r="AE143" t="n">
        <v>2646469</v>
      </c>
      <c r="AF143" t="n">
        <v>2741192</v>
      </c>
      <c r="AG143" t="n">
        <v>2724502</v>
      </c>
      <c r="AH143" t="n">
        <v>2743876</v>
      </c>
      <c r="AJ143" t="n">
        <v>2763523</v>
      </c>
      <c r="AK143" t="n">
        <v>2795525</v>
      </c>
      <c r="AL143" t="n">
        <v>2720095</v>
      </c>
      <c r="AM143" t="n">
        <v>2806021</v>
      </c>
      <c r="AO143" t="n">
        <v>2863800</v>
      </c>
      <c r="AP143" t="n">
        <v>3035989</v>
      </c>
      <c r="AQ143" t="n">
        <v>2952325</v>
      </c>
      <c r="AR143" t="n">
        <v>2729886</v>
      </c>
      <c r="AT143" t="n">
        <v>3141484</v>
      </c>
      <c r="AU143" t="n">
        <v>3247686</v>
      </c>
      <c r="AV143" t="n">
        <v>3292422</v>
      </c>
      <c r="AW143" t="n">
        <v>2627874</v>
      </c>
      <c r="AY143" t="n">
        <v>3514435</v>
      </c>
      <c r="AZ143" t="n">
        <v>3430347</v>
      </c>
      <c r="BA143" t="n">
        <v>3461263</v>
      </c>
      <c r="BB143" t="n">
        <v>3412369</v>
      </c>
      <c r="BD143" t="n">
        <v>3413494</v>
      </c>
      <c r="BE143" t="n">
        <v>3436504</v>
      </c>
    </row>
    <row r="144">
      <c r="A144" t="inlineStr">
        <is>
          <t>Banc First community banks</t>
        </is>
      </c>
      <c r="C144" t="inlineStr">
        <is>
          <t>Thousand</t>
        </is>
      </c>
      <c r="D144" t="inlineStr">
        <is>
          <t>QQQQ</t>
        </is>
      </c>
      <c r="F144" t="n">
        <v>3627011</v>
      </c>
      <c r="G144" t="n">
        <v>3590420</v>
      </c>
      <c r="H144" t="n">
        <v>3723491</v>
      </c>
      <c r="I144" t="n">
        <v>3764429</v>
      </c>
      <c r="K144" t="n">
        <v>3973407</v>
      </c>
      <c r="L144" t="n">
        <v>4087728</v>
      </c>
      <c r="M144" t="n">
        <v>4107457</v>
      </c>
      <c r="N144" t="n">
        <v>4113783</v>
      </c>
      <c r="P144" t="n">
        <v>4162565</v>
      </c>
      <c r="Q144" t="n">
        <v>4093820</v>
      </c>
      <c r="R144" t="n">
        <v>4081832</v>
      </c>
      <c r="S144" t="n">
        <v>4379205</v>
      </c>
      <c r="U144" t="n">
        <v>4401449</v>
      </c>
      <c r="V144" t="n">
        <v>4350115</v>
      </c>
      <c r="W144" t="n">
        <v>4360964</v>
      </c>
      <c r="X144" t="n">
        <v>4412174</v>
      </c>
      <c r="Z144" t="n">
        <v>4481943</v>
      </c>
      <c r="AA144" t="n">
        <v>4432649</v>
      </c>
      <c r="AB144" t="n">
        <v>4449130</v>
      </c>
      <c r="AC144" t="n">
        <v>4544196</v>
      </c>
      <c r="AE144" t="n">
        <v>4952580</v>
      </c>
      <c r="AF144" t="n">
        <v>4894018</v>
      </c>
      <c r="AG144" t="n">
        <v>4841853</v>
      </c>
      <c r="AH144" t="n">
        <v>4892946</v>
      </c>
      <c r="AJ144" t="n">
        <v>4995379</v>
      </c>
      <c r="AK144" t="n">
        <v>4981139</v>
      </c>
      <c r="AL144" t="n">
        <v>4970497</v>
      </c>
      <c r="AM144" t="n">
        <v>4998247</v>
      </c>
      <c r="AO144" t="n">
        <v>5157675</v>
      </c>
      <c r="AP144" t="n">
        <v>5703770</v>
      </c>
      <c r="AQ144" t="n">
        <v>5718312</v>
      </c>
      <c r="AR144" t="n">
        <v>5527611</v>
      </c>
      <c r="AT144" t="n">
        <v>6229504</v>
      </c>
      <c r="AU144" t="n">
        <v>6572642</v>
      </c>
      <c r="AV144" t="n">
        <v>6558085</v>
      </c>
      <c r="AW144" t="n">
        <v>5821220</v>
      </c>
      <c r="AY144" t="n">
        <v>6868166</v>
      </c>
      <c r="AZ144" t="n">
        <v>6899994</v>
      </c>
      <c r="BA144" t="n">
        <v>6928972</v>
      </c>
      <c r="BB144" t="n">
        <v>6886066</v>
      </c>
      <c r="BD144" t="n">
        <v>6817850</v>
      </c>
      <c r="BE144" t="n">
        <v>6810321</v>
      </c>
    </row>
    <row r="145">
      <c r="A145" t="inlineStr">
        <is>
          <t>Pegasus</t>
        </is>
      </c>
      <c r="C145" t="inlineStr">
        <is>
          <t>Thousand</t>
        </is>
      </c>
      <c r="D145" t="inlineStr">
        <is>
          <t>QQQQ</t>
        </is>
      </c>
      <c r="AL145" t="n">
        <v>731400</v>
      </c>
      <c r="AM145" t="n">
        <v>738351</v>
      </c>
      <c r="AO145" t="n">
        <v>757946</v>
      </c>
      <c r="AP145" t="n">
        <v>774939</v>
      </c>
      <c r="AQ145" t="n">
        <v>761505</v>
      </c>
      <c r="AR145" t="n">
        <v>919572</v>
      </c>
      <c r="AT145" t="n">
        <v>971620</v>
      </c>
      <c r="AU145" t="n">
        <v>966809</v>
      </c>
      <c r="AV145" t="n">
        <v>1101900</v>
      </c>
      <c r="AW145" t="n">
        <v>1045699</v>
      </c>
      <c r="AY145" t="n">
        <v>1461916</v>
      </c>
      <c r="AZ145" t="n">
        <v>1424086</v>
      </c>
      <c r="BA145" t="n">
        <v>1404425</v>
      </c>
      <c r="BB145" t="n">
        <v>1404033</v>
      </c>
      <c r="BD145" t="n">
        <v>1390459</v>
      </c>
      <c r="BE145" t="n">
        <v>1276354</v>
      </c>
    </row>
    <row r="146">
      <c r="A146" t="inlineStr">
        <is>
          <t>Worthington</t>
        </is>
      </c>
      <c r="C146" t="inlineStr">
        <is>
          <t>Thousand</t>
        </is>
      </c>
      <c r="D146" t="inlineStr">
        <is>
          <t>QQQQ</t>
        </is>
      </c>
      <c r="AY146" t="n">
        <v>517238</v>
      </c>
      <c r="AZ146" t="n">
        <v>540608</v>
      </c>
      <c r="BA146" t="n">
        <v>569554</v>
      </c>
      <c r="BB146" t="n">
        <v>541002</v>
      </c>
      <c r="BD146" t="n">
        <v>516112</v>
      </c>
      <c r="BE146" t="n">
        <v>542292</v>
      </c>
    </row>
    <row r="147">
      <c r="A147" t="inlineStr">
        <is>
          <t>Other financial services</t>
        </is>
      </c>
      <c r="C147" t="inlineStr">
        <is>
          <t>Thousand</t>
        </is>
      </c>
      <c r="D147" t="inlineStr">
        <is>
          <t>QQQQ</t>
        </is>
      </c>
      <c r="F147" t="n">
        <v>109887</v>
      </c>
      <c r="G147" t="n">
        <v>93047</v>
      </c>
      <c r="H147" t="n">
        <v>120476</v>
      </c>
      <c r="I147" t="n">
        <v>103656</v>
      </c>
      <c r="K147" t="n">
        <v>113732</v>
      </c>
      <c r="L147" t="n">
        <v>116343</v>
      </c>
      <c r="M147" t="n">
        <v>110778</v>
      </c>
      <c r="N147" t="n">
        <v>145814</v>
      </c>
      <c r="P147" t="n">
        <v>133236</v>
      </c>
      <c r="Q147" t="n">
        <v>170089</v>
      </c>
      <c r="R147" t="n">
        <v>124713</v>
      </c>
      <c r="S147" t="n">
        <v>128697</v>
      </c>
      <c r="U147" t="n">
        <v>127748</v>
      </c>
      <c r="V147" t="n">
        <v>107265</v>
      </c>
      <c r="W147" t="n">
        <v>95999</v>
      </c>
      <c r="X147" t="n">
        <v>83594</v>
      </c>
      <c r="Z147" t="n">
        <v>75587</v>
      </c>
      <c r="AA147" t="n">
        <v>97894</v>
      </c>
      <c r="AB147" t="n">
        <v>92387</v>
      </c>
      <c r="AC147" t="n">
        <v>117332</v>
      </c>
      <c r="AE147" t="n">
        <v>84625</v>
      </c>
      <c r="AF147" t="n">
        <v>79503</v>
      </c>
      <c r="AG147" t="n">
        <v>80411</v>
      </c>
      <c r="AH147" t="n">
        <v>84706</v>
      </c>
      <c r="AJ147" t="n">
        <v>69430</v>
      </c>
      <c r="AK147" t="n">
        <v>45972</v>
      </c>
      <c r="AL147" t="n">
        <v>112527</v>
      </c>
      <c r="AM147" t="n">
        <v>102442</v>
      </c>
      <c r="AO147" t="n">
        <v>108546</v>
      </c>
      <c r="AP147" t="n">
        <v>938034</v>
      </c>
      <c r="AQ147" t="n">
        <v>809354</v>
      </c>
      <c r="AR147" t="n">
        <v>137122</v>
      </c>
      <c r="AT147" t="n">
        <v>125184</v>
      </c>
      <c r="AU147" t="n">
        <v>113126</v>
      </c>
      <c r="AV147" t="n">
        <v>120743</v>
      </c>
      <c r="AW147" t="n">
        <v>71694</v>
      </c>
      <c r="AY147" t="n">
        <v>91699</v>
      </c>
      <c r="AZ147" t="n">
        <v>108723</v>
      </c>
      <c r="BA147" t="n">
        <v>101300</v>
      </c>
      <c r="BB147" t="n">
        <v>171679</v>
      </c>
      <c r="BD147" t="n">
        <v>147971</v>
      </c>
      <c r="BE147" t="n">
        <v>241921</v>
      </c>
    </row>
    <row r="148">
      <c r="A148" t="inlineStr">
        <is>
          <t>Executive, operations &amp; support</t>
        </is>
      </c>
      <c r="C148" t="inlineStr">
        <is>
          <t>Thousand</t>
        </is>
      </c>
      <c r="D148" t="inlineStr">
        <is>
          <t>QQQQ</t>
        </is>
      </c>
      <c r="F148" t="n">
        <v>690318</v>
      </c>
      <c r="G148" t="n">
        <v>706501</v>
      </c>
      <c r="H148" t="n">
        <v>647336</v>
      </c>
      <c r="I148" t="n">
        <v>703294</v>
      </c>
      <c r="K148" t="n">
        <v>816489</v>
      </c>
      <c r="L148" t="n">
        <v>657743</v>
      </c>
      <c r="M148" t="n">
        <v>647076</v>
      </c>
      <c r="N148" t="n">
        <v>679194</v>
      </c>
      <c r="P148" t="n">
        <v>651810</v>
      </c>
      <c r="Q148" t="n">
        <v>667250</v>
      </c>
      <c r="R148" t="n">
        <v>685359</v>
      </c>
      <c r="S148" t="n">
        <v>624428</v>
      </c>
      <c r="U148" t="n">
        <v>628843</v>
      </c>
      <c r="V148" t="n">
        <v>653042</v>
      </c>
      <c r="W148" t="n">
        <v>733573</v>
      </c>
      <c r="X148" t="n">
        <v>803810</v>
      </c>
      <c r="Z148" t="n">
        <v>854316</v>
      </c>
      <c r="AA148" t="n">
        <v>824524</v>
      </c>
      <c r="AB148" t="n">
        <v>873337</v>
      </c>
      <c r="AC148" t="n">
        <v>885590</v>
      </c>
      <c r="AE148" t="n">
        <v>838976</v>
      </c>
      <c r="AF148" t="n">
        <v>843347</v>
      </c>
      <c r="AG148" t="n">
        <v>945221</v>
      </c>
      <c r="AH148" t="n">
        <v>861782</v>
      </c>
      <c r="AJ148" t="n">
        <v>912166</v>
      </c>
      <c r="AK148" t="n">
        <v>883471</v>
      </c>
      <c r="AL148" t="n">
        <v>867134</v>
      </c>
      <c r="AM148" t="n">
        <v>950920</v>
      </c>
      <c r="AO148" t="n">
        <v>845160</v>
      </c>
      <c r="AP148" t="n">
        <v>248390</v>
      </c>
      <c r="AQ148" t="n">
        <v>487192</v>
      </c>
      <c r="AR148" t="n">
        <v>1073507</v>
      </c>
      <c r="AT148" t="n">
        <v>1299191</v>
      </c>
      <c r="AU148" t="n">
        <v>1437732</v>
      </c>
      <c r="AV148" t="n">
        <v>1570064</v>
      </c>
      <c r="AW148" t="n">
        <v>1201974</v>
      </c>
      <c r="AY148" t="n">
        <v>1591150</v>
      </c>
      <c r="AZ148" t="n">
        <v>1574991</v>
      </c>
      <c r="BA148" t="n">
        <v>1446447</v>
      </c>
      <c r="BB148" t="n">
        <v>1473443</v>
      </c>
      <c r="BD148" t="n">
        <v>1491908</v>
      </c>
      <c r="BE148" t="n">
        <v>1217957</v>
      </c>
    </row>
    <row r="149">
      <c r="A149" t="inlineStr">
        <is>
          <t>Eliminations</t>
        </is>
      </c>
      <c r="C149" t="inlineStr">
        <is>
          <t>Thousand</t>
        </is>
      </c>
      <c r="D149" t="inlineStr">
        <is>
          <t>QQQQ</t>
        </is>
      </c>
      <c r="F149" t="n">
        <v>-579801</v>
      </c>
      <c r="G149" t="n">
        <v>-585334</v>
      </c>
      <c r="H149" t="n">
        <v>-595767</v>
      </c>
      <c r="I149" t="n">
        <v>-611849</v>
      </c>
      <c r="K149" t="n">
        <v>-622150</v>
      </c>
      <c r="L149" t="n">
        <v>-635212</v>
      </c>
      <c r="M149" t="n">
        <v>-648031</v>
      </c>
      <c r="N149" t="n">
        <v>-662647</v>
      </c>
      <c r="P149" t="n">
        <v>-677004</v>
      </c>
      <c r="Q149" t="n">
        <v>-695166</v>
      </c>
      <c r="R149" t="n">
        <v>-706186</v>
      </c>
      <c r="S149" t="n">
        <v>-717371</v>
      </c>
      <c r="U149" t="n">
        <v>-724605</v>
      </c>
      <c r="V149" t="n">
        <v>-738685</v>
      </c>
      <c r="W149" t="n">
        <v>-758770</v>
      </c>
      <c r="X149" t="n">
        <v>-773722</v>
      </c>
      <c r="Z149" t="n">
        <v>-791912</v>
      </c>
      <c r="AA149" t="n">
        <v>-815330</v>
      </c>
      <c r="AB149" t="n">
        <v>-831808</v>
      </c>
      <c r="AC149" t="n">
        <v>-845986</v>
      </c>
      <c r="AE149" t="n">
        <v>-907008</v>
      </c>
      <c r="AF149" t="n">
        <v>-935097</v>
      </c>
      <c r="AG149" t="n">
        <v>-989549</v>
      </c>
      <c r="AH149" t="n">
        <v>-1009052</v>
      </c>
      <c r="AJ149" t="n">
        <v>-1031498</v>
      </c>
      <c r="AK149" t="n">
        <v>-1064086</v>
      </c>
      <c r="AL149" t="n">
        <v>-1012837</v>
      </c>
      <c r="AM149" t="n">
        <v>-1030223</v>
      </c>
      <c r="AO149" t="n">
        <v>-1064031</v>
      </c>
      <c r="AP149" t="n">
        <v>-1088669</v>
      </c>
      <c r="AQ149" t="n">
        <v>-1109820</v>
      </c>
      <c r="AR149" t="n">
        <v>-1175341</v>
      </c>
      <c r="AT149" t="n">
        <v>-1217678</v>
      </c>
      <c r="AU149" t="n">
        <v>-1322708</v>
      </c>
      <c r="AV149" t="n">
        <v>-1340443</v>
      </c>
      <c r="AW149" t="n">
        <v>-1362849</v>
      </c>
      <c r="AY149" t="n">
        <v>-1420173</v>
      </c>
      <c r="AZ149" t="n">
        <v>-1448676</v>
      </c>
      <c r="BA149" t="n">
        <v>-1459583</v>
      </c>
      <c r="BB149" t="n">
        <v>-1500729</v>
      </c>
      <c r="BD149" t="n">
        <v>-1445689</v>
      </c>
      <c r="BE149" t="n">
        <v>-1505084</v>
      </c>
    </row>
    <row r="150">
      <c r="A150" t="inlineStr">
        <is>
          <t>Consolidated total assets</t>
        </is>
      </c>
      <c r="C150" t="inlineStr">
        <is>
          <t>Thousand</t>
        </is>
      </c>
      <c r="D150" t="inlineStr">
        <is>
          <t>QQQQ</t>
        </is>
      </c>
      <c r="F150" t="n">
        <v>5773926</v>
      </c>
      <c r="G150" t="n">
        <v>5749666</v>
      </c>
      <c r="H150" t="n">
        <v>5926730</v>
      </c>
      <c r="I150" t="n">
        <v>6038974</v>
      </c>
      <c r="K150" t="n">
        <v>6375041</v>
      </c>
      <c r="L150" t="n">
        <v>6368633</v>
      </c>
      <c r="M150" t="n">
        <v>6406575</v>
      </c>
      <c r="N150" t="n">
        <v>6574972</v>
      </c>
      <c r="P150" t="n">
        <v>6570120</v>
      </c>
      <c r="Q150" t="n">
        <v>6498898</v>
      </c>
      <c r="R150" t="n">
        <v>6406096</v>
      </c>
      <c r="S150" t="n">
        <v>6692829</v>
      </c>
      <c r="U150" t="n">
        <v>6740938</v>
      </c>
      <c r="V150" t="n">
        <v>6683376</v>
      </c>
      <c r="W150" t="n">
        <v>6783537</v>
      </c>
      <c r="X150" t="n">
        <v>7018952</v>
      </c>
      <c r="Z150" t="n">
        <v>7189637</v>
      </c>
      <c r="AA150" t="n">
        <v>7046589</v>
      </c>
      <c r="AB150" t="n">
        <v>7132168</v>
      </c>
      <c r="AC150" t="n">
        <v>7253156</v>
      </c>
      <c r="AE150" t="n">
        <v>7615642</v>
      </c>
      <c r="AF150" t="n">
        <v>7622963</v>
      </c>
      <c r="AG150" t="n">
        <v>7602438</v>
      </c>
      <c r="AH150" t="n">
        <v>7574258</v>
      </c>
      <c r="AJ150" t="n">
        <v>7709000</v>
      </c>
      <c r="AK150" t="n">
        <v>7642021</v>
      </c>
      <c r="AL150" t="n">
        <v>8388816</v>
      </c>
      <c r="AM150" t="n">
        <v>8565758</v>
      </c>
      <c r="AO150" t="n">
        <v>8669096</v>
      </c>
      <c r="AP150" t="n">
        <v>9612453</v>
      </c>
      <c r="AQ150" t="n">
        <v>9618868</v>
      </c>
      <c r="AR150" t="n">
        <v>9212357</v>
      </c>
      <c r="AT150" t="n">
        <v>10549305</v>
      </c>
      <c r="AU150" t="n">
        <v>11015287</v>
      </c>
      <c r="AV150" t="n">
        <v>11302771</v>
      </c>
      <c r="AW150" t="n">
        <v>9405612</v>
      </c>
      <c r="AY150" t="n">
        <v>12624431</v>
      </c>
      <c r="AZ150" t="n">
        <v>12530073</v>
      </c>
      <c r="BA150" t="n">
        <v>12452378</v>
      </c>
      <c r="BB150" t="n">
        <v>12387863</v>
      </c>
      <c r="BD150" t="n">
        <v>12332105</v>
      </c>
      <c r="BE150" t="n">
        <v>12020265</v>
      </c>
    </row>
    <row r="151">
      <c r="A151" t="inlineStr">
        <is>
          <t>Consolidated total assets-c</t>
        </is>
      </c>
      <c r="F151">
        <f>SUM(F143:F149)</f>
        <v/>
      </c>
      <c r="G151">
        <f>SUM(G143:G149)</f>
        <v/>
      </c>
      <c r="H151">
        <f>SUM(H143:H149)</f>
        <v/>
      </c>
      <c r="I151">
        <f>SUM(I143:I149)</f>
        <v/>
      </c>
      <c r="K151">
        <f>SUM(K143:K149)</f>
        <v/>
      </c>
      <c r="L151">
        <f>SUM(L143:L149)</f>
        <v/>
      </c>
      <c r="M151">
        <f>SUM(M143:M149)</f>
        <v/>
      </c>
      <c r="N151">
        <f>SUM(N143:N149)</f>
        <v/>
      </c>
      <c r="P151">
        <f>SUM(P143:P149)</f>
        <v/>
      </c>
      <c r="Q151">
        <f>SUM(Q143:Q149)</f>
        <v/>
      </c>
      <c r="R151">
        <f>SUM(R143:R149)</f>
        <v/>
      </c>
      <c r="S151">
        <f>SUM(S143:S149)</f>
        <v/>
      </c>
      <c r="U151">
        <f>SUM(U143:U149)</f>
        <v/>
      </c>
      <c r="V151">
        <f>SUM(V143:V149)</f>
        <v/>
      </c>
      <c r="W151">
        <f>SUM(W143:W149)</f>
        <v/>
      </c>
      <c r="X151">
        <f>SUM(X143:X149)</f>
        <v/>
      </c>
      <c r="Z151">
        <f>SUM(Z143:Z149)</f>
        <v/>
      </c>
      <c r="AA151">
        <f>SUM(AA143:AA149)</f>
        <v/>
      </c>
      <c r="AB151">
        <f>SUM(AB143:AB149)</f>
        <v/>
      </c>
      <c r="AC151">
        <f>SUM(AC143:AC149)</f>
        <v/>
      </c>
      <c r="AE151">
        <f>SUM(AE143:AE149)</f>
        <v/>
      </c>
      <c r="AF151">
        <f>SUM(AF143:AF149)</f>
        <v/>
      </c>
      <c r="AG151">
        <f>SUM(AG143:AG149)</f>
        <v/>
      </c>
      <c r="AH151">
        <f>SUM(AH143:AH149)</f>
        <v/>
      </c>
      <c r="AJ151">
        <f>SUM(AJ143:AJ149)</f>
        <v/>
      </c>
      <c r="AK151">
        <f>SUM(AK143:AK149)</f>
        <v/>
      </c>
      <c r="AL151">
        <f>SUM(AL143:AL149)</f>
        <v/>
      </c>
      <c r="AM151">
        <f>SUM(AM143:AM149)</f>
        <v/>
      </c>
      <c r="AO151">
        <f>SUM(AO143:AO149)</f>
        <v/>
      </c>
      <c r="AP151">
        <f>SUM(AP143:AP149)</f>
        <v/>
      </c>
      <c r="AQ151">
        <f>SUM(AQ143:AQ149)</f>
        <v/>
      </c>
      <c r="AR151">
        <f>SUM(AR143:AR149)</f>
        <v/>
      </c>
      <c r="AT151">
        <f>SUM(AT143:AT149)</f>
        <v/>
      </c>
      <c r="AU151">
        <f>SUM(AU143:AU149)</f>
        <v/>
      </c>
      <c r="AV151">
        <f>SUM(AV143:AV149)</f>
        <v/>
      </c>
      <c r="AW151">
        <f>SUM(AW143:AW149)</f>
        <v/>
      </c>
      <c r="AY151">
        <f>SUM(AY143:AY149)</f>
        <v/>
      </c>
      <c r="AZ151">
        <f>SUM(AZ143:AZ149)</f>
        <v/>
      </c>
      <c r="BA151">
        <f>SUM(BA143:BA149)</f>
        <v/>
      </c>
      <c r="BB151">
        <f>SUM(BB143:BB149)</f>
        <v/>
      </c>
      <c r="BD151">
        <f>SUM(BD143:BD149)</f>
        <v/>
      </c>
      <c r="BE151">
        <f>SUM(BE143:BE149)</f>
        <v/>
      </c>
    </row>
    <row r="152">
      <c r="A152" t="inlineStr">
        <is>
          <t>Sum check</t>
        </is>
      </c>
      <c r="F152">
        <f>F150-F151</f>
        <v/>
      </c>
      <c r="G152">
        <f>G150-G151</f>
        <v/>
      </c>
      <c r="H152">
        <f>H150-H151</f>
        <v/>
      </c>
      <c r="I152">
        <f>I150-I151</f>
        <v/>
      </c>
      <c r="K152">
        <f>K150-K151</f>
        <v/>
      </c>
      <c r="L152">
        <f>L150-L151</f>
        <v/>
      </c>
      <c r="M152">
        <f>M150-M151</f>
        <v/>
      </c>
      <c r="N152">
        <f>N150-N151</f>
        <v/>
      </c>
      <c r="P152">
        <f>P150-P151</f>
        <v/>
      </c>
      <c r="Q152">
        <f>Q150-Q151</f>
        <v/>
      </c>
      <c r="R152">
        <f>R150-R151</f>
        <v/>
      </c>
      <c r="S152">
        <f>S150-S151</f>
        <v/>
      </c>
      <c r="U152">
        <f>U150-U151</f>
        <v/>
      </c>
      <c r="V152">
        <f>V150-V151</f>
        <v/>
      </c>
      <c r="W152">
        <f>W150-W151</f>
        <v/>
      </c>
      <c r="X152">
        <f>X150-X151</f>
        <v/>
      </c>
      <c r="Z152">
        <f>Z150-Z151</f>
        <v/>
      </c>
      <c r="AA152">
        <f>AA150-AA151</f>
        <v/>
      </c>
      <c r="AB152">
        <f>AB150-AB151</f>
        <v/>
      </c>
      <c r="AC152">
        <f>AC150-AC151</f>
        <v/>
      </c>
      <c r="AE152">
        <f>AE150-AE151</f>
        <v/>
      </c>
      <c r="AF152">
        <f>AF150-AF151</f>
        <v/>
      </c>
      <c r="AG152">
        <f>AG150-AG151</f>
        <v/>
      </c>
      <c r="AH152">
        <f>AH150-AH151</f>
        <v/>
      </c>
      <c r="AJ152">
        <f>AJ150-AJ151</f>
        <v/>
      </c>
      <c r="AK152">
        <f>AK150-AK151</f>
        <v/>
      </c>
      <c r="AL152">
        <f>AL150-AL151</f>
        <v/>
      </c>
      <c r="AM152">
        <f>AM150-AM151</f>
        <v/>
      </c>
      <c r="AO152">
        <f>AO150-AO151</f>
        <v/>
      </c>
      <c r="AP152">
        <f>AP150-AP151</f>
        <v/>
      </c>
      <c r="AQ152">
        <f>AQ150-AQ151</f>
        <v/>
      </c>
      <c r="AR152">
        <f>AR150-AR151</f>
        <v/>
      </c>
      <c r="AT152">
        <f>AT150-AT151</f>
        <v/>
      </c>
      <c r="AU152">
        <f>AU150-AU151</f>
        <v/>
      </c>
      <c r="AV152">
        <f>AV150-AV151</f>
        <v/>
      </c>
      <c r="AW152">
        <f>AW150-AW151</f>
        <v/>
      </c>
      <c r="AY152">
        <f>AY150-AY151</f>
        <v/>
      </c>
      <c r="AZ152">
        <f>AZ150-AZ151</f>
        <v/>
      </c>
      <c r="BA152">
        <f>BA150-BA151</f>
        <v/>
      </c>
      <c r="BB152">
        <f>BB150-BB151</f>
        <v/>
      </c>
      <c r="BD152">
        <f>BD150-BD151</f>
        <v/>
      </c>
      <c r="BE152">
        <f>BE150-BE151</f>
        <v/>
      </c>
    </row>
    <row r="153">
      <c r="A153" t="inlineStr">
        <is>
          <t>Link check</t>
        </is>
      </c>
      <c r="F153">
        <f>F150-F487</f>
        <v/>
      </c>
      <c r="G153">
        <f>G150-G487</f>
        <v/>
      </c>
      <c r="H153">
        <f>H150-H487</f>
        <v/>
      </c>
      <c r="I153">
        <f>I150-I487</f>
        <v/>
      </c>
      <c r="K153">
        <f>K150-K487</f>
        <v/>
      </c>
      <c r="L153">
        <f>L150-L487</f>
        <v/>
      </c>
      <c r="M153">
        <f>M150-M487</f>
        <v/>
      </c>
      <c r="N153">
        <f>N150-N487</f>
        <v/>
      </c>
      <c r="P153">
        <f>P150-P487</f>
        <v/>
      </c>
      <c r="Q153">
        <f>Q150-Q487</f>
        <v/>
      </c>
      <c r="R153">
        <f>R150-R487</f>
        <v/>
      </c>
      <c r="S153">
        <f>S150-S487</f>
        <v/>
      </c>
      <c r="U153">
        <f>U150-U487</f>
        <v/>
      </c>
      <c r="V153">
        <f>V150-V487</f>
        <v/>
      </c>
      <c r="W153">
        <f>W150-W487</f>
        <v/>
      </c>
      <c r="X153">
        <f>X150-X487</f>
        <v/>
      </c>
      <c r="Z153">
        <f>Z150-Z487</f>
        <v/>
      </c>
      <c r="AA153">
        <f>AA150-AA487</f>
        <v/>
      </c>
      <c r="AB153">
        <f>AB150-AB487</f>
        <v/>
      </c>
      <c r="AC153">
        <f>AC150-AC487</f>
        <v/>
      </c>
      <c r="AE153">
        <f>AE150-AE487</f>
        <v/>
      </c>
      <c r="AF153">
        <f>AF150-AF487</f>
        <v/>
      </c>
      <c r="AG153">
        <f>AG150-AG487</f>
        <v/>
      </c>
      <c r="AH153">
        <f>AH150-AH487</f>
        <v/>
      </c>
      <c r="AJ153">
        <f>AJ150-AJ487</f>
        <v/>
      </c>
      <c r="AK153">
        <f>AK150-AK487</f>
        <v/>
      </c>
      <c r="AL153">
        <f>AL150-AL487</f>
        <v/>
      </c>
      <c r="AM153">
        <f>AM150-AM487</f>
        <v/>
      </c>
      <c r="AO153">
        <f>AO150-AO487</f>
        <v/>
      </c>
      <c r="AP153">
        <f>AP150-AP487</f>
        <v/>
      </c>
      <c r="AQ153">
        <f>AQ150-AQ487</f>
        <v/>
      </c>
      <c r="AR153">
        <f>AR150-AR487</f>
        <v/>
      </c>
      <c r="AT153">
        <f>AT150-AT487</f>
        <v/>
      </c>
      <c r="AU153">
        <f>AU150-AU487</f>
        <v/>
      </c>
      <c r="AV153">
        <f>AV150-AV487</f>
        <v/>
      </c>
      <c r="AW153">
        <f>AW150-AW487</f>
        <v/>
      </c>
      <c r="AY153">
        <f>AY150-AY487</f>
        <v/>
      </c>
      <c r="AZ153">
        <f>AZ150-AZ487</f>
        <v/>
      </c>
      <c r="BA153">
        <f>BA150-BA487</f>
        <v/>
      </c>
      <c r="BB153">
        <f>BB150-BB487</f>
        <v/>
      </c>
      <c r="BD153">
        <f>BD150-BD487</f>
        <v/>
      </c>
      <c r="BE153">
        <f>BE150-BE487</f>
        <v/>
      </c>
    </row>
    <row r="155">
      <c r="A155" t="inlineStr">
        <is>
          <t>Capital expenditures</t>
        </is>
      </c>
    </row>
    <row r="156">
      <c r="A156" t="inlineStr">
        <is>
          <t>Banc First metropolitan banks</t>
        </is>
      </c>
      <c r="C156" t="inlineStr">
        <is>
          <t>Thousand</t>
        </is>
      </c>
      <c r="D156" t="inlineStr">
        <is>
          <t>QQQQ</t>
        </is>
      </c>
      <c r="J156" t="n">
        <v>5534</v>
      </c>
      <c r="O156" t="n">
        <v>1948</v>
      </c>
      <c r="T156" t="n">
        <v>3743</v>
      </c>
      <c r="Y156" t="n">
        <v>1525</v>
      </c>
      <c r="AD156" t="n">
        <v>3606</v>
      </c>
      <c r="AI156" t="n">
        <v>3003</v>
      </c>
      <c r="AN156" t="n">
        <v>4349</v>
      </c>
      <c r="AS156" t="n">
        <v>1087</v>
      </c>
      <c r="AX156" t="n">
        <v>1612</v>
      </c>
      <c r="BC156" t="n">
        <v>2026</v>
      </c>
    </row>
    <row r="157">
      <c r="A157" t="inlineStr">
        <is>
          <t>Banc First community banks</t>
        </is>
      </c>
      <c r="C157" t="inlineStr">
        <is>
          <t>Thousand</t>
        </is>
      </c>
      <c r="D157" t="inlineStr">
        <is>
          <t>QQQQ</t>
        </is>
      </c>
      <c r="J157" t="n">
        <v>6445</v>
      </c>
      <c r="O157" t="n">
        <v>7972</v>
      </c>
      <c r="T157" t="n">
        <v>4634</v>
      </c>
      <c r="Y157" t="n">
        <v>7738</v>
      </c>
      <c r="AD157" t="n">
        <v>12334</v>
      </c>
      <c r="AI157" t="n">
        <v>21393</v>
      </c>
      <c r="AN157" t="n">
        <v>11219</v>
      </c>
      <c r="AS157" t="n">
        <v>9946</v>
      </c>
      <c r="AX157" t="n">
        <v>7390</v>
      </c>
      <c r="BC157" t="n">
        <v>10146</v>
      </c>
    </row>
    <row r="158">
      <c r="A158" t="inlineStr">
        <is>
          <t>Pegasus</t>
        </is>
      </c>
      <c r="C158" t="inlineStr">
        <is>
          <t>Thousand</t>
        </is>
      </c>
      <c r="D158" t="inlineStr">
        <is>
          <t>QQQQ</t>
        </is>
      </c>
      <c r="AN158" t="n">
        <v>83</v>
      </c>
      <c r="AS158" t="n">
        <v>1775</v>
      </c>
      <c r="AX158" t="n">
        <v>363</v>
      </c>
      <c r="BC158" t="n">
        <v>311</v>
      </c>
    </row>
    <row r="159">
      <c r="A159" t="inlineStr">
        <is>
          <t>Worthington</t>
        </is>
      </c>
      <c r="C159" t="inlineStr">
        <is>
          <t>Thousand</t>
        </is>
      </c>
      <c r="D159" t="inlineStr">
        <is>
          <t>QQQQ</t>
        </is>
      </c>
      <c r="BC159" t="n">
        <v>262</v>
      </c>
    </row>
    <row r="160">
      <c r="A160" t="inlineStr">
        <is>
          <t>Other financial services</t>
        </is>
      </c>
      <c r="C160" t="inlineStr">
        <is>
          <t>Thousand</t>
        </is>
      </c>
      <c r="D160" t="inlineStr">
        <is>
          <t>QQQQ</t>
        </is>
      </c>
      <c r="J160" t="n">
        <v>219</v>
      </c>
      <c r="O160" t="n">
        <v>121</v>
      </c>
      <c r="T160" t="n">
        <v>121</v>
      </c>
      <c r="Y160" t="n">
        <v>125</v>
      </c>
      <c r="AD160" t="n">
        <v>64</v>
      </c>
      <c r="AI160" t="n">
        <v>1035</v>
      </c>
      <c r="AN160" t="n">
        <v>1220</v>
      </c>
      <c r="AS160" t="n">
        <v>450</v>
      </c>
      <c r="AX160" t="n">
        <v>400</v>
      </c>
      <c r="BC160" t="n">
        <v>67</v>
      </c>
    </row>
    <row r="161">
      <c r="A161" t="inlineStr">
        <is>
          <t>Executive, operations &amp; support</t>
        </is>
      </c>
      <c r="C161" t="inlineStr">
        <is>
          <t>Thousand</t>
        </is>
      </c>
      <c r="D161" t="inlineStr">
        <is>
          <t>QQQQ</t>
        </is>
      </c>
      <c r="J161" t="n">
        <v>1698</v>
      </c>
      <c r="O161" t="n">
        <v>1449</v>
      </c>
      <c r="T161" t="n">
        <v>2765</v>
      </c>
      <c r="Y161" t="n">
        <v>1447</v>
      </c>
      <c r="AD161" t="n">
        <v>2003</v>
      </c>
      <c r="AI161" t="n">
        <v>26432</v>
      </c>
      <c r="AN161" t="n">
        <v>10183</v>
      </c>
      <c r="AS161" t="n">
        <v>53188</v>
      </c>
      <c r="AX161" t="n">
        <v>17486</v>
      </c>
      <c r="BC161" t="n">
        <v>6973</v>
      </c>
    </row>
    <row r="162">
      <c r="A162" t="inlineStr">
        <is>
          <t>Consolidated capital expenditure</t>
        </is>
      </c>
      <c r="C162" t="inlineStr">
        <is>
          <t>Thousand</t>
        </is>
      </c>
      <c r="D162" t="inlineStr">
        <is>
          <t>QQQQ</t>
        </is>
      </c>
      <c r="J162" t="n">
        <v>13896</v>
      </c>
      <c r="O162" t="n">
        <v>11490</v>
      </c>
      <c r="T162" t="n">
        <v>11263</v>
      </c>
      <c r="Y162" t="n">
        <v>10835</v>
      </c>
      <c r="AD162" t="n">
        <v>18007</v>
      </c>
      <c r="AI162" t="n">
        <v>51863</v>
      </c>
      <c r="AN162" t="n">
        <v>27054</v>
      </c>
      <c r="AS162" t="n">
        <v>66446</v>
      </c>
      <c r="AX162" t="n">
        <v>27251</v>
      </c>
      <c r="BC162" t="n">
        <v>19785</v>
      </c>
    </row>
    <row r="163">
      <c r="A163" t="inlineStr">
        <is>
          <t>Consolidated capital expenditure-c</t>
        </is>
      </c>
      <c r="J163">
        <f>SUM(J156:J161)</f>
        <v/>
      </c>
      <c r="O163">
        <f>SUM(O156:O161)</f>
        <v/>
      </c>
      <c r="T163">
        <f>SUM(T156:T161)</f>
        <v/>
      </c>
      <c r="Y163">
        <f>SUM(Y156:Y161)</f>
        <v/>
      </c>
      <c r="AD163">
        <f>SUM(AD156:AD161)</f>
        <v/>
      </c>
      <c r="AI163">
        <f>SUM(AI156:AI161)</f>
        <v/>
      </c>
      <c r="AN163">
        <f>SUM(AN156:AN161)</f>
        <v/>
      </c>
      <c r="AS163">
        <f>SUM(AS156:AS161)</f>
        <v/>
      </c>
      <c r="AX163">
        <f>SUM(AX156:AX161)</f>
        <v/>
      </c>
      <c r="BC163">
        <f>SUM(BC156:BC161)</f>
        <v/>
      </c>
    </row>
    <row r="164">
      <c r="A164" t="inlineStr">
        <is>
          <t>Sum check</t>
        </is>
      </c>
      <c r="J164">
        <f>J162-J163</f>
        <v/>
      </c>
      <c r="O164">
        <f>O162-O163</f>
        <v/>
      </c>
      <c r="T164">
        <f>T162-T163</f>
        <v/>
      </c>
      <c r="Y164">
        <f>Y162-Y163</f>
        <v/>
      </c>
      <c r="AD164">
        <f>AD162-AD163</f>
        <v/>
      </c>
      <c r="AI164">
        <f>AI162-AI163</f>
        <v/>
      </c>
      <c r="AN164">
        <f>AN162-AN163</f>
        <v/>
      </c>
      <c r="AS164">
        <f>AS162-AS163</f>
        <v/>
      </c>
      <c r="AX164">
        <f>AX162-AX163</f>
        <v/>
      </c>
      <c r="BC164">
        <f>BC162-BC163</f>
        <v/>
      </c>
    </row>
    <row r="166">
      <c r="A166" t="inlineStr">
        <is>
          <t>Goodwill</t>
        </is>
      </c>
    </row>
    <row r="167">
      <c r="A167" t="inlineStr">
        <is>
          <t>Banc First metropolitan banks</t>
        </is>
      </c>
      <c r="C167" t="inlineStr">
        <is>
          <t>Thousand</t>
        </is>
      </c>
      <c r="D167" t="inlineStr">
        <is>
          <t>QQQQ</t>
        </is>
      </c>
      <c r="I167" t="n">
        <v>8078</v>
      </c>
      <c r="K167" t="n">
        <v>8079</v>
      </c>
      <c r="L167" t="n">
        <v>8079</v>
      </c>
      <c r="M167" t="n">
        <v>8078</v>
      </c>
      <c r="N167" t="n">
        <v>8078</v>
      </c>
      <c r="P167" t="n">
        <v>8078</v>
      </c>
      <c r="Q167" t="n">
        <v>8078</v>
      </c>
      <c r="R167" t="n">
        <v>8078</v>
      </c>
      <c r="S167" t="n">
        <v>8078</v>
      </c>
      <c r="U167" t="n">
        <v>8078</v>
      </c>
      <c r="V167" t="n">
        <v>8078</v>
      </c>
      <c r="W167" t="n">
        <v>8078</v>
      </c>
      <c r="X167" t="n">
        <v>8078</v>
      </c>
      <c r="Z167" t="n">
        <v>8078</v>
      </c>
      <c r="AA167" t="n">
        <v>8078</v>
      </c>
      <c r="AB167" t="n">
        <v>8078</v>
      </c>
      <c r="AC167" t="n">
        <v>8078</v>
      </c>
      <c r="AE167" t="n">
        <v>9205</v>
      </c>
      <c r="AF167" t="n">
        <v>13767</v>
      </c>
      <c r="AG167" t="n">
        <v>13767</v>
      </c>
      <c r="AH167" t="n">
        <v>13767</v>
      </c>
      <c r="AJ167" t="n">
        <v>13767</v>
      </c>
      <c r="AK167" t="n">
        <v>13767</v>
      </c>
      <c r="AL167" t="n">
        <v>13767</v>
      </c>
      <c r="AM167" t="n">
        <v>13767</v>
      </c>
      <c r="AO167" t="n">
        <v>13767</v>
      </c>
      <c r="AP167" t="n">
        <v>13767</v>
      </c>
      <c r="AQ167" t="n">
        <v>13767</v>
      </c>
      <c r="AR167" t="n">
        <v>13767</v>
      </c>
      <c r="AT167" t="n">
        <v>13767</v>
      </c>
      <c r="AU167" t="n">
        <v>13767</v>
      </c>
      <c r="AV167" t="n">
        <v>13767</v>
      </c>
      <c r="AW167" t="n">
        <v>13767</v>
      </c>
      <c r="AY167" t="n">
        <v>13767</v>
      </c>
      <c r="AZ167" t="n">
        <v>13767</v>
      </c>
      <c r="BA167" t="n">
        <v>13767</v>
      </c>
      <c r="BB167" t="n">
        <v>13767</v>
      </c>
      <c r="BD167" t="n">
        <v>13767</v>
      </c>
      <c r="BE167" t="n">
        <v>13767</v>
      </c>
    </row>
    <row r="168">
      <c r="A168" t="inlineStr">
        <is>
          <t>Banc First community banks</t>
        </is>
      </c>
      <c r="C168" t="inlineStr">
        <is>
          <t>Thousand</t>
        </is>
      </c>
      <c r="D168" t="inlineStr">
        <is>
          <t>QQQQ</t>
        </is>
      </c>
      <c r="I168" t="n">
        <v>30553</v>
      </c>
      <c r="K168" t="n">
        <v>31125</v>
      </c>
      <c r="L168" t="n">
        <v>30969</v>
      </c>
      <c r="M168" t="n">
        <v>30970</v>
      </c>
      <c r="N168" t="n">
        <v>30970</v>
      </c>
      <c r="P168" t="n">
        <v>30970</v>
      </c>
      <c r="Q168" t="n">
        <v>30602</v>
      </c>
      <c r="R168" t="n">
        <v>30602</v>
      </c>
      <c r="S168" t="n">
        <v>40050</v>
      </c>
      <c r="U168" t="n">
        <v>40050</v>
      </c>
      <c r="V168" t="n">
        <v>40050</v>
      </c>
      <c r="W168" t="n">
        <v>40050</v>
      </c>
      <c r="X168" t="n">
        <v>40050</v>
      </c>
      <c r="Z168" t="n">
        <v>40050</v>
      </c>
      <c r="AA168" t="n">
        <v>40050</v>
      </c>
      <c r="AB168" t="n">
        <v>40050</v>
      </c>
      <c r="AC168" t="n">
        <v>40050</v>
      </c>
      <c r="AE168" t="n">
        <v>64677</v>
      </c>
      <c r="AF168" t="n">
        <v>60052</v>
      </c>
      <c r="AG168" t="n">
        <v>59878</v>
      </c>
      <c r="AH168" t="n">
        <v>59894</v>
      </c>
      <c r="AJ168" t="n">
        <v>59894</v>
      </c>
      <c r="AK168" t="n">
        <v>59894</v>
      </c>
      <c r="AL168" t="n">
        <v>59894</v>
      </c>
      <c r="AM168" t="n">
        <v>59894</v>
      </c>
      <c r="AO168" t="n">
        <v>61213</v>
      </c>
      <c r="AP168" t="n">
        <v>61212</v>
      </c>
      <c r="AQ168" t="n">
        <v>61212</v>
      </c>
      <c r="AR168" t="n">
        <v>61212</v>
      </c>
      <c r="AT168" t="n">
        <v>61212</v>
      </c>
      <c r="AU168" t="n">
        <v>61212</v>
      </c>
      <c r="AV168" t="n">
        <v>61212</v>
      </c>
      <c r="AW168" t="n">
        <v>61212</v>
      </c>
      <c r="AY168" t="n">
        <v>61212</v>
      </c>
      <c r="AZ168" t="n">
        <v>61212</v>
      </c>
      <c r="BA168" t="n">
        <v>61212</v>
      </c>
      <c r="BB168" t="n">
        <v>61212</v>
      </c>
      <c r="BD168" t="n">
        <v>61212</v>
      </c>
      <c r="BE168" t="n">
        <v>61212</v>
      </c>
    </row>
    <row r="169">
      <c r="A169" t="inlineStr">
        <is>
          <t>Pegasus</t>
        </is>
      </c>
      <c r="C169" t="inlineStr">
        <is>
          <t>Thousand</t>
        </is>
      </c>
      <c r="D169" t="inlineStr">
        <is>
          <t>QQQQ</t>
        </is>
      </c>
      <c r="AL169" t="n">
        <v>67264</v>
      </c>
      <c r="AM169" t="n">
        <v>68855</v>
      </c>
      <c r="AO169" t="n">
        <v>68855</v>
      </c>
      <c r="AP169" t="n">
        <v>68855</v>
      </c>
      <c r="AQ169" t="n">
        <v>68855</v>
      </c>
      <c r="AR169" t="n">
        <v>68855</v>
      </c>
      <c r="AT169" t="n">
        <v>68855</v>
      </c>
      <c r="AU169" t="n">
        <v>68855</v>
      </c>
      <c r="AV169" t="n">
        <v>68855</v>
      </c>
      <c r="AW169" t="n">
        <v>68855</v>
      </c>
      <c r="AY169" t="n">
        <v>68855</v>
      </c>
      <c r="AZ169" t="n">
        <v>68855</v>
      </c>
      <c r="BA169" t="n">
        <v>68855</v>
      </c>
      <c r="BB169" t="n">
        <v>68855</v>
      </c>
      <c r="BD169" t="n">
        <v>68855</v>
      </c>
      <c r="BE169" t="n">
        <v>68855</v>
      </c>
    </row>
    <row r="170">
      <c r="A170" t="inlineStr">
        <is>
          <t>Worthington</t>
        </is>
      </c>
      <c r="C170" t="inlineStr">
        <is>
          <t>Thousand</t>
        </is>
      </c>
      <c r="D170" t="inlineStr">
        <is>
          <t>QQQQ</t>
        </is>
      </c>
      <c r="AY170" t="n">
        <v>26641</v>
      </c>
      <c r="AZ170" t="n">
        <v>33717</v>
      </c>
      <c r="BA170" t="n">
        <v>32133</v>
      </c>
      <c r="BB170" t="n">
        <v>32133</v>
      </c>
      <c r="BD170" t="n">
        <v>32133</v>
      </c>
      <c r="BE170" t="n">
        <v>32133</v>
      </c>
    </row>
    <row r="171">
      <c r="A171" t="inlineStr">
        <is>
          <t>Other financial services</t>
        </is>
      </c>
      <c r="C171" t="inlineStr">
        <is>
          <t>Thousand</t>
        </is>
      </c>
      <c r="D171" t="inlineStr">
        <is>
          <t>QQQQ</t>
        </is>
      </c>
      <c r="I171" t="n">
        <v>5464</v>
      </c>
      <c r="K171" t="n">
        <v>5464</v>
      </c>
      <c r="L171" t="n">
        <v>5464</v>
      </c>
      <c r="M171" t="n">
        <v>5464</v>
      </c>
      <c r="N171" t="n">
        <v>5464</v>
      </c>
      <c r="P171" t="n">
        <v>5464</v>
      </c>
      <c r="Q171" t="n">
        <v>5464</v>
      </c>
      <c r="R171" t="n">
        <v>5464</v>
      </c>
      <c r="S171" t="n">
        <v>5464</v>
      </c>
      <c r="U171" t="n">
        <v>5464</v>
      </c>
      <c r="V171" t="n">
        <v>5464</v>
      </c>
      <c r="W171" t="n">
        <v>5464</v>
      </c>
      <c r="X171" t="n">
        <v>5464</v>
      </c>
      <c r="Z171" t="n">
        <v>5464</v>
      </c>
      <c r="AA171" t="n">
        <v>5464</v>
      </c>
      <c r="AB171" t="n">
        <v>5464</v>
      </c>
      <c r="AC171" t="n">
        <v>5464</v>
      </c>
      <c r="AE171" t="n">
        <v>5464</v>
      </c>
      <c r="AF171" t="n">
        <v>5464</v>
      </c>
      <c r="AG171" t="n">
        <v>5464</v>
      </c>
      <c r="AH171" t="n">
        <v>5464</v>
      </c>
      <c r="AJ171" t="n">
        <v>5464</v>
      </c>
      <c r="AK171" t="n">
        <v>5464</v>
      </c>
      <c r="AL171" t="n">
        <v>5464</v>
      </c>
      <c r="AM171" t="n">
        <v>5464</v>
      </c>
      <c r="AO171" t="n">
        <v>5464</v>
      </c>
      <c r="AP171" t="n">
        <v>5464</v>
      </c>
      <c r="AQ171" t="n">
        <v>5464</v>
      </c>
      <c r="AR171" t="n">
        <v>5464</v>
      </c>
      <c r="AT171" t="n">
        <v>5464</v>
      </c>
      <c r="AU171" t="n">
        <v>5464</v>
      </c>
      <c r="AV171" t="n">
        <v>5464</v>
      </c>
      <c r="AW171" t="n">
        <v>5464</v>
      </c>
      <c r="AY171" t="n">
        <v>5464</v>
      </c>
      <c r="AZ171" t="n">
        <v>5464</v>
      </c>
      <c r="BA171" t="n">
        <v>5464</v>
      </c>
      <c r="BB171" t="n">
        <v>5464</v>
      </c>
      <c r="BD171" t="n">
        <v>5464</v>
      </c>
      <c r="BE171" t="n">
        <v>5464</v>
      </c>
    </row>
    <row r="172">
      <c r="A172" t="inlineStr">
        <is>
          <t>Executive, operations &amp; support</t>
        </is>
      </c>
      <c r="C172" t="inlineStr">
        <is>
          <t>Thousand</t>
        </is>
      </c>
      <c r="D172" t="inlineStr">
        <is>
          <t>QQQQ</t>
        </is>
      </c>
      <c r="I172" t="n">
        <v>450</v>
      </c>
      <c r="K172" t="n">
        <v>450</v>
      </c>
      <c r="L172" t="n">
        <v>450</v>
      </c>
      <c r="M172" t="n">
        <v>450</v>
      </c>
      <c r="N172" t="n">
        <v>450</v>
      </c>
      <c r="P172" t="n">
        <v>450</v>
      </c>
      <c r="Q172" t="n">
        <v>450</v>
      </c>
      <c r="R172" t="n">
        <v>450</v>
      </c>
      <c r="S172" t="n">
        <v>450</v>
      </c>
      <c r="U172" t="n">
        <v>450</v>
      </c>
      <c r="V172" t="n">
        <v>450</v>
      </c>
      <c r="W172" t="n">
        <v>450</v>
      </c>
      <c r="X172" t="n">
        <v>450</v>
      </c>
      <c r="Z172" t="n">
        <v>450</v>
      </c>
      <c r="AA172" t="n">
        <v>450</v>
      </c>
      <c r="AB172" t="n">
        <v>450</v>
      </c>
      <c r="AC172" t="n">
        <v>450</v>
      </c>
      <c r="AE172" t="n">
        <v>450</v>
      </c>
      <c r="AF172" t="n">
        <v>450</v>
      </c>
      <c r="AG172" t="n">
        <v>624</v>
      </c>
      <c r="AH172" t="n">
        <v>624</v>
      </c>
      <c r="AJ172" t="n">
        <v>624</v>
      </c>
      <c r="AK172" t="n">
        <v>624</v>
      </c>
      <c r="AL172" t="n">
        <v>624</v>
      </c>
      <c r="AM172" t="n">
        <v>624</v>
      </c>
      <c r="AO172" t="n">
        <v>624</v>
      </c>
      <c r="AP172" t="n">
        <v>624</v>
      </c>
      <c r="AQ172" t="n">
        <v>624</v>
      </c>
      <c r="AR172" t="n">
        <v>624</v>
      </c>
      <c r="AT172" t="n">
        <v>624</v>
      </c>
      <c r="AU172" t="n">
        <v>624</v>
      </c>
      <c r="AV172" t="n">
        <v>624</v>
      </c>
      <c r="AW172" t="n">
        <v>624</v>
      </c>
      <c r="AY172" t="n">
        <v>624</v>
      </c>
      <c r="AZ172" t="n">
        <v>624</v>
      </c>
      <c r="BA172" t="n">
        <v>624</v>
      </c>
      <c r="BB172" t="n">
        <v>624</v>
      </c>
      <c r="BD172" t="n">
        <v>624</v>
      </c>
      <c r="BE172" t="n">
        <v>624</v>
      </c>
    </row>
    <row r="173">
      <c r="A173" t="inlineStr">
        <is>
          <t>Consolidated</t>
        </is>
      </c>
      <c r="C173" t="inlineStr">
        <is>
          <t>Thousand</t>
        </is>
      </c>
      <c r="D173" t="inlineStr">
        <is>
          <t>QQQQ</t>
        </is>
      </c>
      <c r="I173" t="n">
        <v>44545</v>
      </c>
      <c r="K173" t="n">
        <v>45118</v>
      </c>
      <c r="L173" t="n">
        <v>44962</v>
      </c>
      <c r="M173" t="n">
        <v>44962</v>
      </c>
      <c r="N173" t="n">
        <v>44962</v>
      </c>
      <c r="P173" t="n">
        <v>44962</v>
      </c>
      <c r="Q173" t="n">
        <v>44594</v>
      </c>
      <c r="R173" t="n">
        <v>44594</v>
      </c>
      <c r="S173" t="n">
        <v>54042</v>
      </c>
      <c r="U173" t="n">
        <v>54042</v>
      </c>
      <c r="V173" t="n">
        <v>54042</v>
      </c>
      <c r="W173" t="n">
        <v>54042</v>
      </c>
      <c r="X173" t="n">
        <v>54042</v>
      </c>
      <c r="Z173" t="n">
        <v>54042</v>
      </c>
      <c r="AA173" t="n">
        <v>54042</v>
      </c>
      <c r="AB173" t="n">
        <v>54042</v>
      </c>
      <c r="AC173" t="n">
        <v>54042</v>
      </c>
      <c r="AE173" t="n">
        <v>79796</v>
      </c>
      <c r="AF173" t="n">
        <v>79733</v>
      </c>
      <c r="AG173" t="n">
        <v>79733</v>
      </c>
      <c r="AH173" t="n">
        <v>79749</v>
      </c>
      <c r="AJ173" t="n">
        <v>79749</v>
      </c>
      <c r="AK173" t="n">
        <v>79749</v>
      </c>
      <c r="AL173" t="n">
        <v>147013</v>
      </c>
      <c r="AM173" t="n">
        <v>148604</v>
      </c>
      <c r="AO173" t="n">
        <v>149923</v>
      </c>
      <c r="AP173" t="n">
        <v>149922</v>
      </c>
      <c r="AQ173" t="n">
        <v>149922</v>
      </c>
      <c r="AR173" t="n">
        <v>149922</v>
      </c>
      <c r="AT173" t="n">
        <v>149922</v>
      </c>
      <c r="AU173" t="n">
        <v>149922</v>
      </c>
      <c r="AV173" t="n">
        <v>149922</v>
      </c>
      <c r="AW173" t="n">
        <v>149922</v>
      </c>
      <c r="AY173" t="n">
        <v>176563</v>
      </c>
      <c r="AZ173" t="n">
        <v>183639</v>
      </c>
      <c r="BA173" t="n">
        <v>182055</v>
      </c>
      <c r="BB173" t="n">
        <v>182055</v>
      </c>
      <c r="BD173" t="n">
        <v>182055</v>
      </c>
      <c r="BE173" t="n">
        <v>182055</v>
      </c>
    </row>
    <row r="174">
      <c r="A174" t="inlineStr">
        <is>
          <t>Consolidated-c</t>
        </is>
      </c>
      <c r="I174">
        <f>SUM(I167:I172)</f>
        <v/>
      </c>
      <c r="K174">
        <f>SUM(K167:K172)</f>
        <v/>
      </c>
      <c r="L174">
        <f>SUM(L167:L172)</f>
        <v/>
      </c>
      <c r="M174">
        <f>SUM(M167:M172)</f>
        <v/>
      </c>
      <c r="N174">
        <f>SUM(N167:N172)</f>
        <v/>
      </c>
      <c r="P174">
        <f>SUM(P167:P172)</f>
        <v/>
      </c>
      <c r="Q174">
        <f>SUM(Q167:Q172)</f>
        <v/>
      </c>
      <c r="R174">
        <f>SUM(R167:R172)</f>
        <v/>
      </c>
      <c r="S174">
        <f>SUM(S167:S172)</f>
        <v/>
      </c>
      <c r="U174">
        <f>SUM(U167:U172)</f>
        <v/>
      </c>
      <c r="V174">
        <f>SUM(V167:V172)</f>
        <v/>
      </c>
      <c r="W174">
        <f>SUM(W167:W172)</f>
        <v/>
      </c>
      <c r="X174">
        <f>SUM(X167:X172)</f>
        <v/>
      </c>
      <c r="Z174">
        <f>SUM(Z167:Z172)</f>
        <v/>
      </c>
      <c r="AA174">
        <f>SUM(AA167:AA172)</f>
        <v/>
      </c>
      <c r="AB174">
        <f>SUM(AB167:AB172)</f>
        <v/>
      </c>
      <c r="AC174">
        <f>SUM(AC167:AC172)</f>
        <v/>
      </c>
      <c r="AE174">
        <f>SUM(AE167:AE172)</f>
        <v/>
      </c>
      <c r="AF174">
        <f>SUM(AF167:AF172)</f>
        <v/>
      </c>
      <c r="AG174">
        <f>SUM(AG167:AG172)</f>
        <v/>
      </c>
      <c r="AH174">
        <f>SUM(AH167:AH172)</f>
        <v/>
      </c>
      <c r="AJ174">
        <f>SUM(AJ167:AJ172)</f>
        <v/>
      </c>
      <c r="AK174">
        <f>SUM(AK167:AK172)</f>
        <v/>
      </c>
      <c r="AL174">
        <f>SUM(AL167:AL172)</f>
        <v/>
      </c>
      <c r="AM174">
        <f>SUM(AM167:AM172)</f>
        <v/>
      </c>
      <c r="AO174">
        <f>SUM(AO167:AO172)</f>
        <v/>
      </c>
      <c r="AP174">
        <f>SUM(AP167:AP172)</f>
        <v/>
      </c>
      <c r="AQ174">
        <f>SUM(AQ167:AQ172)</f>
        <v/>
      </c>
      <c r="AR174">
        <f>SUM(AR167:AR172)</f>
        <v/>
      </c>
      <c r="AT174">
        <f>SUM(AT167:AT172)</f>
        <v/>
      </c>
      <c r="AU174">
        <f>SUM(AU167:AU172)</f>
        <v/>
      </c>
      <c r="AV174">
        <f>SUM(AV167:AV172)</f>
        <v/>
      </c>
      <c r="AW174">
        <f>SUM(AW167:AW172)</f>
        <v/>
      </c>
      <c r="AY174">
        <f>SUM(AY167:AY172)</f>
        <v/>
      </c>
      <c r="AZ174">
        <f>SUM(AZ167:AZ172)</f>
        <v/>
      </c>
      <c r="BA174">
        <f>SUM(BA167:BA172)</f>
        <v/>
      </c>
      <c r="BB174">
        <f>SUM(BB167:BB172)</f>
        <v/>
      </c>
      <c r="BD174">
        <f>SUM(BD167:BD172)</f>
        <v/>
      </c>
      <c r="BE174">
        <f>SUM(BE167:BE172)</f>
        <v/>
      </c>
    </row>
    <row r="175">
      <c r="A175" t="inlineStr">
        <is>
          <t>Sum check</t>
        </is>
      </c>
      <c r="I175">
        <f>I173-I174</f>
        <v/>
      </c>
      <c r="K175">
        <f>K173-K174</f>
        <v/>
      </c>
      <c r="L175">
        <f>L173-L174</f>
        <v/>
      </c>
      <c r="M175">
        <f>M173-M174</f>
        <v/>
      </c>
      <c r="N175">
        <f>N173-N174</f>
        <v/>
      </c>
      <c r="P175">
        <f>P173-P174</f>
        <v/>
      </c>
      <c r="Q175">
        <f>Q173-Q174</f>
        <v/>
      </c>
      <c r="R175">
        <f>R173-R174</f>
        <v/>
      </c>
      <c r="S175">
        <f>S173-S174</f>
        <v/>
      </c>
      <c r="U175">
        <f>U173-U174</f>
        <v/>
      </c>
      <c r="V175">
        <f>V173-V174</f>
        <v/>
      </c>
      <c r="W175">
        <f>W173-W174</f>
        <v/>
      </c>
      <c r="X175">
        <f>X173-X174</f>
        <v/>
      </c>
      <c r="Z175">
        <f>Z173-Z174</f>
        <v/>
      </c>
      <c r="AA175">
        <f>AA173-AA174</f>
        <v/>
      </c>
      <c r="AB175">
        <f>AB173-AB174</f>
        <v/>
      </c>
      <c r="AC175">
        <f>AC173-AC174</f>
        <v/>
      </c>
      <c r="AE175">
        <f>AE173-AE174</f>
        <v/>
      </c>
      <c r="AF175">
        <f>AF173-AF174</f>
        <v/>
      </c>
      <c r="AG175">
        <f>AG173-AG174</f>
        <v/>
      </c>
      <c r="AH175">
        <f>AH173-AH174</f>
        <v/>
      </c>
      <c r="AJ175">
        <f>AJ173-AJ174</f>
        <v/>
      </c>
      <c r="AK175">
        <f>AK173-AK174</f>
        <v/>
      </c>
      <c r="AL175">
        <f>AL173-AL174</f>
        <v/>
      </c>
      <c r="AM175">
        <f>AM173-AM174</f>
        <v/>
      </c>
      <c r="AO175">
        <f>AO173-AO174</f>
        <v/>
      </c>
      <c r="AP175">
        <f>AP173-AP174</f>
        <v/>
      </c>
      <c r="AQ175">
        <f>AQ173-AQ174</f>
        <v/>
      </c>
      <c r="AR175">
        <f>AR173-AR174</f>
        <v/>
      </c>
      <c r="AT175">
        <f>AT173-AT174</f>
        <v/>
      </c>
      <c r="AU175">
        <f>AU173-AU174</f>
        <v/>
      </c>
      <c r="AV175">
        <f>AV173-AV174</f>
        <v/>
      </c>
      <c r="AW175">
        <f>AW173-AW174</f>
        <v/>
      </c>
      <c r="AY175">
        <f>AY173-AY174</f>
        <v/>
      </c>
      <c r="AZ175">
        <f>AZ173-AZ174</f>
        <v/>
      </c>
      <c r="BA175">
        <f>BA173-BA174</f>
        <v/>
      </c>
      <c r="BB175">
        <f>BB173-BB174</f>
        <v/>
      </c>
      <c r="BD175">
        <f>BD173-BD174</f>
        <v/>
      </c>
      <c r="BE175">
        <f>BE173-BE174</f>
        <v/>
      </c>
    </row>
    <row r="176">
      <c r="A176" t="inlineStr">
        <is>
          <t>Link check</t>
        </is>
      </c>
      <c r="I176">
        <f>BB173-BB483</f>
        <v/>
      </c>
      <c r="K176">
        <f>K173-K483</f>
        <v/>
      </c>
      <c r="L176">
        <f>L173-L483</f>
        <v/>
      </c>
      <c r="M176">
        <f>M173-M483</f>
        <v/>
      </c>
      <c r="N176">
        <f>N173-N483</f>
        <v/>
      </c>
      <c r="P176">
        <f>P173-P483</f>
        <v/>
      </c>
      <c r="Q176">
        <f>Q173-Q483</f>
        <v/>
      </c>
      <c r="R176">
        <f>R173-R483</f>
        <v/>
      </c>
      <c r="S176">
        <f>S173-S483</f>
        <v/>
      </c>
      <c r="U176">
        <f>U173-U483</f>
        <v/>
      </c>
      <c r="V176">
        <f>V173-V483</f>
        <v/>
      </c>
      <c r="W176">
        <f>W173-W483</f>
        <v/>
      </c>
      <c r="X176">
        <f>X173-X483</f>
        <v/>
      </c>
      <c r="Z176">
        <f>Z173-Z483</f>
        <v/>
      </c>
      <c r="AA176">
        <f>AA173-AA483</f>
        <v/>
      </c>
      <c r="AB176">
        <f>AB173-AB483</f>
        <v/>
      </c>
      <c r="AC176">
        <f>AC173-AC483</f>
        <v/>
      </c>
      <c r="AE176">
        <f>AE173-AE483</f>
        <v/>
      </c>
      <c r="AF176">
        <f>AF173-AF483</f>
        <v/>
      </c>
      <c r="AG176">
        <f>AG173-AG483</f>
        <v/>
      </c>
      <c r="AH176">
        <f>AH173-AH483</f>
        <v/>
      </c>
      <c r="AJ176">
        <f>AJ173-AJ483</f>
        <v/>
      </c>
      <c r="AK176">
        <f>AK173-AK483</f>
        <v/>
      </c>
      <c r="AL176">
        <f>AL173-AL483</f>
        <v/>
      </c>
      <c r="AM176">
        <f>AM173-AM483</f>
        <v/>
      </c>
      <c r="AO176">
        <f>AO173-AO483</f>
        <v/>
      </c>
      <c r="AP176">
        <f>AP173-AP483</f>
        <v/>
      </c>
      <c r="AQ176">
        <f>AQ173-AQ483</f>
        <v/>
      </c>
      <c r="AR176">
        <f>AR173-AR483</f>
        <v/>
      </c>
      <c r="AT176">
        <f>AT173-AT483</f>
        <v/>
      </c>
      <c r="AU176">
        <f>AU173-AU483</f>
        <v/>
      </c>
      <c r="AV176">
        <f>AV173-AV483</f>
        <v/>
      </c>
      <c r="AW176">
        <f>AW173-AW483</f>
        <v/>
      </c>
      <c r="AY176">
        <f>AY173-AY483</f>
        <v/>
      </c>
      <c r="AZ176">
        <f>AZ173-AZ483</f>
        <v/>
      </c>
      <c r="BA176">
        <f>BA173-BA483</f>
        <v/>
      </c>
      <c r="BB176">
        <f>BB173-BB483</f>
        <v/>
      </c>
      <c r="BD176">
        <f>BD173-BD483</f>
        <v/>
      </c>
      <c r="BE176">
        <f>BE173-BE483</f>
        <v/>
      </c>
    </row>
    <row r="178">
      <c r="A178" t="inlineStr">
        <is>
          <t>Stockholders equity</t>
        </is>
      </c>
    </row>
    <row r="179">
      <c r="A179" t="inlineStr">
        <is>
          <t>Actual</t>
        </is>
      </c>
    </row>
    <row r="180">
      <c r="A180" t="inlineStr">
        <is>
          <t>Amount</t>
        </is>
      </c>
    </row>
    <row r="181">
      <c r="A181" t="inlineStr">
        <is>
          <t>Total capital (to risk weighted assets)</t>
        </is>
      </c>
    </row>
    <row r="182">
      <c r="A182" t="inlineStr">
        <is>
          <t>Banc first corporation</t>
        </is>
      </c>
      <c r="C182" t="inlineStr">
        <is>
          <t>Thousand</t>
        </is>
      </c>
      <c r="D182" t="inlineStr">
        <is>
          <t>QQQQ</t>
        </is>
      </c>
      <c r="F182" t="n">
        <v>531048</v>
      </c>
      <c r="G182" t="n">
        <v>540704</v>
      </c>
      <c r="H182" t="n">
        <v>552380</v>
      </c>
      <c r="I182" t="n">
        <v>563873</v>
      </c>
      <c r="K182" t="n">
        <v>573963</v>
      </c>
      <c r="L182" t="n">
        <v>575607</v>
      </c>
      <c r="M182" t="n">
        <v>601492</v>
      </c>
      <c r="N182" t="n">
        <v>616862</v>
      </c>
      <c r="P182" t="n">
        <v>631573</v>
      </c>
      <c r="Q182" t="n">
        <v>652100</v>
      </c>
      <c r="R182" t="n">
        <v>662299</v>
      </c>
      <c r="S182" t="n">
        <v>669213</v>
      </c>
      <c r="U182" t="n">
        <v>673104</v>
      </c>
      <c r="V182" t="n">
        <v>689071</v>
      </c>
      <c r="W182" t="n">
        <v>708421</v>
      </c>
      <c r="X182" t="n">
        <v>728635</v>
      </c>
      <c r="Z182" t="n">
        <v>743955</v>
      </c>
      <c r="AA182" t="n">
        <v>763741</v>
      </c>
      <c r="AB182" t="n">
        <v>782662</v>
      </c>
      <c r="AC182" t="n">
        <v>797015</v>
      </c>
      <c r="AE182" t="n">
        <v>825088</v>
      </c>
      <c r="AF182" t="n">
        <v>851222</v>
      </c>
      <c r="AG182" t="n">
        <v>875460</v>
      </c>
      <c r="AH182" t="n">
        <v>886190</v>
      </c>
      <c r="AJ182" t="n">
        <v>911073</v>
      </c>
      <c r="AK182" t="n">
        <v>939223</v>
      </c>
      <c r="AL182" t="n">
        <v>887070</v>
      </c>
      <c r="AM182" t="n">
        <v>910561</v>
      </c>
      <c r="AO182" t="n">
        <v>937808</v>
      </c>
      <c r="AP182" t="n">
        <v>960793</v>
      </c>
      <c r="AQ182" t="n">
        <v>971248</v>
      </c>
      <c r="AR182" t="n">
        <v>997383</v>
      </c>
      <c r="AT182" t="n">
        <v>1024295</v>
      </c>
      <c r="AU182" t="n">
        <v>1123056</v>
      </c>
      <c r="AV182" t="n">
        <v>1140098</v>
      </c>
      <c r="AW182" t="n">
        <v>1171215</v>
      </c>
      <c r="AY182" t="n">
        <v>1167735</v>
      </c>
      <c r="AZ182" t="n">
        <v>1198933</v>
      </c>
      <c r="BA182" t="n">
        <v>1249568</v>
      </c>
      <c r="BB182" t="n">
        <v>1298329</v>
      </c>
      <c r="BD182" t="n">
        <v>1346652</v>
      </c>
      <c r="BE182" t="n">
        <v>1393706</v>
      </c>
    </row>
    <row r="183">
      <c r="A183" t="inlineStr">
        <is>
          <t>Banc first</t>
        </is>
      </c>
      <c r="C183" t="inlineStr">
        <is>
          <t>Thousand</t>
        </is>
      </c>
      <c r="D183" t="inlineStr">
        <is>
          <t>QQQQ</t>
        </is>
      </c>
      <c r="F183" t="n">
        <v>502497</v>
      </c>
      <c r="G183" t="n">
        <v>510785</v>
      </c>
      <c r="H183" t="n">
        <v>520453</v>
      </c>
      <c r="I183" t="n">
        <v>529200</v>
      </c>
      <c r="K183" t="n">
        <v>537600</v>
      </c>
      <c r="L183" t="n">
        <v>553957</v>
      </c>
      <c r="M183" t="n">
        <v>559960</v>
      </c>
      <c r="N183" t="n">
        <v>571495</v>
      </c>
      <c r="P183" t="n">
        <v>584181</v>
      </c>
      <c r="Q183" t="n">
        <v>598091</v>
      </c>
      <c r="R183" t="n">
        <v>606989</v>
      </c>
      <c r="S183" t="n">
        <v>607604</v>
      </c>
      <c r="U183" t="n">
        <v>616209</v>
      </c>
      <c r="V183" t="n">
        <v>629830</v>
      </c>
      <c r="W183" t="n">
        <v>643237</v>
      </c>
      <c r="X183" t="n">
        <v>655620</v>
      </c>
      <c r="Z183" t="n">
        <v>668329</v>
      </c>
      <c r="AA183" t="n">
        <v>685395</v>
      </c>
      <c r="AB183" t="n">
        <v>702516</v>
      </c>
      <c r="AC183" t="n">
        <v>714964</v>
      </c>
      <c r="AE183" t="n">
        <v>708338</v>
      </c>
      <c r="AF183" t="n">
        <v>731628</v>
      </c>
      <c r="AG183" t="n">
        <v>745152</v>
      </c>
      <c r="AH183" t="n">
        <v>765487</v>
      </c>
      <c r="AJ183" t="n">
        <v>788443</v>
      </c>
      <c r="AK183" t="n">
        <v>813627</v>
      </c>
      <c r="AL183" t="n">
        <v>812703</v>
      </c>
      <c r="AM183" t="n">
        <v>827928</v>
      </c>
      <c r="AO183" t="n">
        <v>853975</v>
      </c>
      <c r="AP183" t="n">
        <v>871013</v>
      </c>
      <c r="AQ183" t="n">
        <v>878442</v>
      </c>
      <c r="AR183" t="n">
        <v>898714</v>
      </c>
      <c r="AT183" t="n">
        <v>919705</v>
      </c>
      <c r="AU183" t="n">
        <v>954496</v>
      </c>
      <c r="AV183" t="n">
        <v>979699</v>
      </c>
      <c r="AW183" t="n">
        <v>1004835</v>
      </c>
      <c r="AY183" t="n">
        <v>1010124</v>
      </c>
      <c r="AZ183" t="n">
        <v>1036057</v>
      </c>
      <c r="BA183" t="n">
        <v>1068974</v>
      </c>
      <c r="BB183" t="n">
        <v>1092098</v>
      </c>
      <c r="BD183" t="n">
        <v>1125839</v>
      </c>
      <c r="BE183" t="n">
        <v>1160255</v>
      </c>
    </row>
    <row r="184">
      <c r="A184" t="inlineStr">
        <is>
          <t>Pegasus</t>
        </is>
      </c>
      <c r="C184" t="inlineStr">
        <is>
          <t>Thousand</t>
        </is>
      </c>
      <c r="D184" t="inlineStr">
        <is>
          <t>QQQQ</t>
        </is>
      </c>
      <c r="AL184" t="n">
        <v>55783</v>
      </c>
      <c r="AM184" t="n">
        <v>63817</v>
      </c>
      <c r="AO184" t="n">
        <v>65152</v>
      </c>
      <c r="AP184" t="n">
        <v>67867</v>
      </c>
      <c r="AQ184" t="n">
        <v>68927</v>
      </c>
      <c r="AR184" t="n">
        <v>70922</v>
      </c>
      <c r="AT184" t="n">
        <v>74397</v>
      </c>
      <c r="AU184" t="n">
        <v>76186</v>
      </c>
      <c r="AV184" t="n">
        <v>80244</v>
      </c>
      <c r="AW184" t="n">
        <v>88224</v>
      </c>
      <c r="AY184" t="n">
        <v>95969</v>
      </c>
      <c r="AZ184" t="n">
        <v>101936</v>
      </c>
      <c r="BA184" t="n">
        <v>109228</v>
      </c>
      <c r="BB184" t="n">
        <v>117445</v>
      </c>
      <c r="BD184" t="n">
        <v>131647</v>
      </c>
      <c r="BE184" t="n">
        <v>138455</v>
      </c>
    </row>
    <row r="185">
      <c r="A185" t="inlineStr">
        <is>
          <t>Worthington</t>
        </is>
      </c>
      <c r="C185" t="inlineStr">
        <is>
          <t>Thousand</t>
        </is>
      </c>
      <c r="D185" t="inlineStr">
        <is>
          <t>QQQQ</t>
        </is>
      </c>
      <c r="AY185" t="n">
        <v>39569</v>
      </c>
      <c r="AZ185" t="n">
        <v>43784</v>
      </c>
      <c r="BA185" t="n">
        <v>45947</v>
      </c>
      <c r="BB185" t="n">
        <v>47554</v>
      </c>
      <c r="BD185" t="n">
        <v>49123</v>
      </c>
      <c r="BE185" t="n">
        <v>49963</v>
      </c>
    </row>
    <row r="187">
      <c r="A187" t="inlineStr">
        <is>
          <t>Common equity tier 1 capital (to risk weighted assets)</t>
        </is>
      </c>
    </row>
    <row r="188">
      <c r="A188" t="inlineStr">
        <is>
          <t>Banc first corporation</t>
        </is>
      </c>
      <c r="C188" t="inlineStr">
        <is>
          <t>Thousand</t>
        </is>
      </c>
      <c r="D188" t="inlineStr">
        <is>
          <t>QQQQ</t>
        </is>
      </c>
      <c r="P188" t="n">
        <v>570847</v>
      </c>
      <c r="Q188" t="n">
        <v>583479</v>
      </c>
      <c r="R188" t="n">
        <v>595329</v>
      </c>
      <c r="S188" t="n">
        <v>596547</v>
      </c>
      <c r="U188" t="n">
        <v>597533</v>
      </c>
      <c r="V188" t="n">
        <v>611505</v>
      </c>
      <c r="W188" t="n">
        <v>629360</v>
      </c>
      <c r="X188" t="n">
        <v>648942</v>
      </c>
      <c r="Z188" t="n">
        <v>665034</v>
      </c>
      <c r="AA188" t="n">
        <v>683736</v>
      </c>
      <c r="AB188" t="n">
        <v>700407</v>
      </c>
      <c r="AC188" t="n">
        <v>714349</v>
      </c>
      <c r="AE188" t="n">
        <v>742538</v>
      </c>
      <c r="AF188" t="n">
        <v>768022</v>
      </c>
      <c r="AG188" t="n">
        <v>792585</v>
      </c>
      <c r="AH188" t="n">
        <v>808801</v>
      </c>
      <c r="AJ188" t="n">
        <v>832158</v>
      </c>
      <c r="AK188" t="n">
        <v>858115</v>
      </c>
      <c r="AL188" t="n">
        <v>805142</v>
      </c>
      <c r="AM188" t="n">
        <v>830323</v>
      </c>
      <c r="AO188" t="n">
        <v>841728</v>
      </c>
      <c r="AP188" t="n">
        <v>853705</v>
      </c>
      <c r="AQ188" t="n">
        <v>865208</v>
      </c>
      <c r="AR188" t="n">
        <v>891534</v>
      </c>
      <c r="AT188" t="n">
        <v>920119</v>
      </c>
      <c r="AU188" t="n">
        <v>956969</v>
      </c>
      <c r="AV188" t="n">
        <v>973762</v>
      </c>
      <c r="AW188" t="n">
        <v>1002096</v>
      </c>
      <c r="AY188" t="n">
        <v>995299</v>
      </c>
      <c r="AZ188" t="n">
        <v>1026801</v>
      </c>
      <c r="BA188" t="n">
        <v>1074471</v>
      </c>
      <c r="BB188" t="n">
        <v>1120361</v>
      </c>
      <c r="BD188" t="n">
        <v>1166638</v>
      </c>
      <c r="BE188" t="n">
        <v>1211518</v>
      </c>
    </row>
    <row r="189">
      <c r="A189" t="inlineStr">
        <is>
          <t>Banc first</t>
        </is>
      </c>
      <c r="C189" t="inlineStr">
        <is>
          <t>Thousand</t>
        </is>
      </c>
      <c r="D189" t="inlineStr">
        <is>
          <t>QQQQ</t>
        </is>
      </c>
      <c r="P189" t="n">
        <v>527295</v>
      </c>
      <c r="Q189" t="n">
        <v>535470</v>
      </c>
      <c r="R189" t="n">
        <v>546019</v>
      </c>
      <c r="S189" t="n">
        <v>545938</v>
      </c>
      <c r="U189" t="n">
        <v>551638</v>
      </c>
      <c r="V189" t="n">
        <v>563264</v>
      </c>
      <c r="W189" t="n">
        <v>575176</v>
      </c>
      <c r="X189" t="n">
        <v>586927</v>
      </c>
      <c r="Z189" t="n">
        <v>600408</v>
      </c>
      <c r="AA189" t="n">
        <v>616390</v>
      </c>
      <c r="AB189" t="n">
        <v>631261</v>
      </c>
      <c r="AC189" t="n">
        <v>643298</v>
      </c>
      <c r="AE189" t="n">
        <v>636775</v>
      </c>
      <c r="AF189" t="n">
        <v>659428</v>
      </c>
      <c r="AG189" t="n">
        <v>673277</v>
      </c>
      <c r="AH189" t="n">
        <v>694098</v>
      </c>
      <c r="AJ189" t="n">
        <v>715528</v>
      </c>
      <c r="AK189" t="n">
        <v>738519</v>
      </c>
      <c r="AL189" t="n">
        <v>736839</v>
      </c>
      <c r="AM189" t="n">
        <v>753659</v>
      </c>
      <c r="AO189" t="n">
        <v>767058</v>
      </c>
      <c r="AP189" t="n">
        <v>776428</v>
      </c>
      <c r="AQ189" t="n">
        <v>785357</v>
      </c>
      <c r="AR189" t="n">
        <v>806478</v>
      </c>
      <c r="AT189" t="n">
        <v>828838</v>
      </c>
      <c r="AU189" t="n">
        <v>860924</v>
      </c>
      <c r="AV189" t="n">
        <v>886552</v>
      </c>
      <c r="AW189" t="n">
        <v>909817</v>
      </c>
      <c r="AY189" t="n">
        <v>912401</v>
      </c>
      <c r="AZ189" t="n">
        <v>939308</v>
      </c>
      <c r="BA189" t="n">
        <v>970166</v>
      </c>
      <c r="BB189" t="n">
        <v>991050</v>
      </c>
      <c r="BD189" t="n">
        <v>1023399</v>
      </c>
      <c r="BE189" t="n">
        <v>1054783</v>
      </c>
    </row>
    <row r="190">
      <c r="A190" t="inlineStr">
        <is>
          <t>Pegasus</t>
        </is>
      </c>
      <c r="C190" t="inlineStr">
        <is>
          <t>Thousand</t>
        </is>
      </c>
      <c r="D190" t="inlineStr">
        <is>
          <t>QQQQ</t>
        </is>
      </c>
      <c r="AL190" t="n">
        <v>52286</v>
      </c>
      <c r="AM190" t="n">
        <v>60214</v>
      </c>
      <c r="AO190" t="n">
        <v>61537</v>
      </c>
      <c r="AP190" t="n">
        <v>63636</v>
      </c>
      <c r="AQ190" t="n">
        <v>64861</v>
      </c>
      <c r="AR190" t="n">
        <v>66150</v>
      </c>
      <c r="AT190" t="n">
        <v>69519</v>
      </c>
      <c r="AU190" t="n">
        <v>71113</v>
      </c>
      <c r="AV190" t="n">
        <v>74911</v>
      </c>
      <c r="AW190" t="n">
        <v>82056</v>
      </c>
      <c r="AY190" t="n">
        <v>89376</v>
      </c>
      <c r="AZ190" t="n">
        <v>94663</v>
      </c>
      <c r="BA190" t="n">
        <v>101155</v>
      </c>
      <c r="BB190" t="n">
        <v>108437</v>
      </c>
      <c r="BD190" t="n">
        <v>122244</v>
      </c>
      <c r="BE190" t="n">
        <v>130150</v>
      </c>
    </row>
    <row r="191">
      <c r="A191" t="inlineStr">
        <is>
          <t>Worthington</t>
        </is>
      </c>
      <c r="C191" t="inlineStr">
        <is>
          <t>Thousand</t>
        </is>
      </c>
      <c r="D191" t="inlineStr">
        <is>
          <t>QQQQ</t>
        </is>
      </c>
      <c r="AY191" t="n">
        <v>36365</v>
      </c>
      <c r="AZ191" t="n">
        <v>40248</v>
      </c>
      <c r="BA191" t="n">
        <v>42242</v>
      </c>
      <c r="BB191" t="n">
        <v>44207</v>
      </c>
      <c r="BD191" t="n">
        <v>45556</v>
      </c>
      <c r="BE191" t="n">
        <v>46200</v>
      </c>
    </row>
    <row r="193">
      <c r="A193" t="inlineStr">
        <is>
          <t>Tier 1 capital (to risk weighted assets)</t>
        </is>
      </c>
    </row>
    <row r="194">
      <c r="A194" t="inlineStr">
        <is>
          <t>Banc first corporation</t>
        </is>
      </c>
      <c r="C194" t="inlineStr">
        <is>
          <t>Thousand</t>
        </is>
      </c>
      <c r="D194" t="inlineStr">
        <is>
          <t>QQQQ</t>
        </is>
      </c>
      <c r="F194" t="n">
        <v>492384</v>
      </c>
      <c r="G194" t="n">
        <v>501722</v>
      </c>
      <c r="H194" t="n">
        <v>513521</v>
      </c>
      <c r="I194" t="n">
        <v>524839</v>
      </c>
      <c r="K194" t="n">
        <v>534039</v>
      </c>
      <c r="L194" t="n">
        <v>545570</v>
      </c>
      <c r="M194" t="n">
        <v>562025</v>
      </c>
      <c r="N194" t="n">
        <v>575973</v>
      </c>
      <c r="P194" t="n">
        <v>590016</v>
      </c>
      <c r="Q194" t="n">
        <v>609479</v>
      </c>
      <c r="R194" t="n">
        <v>621329</v>
      </c>
      <c r="S194" t="n">
        <v>627547</v>
      </c>
      <c r="U194" t="n">
        <v>628533</v>
      </c>
      <c r="V194" t="n">
        <v>642505</v>
      </c>
      <c r="W194" t="n">
        <v>660360</v>
      </c>
      <c r="X194" t="n">
        <v>679942</v>
      </c>
      <c r="Z194" t="n">
        <v>696034</v>
      </c>
      <c r="AA194" t="n">
        <v>714736</v>
      </c>
      <c r="AB194" t="n">
        <v>731407</v>
      </c>
      <c r="AC194" t="n">
        <v>745349</v>
      </c>
      <c r="AE194" t="n">
        <v>773538</v>
      </c>
      <c r="AF194" t="n">
        <v>799022</v>
      </c>
      <c r="AG194" t="n">
        <v>823585</v>
      </c>
      <c r="AH194" t="n">
        <v>834801</v>
      </c>
      <c r="AJ194" t="n">
        <v>858158</v>
      </c>
      <c r="AK194" t="n">
        <v>884115</v>
      </c>
      <c r="AL194" t="n">
        <v>831142</v>
      </c>
      <c r="AM194" t="n">
        <v>856323</v>
      </c>
      <c r="AO194" t="n">
        <v>867728</v>
      </c>
      <c r="AP194" t="n">
        <v>879705</v>
      </c>
      <c r="AQ194" t="n">
        <v>891208</v>
      </c>
      <c r="AR194" t="n">
        <v>917534</v>
      </c>
      <c r="AT194" t="n">
        <v>946119</v>
      </c>
      <c r="AU194" t="n">
        <v>982969</v>
      </c>
      <c r="AV194" t="n">
        <v>999762</v>
      </c>
      <c r="AW194" t="n">
        <v>1028096</v>
      </c>
      <c r="AY194" t="n">
        <v>1021299</v>
      </c>
      <c r="AZ194" t="n">
        <v>1052801</v>
      </c>
      <c r="BA194" t="n">
        <v>1100471</v>
      </c>
      <c r="BB194" t="n">
        <v>1146361</v>
      </c>
      <c r="BD194" t="n">
        <v>1192638</v>
      </c>
      <c r="BE194" t="n">
        <v>1237518</v>
      </c>
    </row>
    <row r="195">
      <c r="A195" t="inlineStr">
        <is>
          <t>Banc first</t>
        </is>
      </c>
      <c r="C195" t="inlineStr">
        <is>
          <t>Thousand</t>
        </is>
      </c>
      <c r="D195" t="inlineStr">
        <is>
          <t>QQQQ</t>
        </is>
      </c>
      <c r="F195" t="n">
        <v>463833</v>
      </c>
      <c r="G195" t="n">
        <v>471803</v>
      </c>
      <c r="H195" t="n">
        <v>481594</v>
      </c>
      <c r="I195" t="n">
        <v>490166</v>
      </c>
      <c r="K195" t="n">
        <v>497676</v>
      </c>
      <c r="L195" t="n">
        <v>507016</v>
      </c>
      <c r="M195" t="n">
        <v>520493</v>
      </c>
      <c r="N195" t="n">
        <v>530606</v>
      </c>
      <c r="P195" t="n">
        <v>542624</v>
      </c>
      <c r="Q195" t="n">
        <v>555470</v>
      </c>
      <c r="R195" t="n">
        <v>566019</v>
      </c>
      <c r="S195" t="n">
        <v>565938</v>
      </c>
      <c r="U195" t="n">
        <v>571638</v>
      </c>
      <c r="V195" t="n">
        <v>583264</v>
      </c>
      <c r="W195" t="n">
        <v>595176</v>
      </c>
      <c r="X195" t="n">
        <v>606927</v>
      </c>
      <c r="Z195" t="n">
        <v>620408</v>
      </c>
      <c r="AA195" t="n">
        <v>636390</v>
      </c>
      <c r="AB195" t="n">
        <v>651261</v>
      </c>
      <c r="AC195" t="n">
        <v>663298</v>
      </c>
      <c r="AE195" t="n">
        <v>656775</v>
      </c>
      <c r="AF195" t="n">
        <v>679428</v>
      </c>
      <c r="AG195" t="n">
        <v>693277</v>
      </c>
      <c r="AH195" t="n">
        <v>714098</v>
      </c>
      <c r="AJ195" t="n">
        <v>735528</v>
      </c>
      <c r="AK195" t="n">
        <v>758519</v>
      </c>
      <c r="AL195" t="n">
        <v>756839</v>
      </c>
      <c r="AM195" t="n">
        <v>773659</v>
      </c>
      <c r="AO195" t="n">
        <v>787058</v>
      </c>
      <c r="AP195" t="n">
        <v>796428</v>
      </c>
      <c r="AQ195" t="n">
        <v>805357</v>
      </c>
      <c r="AR195" t="n">
        <v>826478</v>
      </c>
      <c r="AT195" t="n">
        <v>848838</v>
      </c>
      <c r="AU195" t="n">
        <v>880924</v>
      </c>
      <c r="AV195" t="n">
        <v>906552</v>
      </c>
      <c r="AW195" t="n">
        <v>929817</v>
      </c>
      <c r="AY195" t="n">
        <v>932401</v>
      </c>
      <c r="AZ195" t="n">
        <v>959308</v>
      </c>
      <c r="BA195" t="n">
        <v>990166</v>
      </c>
      <c r="BB195" t="n">
        <v>1011050</v>
      </c>
      <c r="BD195" t="n">
        <v>1043399</v>
      </c>
      <c r="BE195" t="n">
        <v>1074783</v>
      </c>
    </row>
    <row r="196">
      <c r="A196" t="inlineStr">
        <is>
          <t>Pegasus</t>
        </is>
      </c>
      <c r="C196" t="inlineStr">
        <is>
          <t>Thousand</t>
        </is>
      </c>
      <c r="D196" t="inlineStr">
        <is>
          <t>QQQQ</t>
        </is>
      </c>
      <c r="AL196" t="n">
        <v>52286</v>
      </c>
      <c r="AM196" t="n">
        <v>60214</v>
      </c>
      <c r="AO196" t="n">
        <v>61537</v>
      </c>
      <c r="AP196" t="n">
        <v>63636</v>
      </c>
      <c r="AQ196" t="n">
        <v>64861</v>
      </c>
      <c r="AR196" t="n">
        <v>66150</v>
      </c>
      <c r="AT196" t="n">
        <v>69519</v>
      </c>
      <c r="AU196" t="n">
        <v>71113</v>
      </c>
      <c r="AV196" t="n">
        <v>74911</v>
      </c>
      <c r="AW196" t="n">
        <v>82056</v>
      </c>
      <c r="AY196" t="n">
        <v>89376</v>
      </c>
      <c r="AZ196" t="n">
        <v>94663</v>
      </c>
      <c r="BA196" t="n">
        <v>101155</v>
      </c>
      <c r="BB196" t="n">
        <v>108437</v>
      </c>
      <c r="BD196" t="n">
        <v>122244</v>
      </c>
      <c r="BE196" t="n">
        <v>130150</v>
      </c>
    </row>
    <row r="197">
      <c r="A197" t="inlineStr">
        <is>
          <t>Worthington</t>
        </is>
      </c>
      <c r="C197" t="inlineStr">
        <is>
          <t>Thousand</t>
        </is>
      </c>
      <c r="D197" t="inlineStr">
        <is>
          <t>QQQQ</t>
        </is>
      </c>
      <c r="AY197" t="n">
        <v>36365</v>
      </c>
      <c r="AZ197" t="n">
        <v>40248</v>
      </c>
      <c r="BA197" t="n">
        <v>42242</v>
      </c>
      <c r="BB197" t="n">
        <v>44207</v>
      </c>
      <c r="BD197" t="n">
        <v>45556</v>
      </c>
      <c r="BE197" t="n">
        <v>46200</v>
      </c>
    </row>
    <row r="199">
      <c r="A199" t="inlineStr">
        <is>
          <t>Tier 1 capital (to total assets)</t>
        </is>
      </c>
    </row>
    <row r="200">
      <c r="A200" t="inlineStr">
        <is>
          <t>Banc first corporation</t>
        </is>
      </c>
      <c r="C200" t="inlineStr">
        <is>
          <t>Thousand</t>
        </is>
      </c>
      <c r="D200" t="inlineStr">
        <is>
          <t>QQQQ</t>
        </is>
      </c>
      <c r="F200" t="n">
        <v>492384</v>
      </c>
      <c r="G200" t="n">
        <v>501722</v>
      </c>
      <c r="H200" t="n">
        <v>513521</v>
      </c>
      <c r="I200" t="n">
        <v>524839</v>
      </c>
      <c r="K200" t="n">
        <v>534039</v>
      </c>
      <c r="L200" t="n">
        <v>545570</v>
      </c>
      <c r="M200" t="n">
        <v>562025</v>
      </c>
      <c r="N200" t="n">
        <v>575973</v>
      </c>
      <c r="P200" t="n">
        <v>590016</v>
      </c>
      <c r="Q200" t="n">
        <v>609479</v>
      </c>
      <c r="R200" t="n">
        <v>621329</v>
      </c>
      <c r="S200" t="n">
        <v>627547</v>
      </c>
      <c r="U200" t="n">
        <v>628533</v>
      </c>
      <c r="V200" t="n">
        <v>642505</v>
      </c>
      <c r="W200" t="n">
        <v>660360</v>
      </c>
      <c r="X200" t="n">
        <v>679942</v>
      </c>
      <c r="Z200" t="n">
        <v>696034</v>
      </c>
      <c r="AA200" t="n">
        <v>714736</v>
      </c>
      <c r="AB200" t="n">
        <v>731407</v>
      </c>
      <c r="AC200" t="n">
        <v>745349</v>
      </c>
      <c r="AE200" t="n">
        <v>773538</v>
      </c>
      <c r="AF200" t="n">
        <v>799022</v>
      </c>
      <c r="AG200" t="n">
        <v>823585</v>
      </c>
      <c r="AH200" t="n">
        <v>834801</v>
      </c>
      <c r="AJ200" t="n">
        <v>858158</v>
      </c>
      <c r="AK200" t="n">
        <v>884115</v>
      </c>
      <c r="AL200" t="n">
        <v>831142</v>
      </c>
      <c r="AM200" t="n">
        <v>856323</v>
      </c>
      <c r="AO200" t="n">
        <v>867728</v>
      </c>
      <c r="AP200" t="n">
        <v>879705</v>
      </c>
      <c r="AQ200" t="n">
        <v>891208</v>
      </c>
      <c r="AR200" t="n">
        <v>917534</v>
      </c>
      <c r="AT200" t="n">
        <v>946119</v>
      </c>
      <c r="AU200" t="n">
        <v>982969</v>
      </c>
      <c r="AV200" t="n">
        <v>999762</v>
      </c>
      <c r="AW200" t="n">
        <v>1028096</v>
      </c>
      <c r="AY200" t="n">
        <v>1021299</v>
      </c>
      <c r="AZ200" t="n">
        <v>1052801</v>
      </c>
      <c r="BA200" t="n">
        <v>1100471</v>
      </c>
      <c r="BB200" t="n">
        <v>1146361</v>
      </c>
      <c r="BD200" t="n">
        <v>1192638</v>
      </c>
      <c r="BE200" t="n">
        <v>1237518</v>
      </c>
    </row>
    <row r="201">
      <c r="A201" t="inlineStr">
        <is>
          <t>Banc first</t>
        </is>
      </c>
      <c r="C201" t="inlineStr">
        <is>
          <t>Thousand</t>
        </is>
      </c>
      <c r="D201" t="inlineStr">
        <is>
          <t>QQQQ</t>
        </is>
      </c>
      <c r="F201" t="n">
        <v>463833</v>
      </c>
      <c r="G201" t="n">
        <v>471803</v>
      </c>
      <c r="H201" t="n">
        <v>481594</v>
      </c>
      <c r="I201" t="n">
        <v>490166</v>
      </c>
      <c r="K201" t="n">
        <v>497676</v>
      </c>
      <c r="L201" t="n">
        <v>507016</v>
      </c>
      <c r="M201" t="n">
        <v>520493</v>
      </c>
      <c r="N201" t="n">
        <v>530606</v>
      </c>
      <c r="P201" t="n">
        <v>542624</v>
      </c>
      <c r="Q201" t="n">
        <v>555470</v>
      </c>
      <c r="R201" t="n">
        <v>566019</v>
      </c>
      <c r="S201" t="n">
        <v>565938</v>
      </c>
      <c r="U201" t="n">
        <v>571638</v>
      </c>
      <c r="V201" t="n">
        <v>583264</v>
      </c>
      <c r="W201" t="n">
        <v>595176</v>
      </c>
      <c r="X201" t="n">
        <v>606927</v>
      </c>
      <c r="Z201" t="n">
        <v>620408</v>
      </c>
      <c r="AA201" t="n">
        <v>636390</v>
      </c>
      <c r="AB201" t="n">
        <v>651261</v>
      </c>
      <c r="AC201" t="n">
        <v>663298</v>
      </c>
      <c r="AE201" t="n">
        <v>656775</v>
      </c>
      <c r="AF201" t="n">
        <v>679428</v>
      </c>
      <c r="AG201" t="n">
        <v>693277</v>
      </c>
      <c r="AH201" t="n">
        <v>714098</v>
      </c>
      <c r="AJ201" t="n">
        <v>735528</v>
      </c>
      <c r="AK201" t="n">
        <v>758519</v>
      </c>
      <c r="AL201" t="n">
        <v>756839</v>
      </c>
      <c r="AM201" t="n">
        <v>773659</v>
      </c>
      <c r="AO201" t="n">
        <v>787058</v>
      </c>
      <c r="AP201" t="n">
        <v>796428</v>
      </c>
      <c r="AQ201" t="n">
        <v>805357</v>
      </c>
      <c r="AR201" t="n">
        <v>826478</v>
      </c>
      <c r="AT201" t="n">
        <v>848838</v>
      </c>
      <c r="AU201" t="n">
        <v>880924</v>
      </c>
      <c r="AV201" t="n">
        <v>906552</v>
      </c>
      <c r="AW201" t="n">
        <v>929817</v>
      </c>
      <c r="AY201" t="n">
        <v>932401</v>
      </c>
      <c r="AZ201" t="n">
        <v>959308</v>
      </c>
      <c r="BA201" t="n">
        <v>990166</v>
      </c>
      <c r="BB201" t="n">
        <v>1011050</v>
      </c>
      <c r="BD201" t="n">
        <v>1043399</v>
      </c>
      <c r="BE201" t="n">
        <v>1074783</v>
      </c>
    </row>
    <row r="202">
      <c r="A202" t="inlineStr">
        <is>
          <t>Pegasus</t>
        </is>
      </c>
      <c r="C202" t="inlineStr">
        <is>
          <t>Thousand</t>
        </is>
      </c>
      <c r="D202" t="inlineStr">
        <is>
          <t>QQQQ</t>
        </is>
      </c>
      <c r="AL202" t="n">
        <v>52286</v>
      </c>
      <c r="AM202" t="n">
        <v>60214</v>
      </c>
      <c r="AO202" t="n">
        <v>61537</v>
      </c>
      <c r="AP202" t="n">
        <v>63636</v>
      </c>
      <c r="AQ202" t="n">
        <v>64861</v>
      </c>
      <c r="AR202" t="n">
        <v>66150</v>
      </c>
      <c r="AT202" t="n">
        <v>69519</v>
      </c>
      <c r="AU202" t="n">
        <v>71113</v>
      </c>
      <c r="AV202" t="n">
        <v>74911</v>
      </c>
      <c r="AW202" t="n">
        <v>82056</v>
      </c>
      <c r="AY202" t="n">
        <v>89376</v>
      </c>
      <c r="AZ202" t="n">
        <v>94663</v>
      </c>
      <c r="BA202" t="n">
        <v>101155</v>
      </c>
      <c r="BB202" t="n">
        <v>108437</v>
      </c>
      <c r="BD202" t="n">
        <v>122244</v>
      </c>
      <c r="BE202" t="n">
        <v>130150</v>
      </c>
    </row>
    <row r="203">
      <c r="A203" t="inlineStr">
        <is>
          <t>Worthington</t>
        </is>
      </c>
      <c r="C203" t="inlineStr">
        <is>
          <t>Thousand</t>
        </is>
      </c>
      <c r="D203" t="inlineStr">
        <is>
          <t>QQQQ</t>
        </is>
      </c>
      <c r="AY203" t="n">
        <v>36365</v>
      </c>
      <c r="AZ203" t="n">
        <v>40248</v>
      </c>
      <c r="BA203" t="n">
        <v>42242</v>
      </c>
      <c r="BB203" t="n">
        <v>44207</v>
      </c>
      <c r="BD203" t="n">
        <v>45556</v>
      </c>
      <c r="BE203" t="n">
        <v>46200</v>
      </c>
    </row>
    <row r="205">
      <c r="A205" t="inlineStr">
        <is>
          <t>Ratio</t>
        </is>
      </c>
    </row>
    <row r="206">
      <c r="A206" t="inlineStr">
        <is>
          <t>Total capital (to risk weighted assets)</t>
        </is>
      </c>
    </row>
    <row r="207">
      <c r="A207" t="inlineStr">
        <is>
          <t>Banc first corporation</t>
        </is>
      </c>
      <c r="C207" t="inlineStr">
        <is>
          <t>Percent</t>
        </is>
      </c>
      <c r="D207" t="inlineStr">
        <is>
          <t>QQQQ</t>
        </is>
      </c>
      <c r="F207" t="n">
        <v>14.75</v>
      </c>
      <c r="G207" t="n">
        <v>14.97</v>
      </c>
      <c r="H207" t="n">
        <v>14.72</v>
      </c>
      <c r="I207" t="n">
        <v>14.85</v>
      </c>
      <c r="K207" t="n">
        <v>14.52</v>
      </c>
      <c r="L207" t="n">
        <v>14.47</v>
      </c>
      <c r="M207" t="n">
        <v>14.6</v>
      </c>
      <c r="N207" t="n">
        <v>14.75</v>
      </c>
      <c r="P207" t="n">
        <v>15.32</v>
      </c>
      <c r="Q207" t="n">
        <v>15.61</v>
      </c>
      <c r="R207" t="n">
        <v>15.27</v>
      </c>
      <c r="S207" t="n">
        <v>14.47</v>
      </c>
      <c r="U207" t="n">
        <v>14.4</v>
      </c>
      <c r="V207" t="n">
        <v>14.46</v>
      </c>
      <c r="W207" t="n">
        <v>15.06</v>
      </c>
      <c r="X207" t="n">
        <v>15.33</v>
      </c>
      <c r="Z207" t="n">
        <v>15.72</v>
      </c>
      <c r="AA207" t="n">
        <v>15.51</v>
      </c>
      <c r="AB207" t="n">
        <v>15.58</v>
      </c>
      <c r="AC207" t="n">
        <v>15.62</v>
      </c>
      <c r="AE207" t="n">
        <v>15.48</v>
      </c>
      <c r="AF207" t="n">
        <v>15.8</v>
      </c>
      <c r="AG207" t="n">
        <v>16.39</v>
      </c>
      <c r="AH207" t="n">
        <v>16.29</v>
      </c>
      <c r="AJ207" t="n">
        <v>16.32</v>
      </c>
      <c r="AK207" t="n">
        <v>16.71</v>
      </c>
      <c r="AL207" t="n">
        <v>14.34</v>
      </c>
      <c r="AM207" t="n">
        <v>14.42</v>
      </c>
      <c r="AO207" t="n">
        <v>14.3</v>
      </c>
      <c r="AP207" t="n">
        <v>14.83</v>
      </c>
      <c r="AQ207" t="n">
        <v>15.23</v>
      </c>
      <c r="AR207" t="n">
        <v>15.64</v>
      </c>
      <c r="AT207" t="n">
        <v>16.41</v>
      </c>
      <c r="AU207" t="n">
        <v>17.35</v>
      </c>
      <c r="AV207" t="n">
        <v>17.57</v>
      </c>
      <c r="AW207" t="n">
        <v>17.3</v>
      </c>
      <c r="AY207" t="n">
        <v>15.99</v>
      </c>
      <c r="AZ207" t="n">
        <v>16.02</v>
      </c>
      <c r="BA207" t="n">
        <v>16.26</v>
      </c>
      <c r="BB207" t="n">
        <v>16.61</v>
      </c>
      <c r="BD207" t="n">
        <v>16.7</v>
      </c>
      <c r="BE207" t="n">
        <v>16.81</v>
      </c>
    </row>
    <row r="208">
      <c r="A208" t="inlineStr">
        <is>
          <t>Banc first</t>
        </is>
      </c>
      <c r="C208" t="inlineStr">
        <is>
          <t>Percent</t>
        </is>
      </c>
      <c r="D208" t="inlineStr">
        <is>
          <t>QQQQ</t>
        </is>
      </c>
      <c r="F208" t="n">
        <v>13.98</v>
      </c>
      <c r="G208" t="n">
        <v>14.18</v>
      </c>
      <c r="H208" t="n">
        <v>13.9</v>
      </c>
      <c r="I208" t="n">
        <v>13.96</v>
      </c>
      <c r="K208" t="n">
        <v>13.62</v>
      </c>
      <c r="L208" t="n">
        <v>13.55</v>
      </c>
      <c r="M208" t="n">
        <v>13.61</v>
      </c>
      <c r="N208" t="n">
        <v>13.68</v>
      </c>
      <c r="P208" t="n">
        <v>14.19</v>
      </c>
      <c r="Q208" t="n">
        <v>14.4</v>
      </c>
      <c r="R208" t="n">
        <v>14.08</v>
      </c>
      <c r="S208" t="n">
        <v>13.15</v>
      </c>
      <c r="U208" t="n">
        <v>13.2</v>
      </c>
      <c r="V208" t="n">
        <v>13.23</v>
      </c>
      <c r="W208" t="n">
        <v>13.69</v>
      </c>
      <c r="X208" t="n">
        <v>13.8</v>
      </c>
      <c r="Z208" t="n">
        <v>14.14</v>
      </c>
      <c r="AA208" t="n">
        <v>13.93</v>
      </c>
      <c r="AB208" t="n">
        <v>14</v>
      </c>
      <c r="AC208" t="n">
        <v>14.03</v>
      </c>
      <c r="AE208" t="n">
        <v>13.46</v>
      </c>
      <c r="AF208" t="n">
        <v>13.75</v>
      </c>
      <c r="AG208" t="n">
        <v>13.96</v>
      </c>
      <c r="AH208" t="n">
        <v>14.09</v>
      </c>
      <c r="AJ208" t="n">
        <v>14.14</v>
      </c>
      <c r="AK208" t="n">
        <v>14.5</v>
      </c>
      <c r="AL208" t="n">
        <v>14.12</v>
      </c>
      <c r="AM208" t="n">
        <v>14.14</v>
      </c>
      <c r="AO208" t="n">
        <v>14.1</v>
      </c>
      <c r="AP208" t="n">
        <v>14.62</v>
      </c>
      <c r="AQ208" t="n">
        <v>15.1</v>
      </c>
      <c r="AR208" t="n">
        <v>15.59</v>
      </c>
      <c r="AT208" t="n">
        <v>16.27</v>
      </c>
      <c r="AU208" t="n">
        <v>16.23</v>
      </c>
      <c r="AV208" t="n">
        <v>16.77</v>
      </c>
      <c r="AW208" t="n">
        <v>16.75</v>
      </c>
      <c r="AY208" t="n">
        <v>16.25</v>
      </c>
      <c r="AZ208" t="n">
        <v>16.41</v>
      </c>
      <c r="BA208" t="n">
        <v>16.6</v>
      </c>
      <c r="BB208" t="n">
        <v>16.68</v>
      </c>
      <c r="BD208" t="n">
        <v>16.62</v>
      </c>
      <c r="BE208" t="n">
        <v>16.23</v>
      </c>
    </row>
    <row r="209">
      <c r="A209" t="inlineStr">
        <is>
          <t>Pegasus</t>
        </is>
      </c>
      <c r="C209" t="inlineStr">
        <is>
          <t>Percent</t>
        </is>
      </c>
      <c r="D209" t="inlineStr">
        <is>
          <t>QQQQ</t>
        </is>
      </c>
      <c r="AL209" t="n">
        <v>13.38</v>
      </c>
      <c r="AM209" t="n">
        <v>14.15</v>
      </c>
      <c r="AO209" t="n">
        <v>13.31</v>
      </c>
      <c r="AP209" t="n">
        <v>13.28</v>
      </c>
      <c r="AQ209" t="n">
        <v>12.52</v>
      </c>
      <c r="AR209" t="n">
        <v>11.85</v>
      </c>
      <c r="AT209" t="n">
        <v>12.9</v>
      </c>
      <c r="AU209" t="n">
        <v>12.61</v>
      </c>
      <c r="AV209" t="n">
        <v>12.53</v>
      </c>
      <c r="AW209" t="n">
        <v>11.62</v>
      </c>
      <c r="AY209" t="n">
        <v>11.83</v>
      </c>
      <c r="AZ209" t="n">
        <v>11.68</v>
      </c>
      <c r="BA209" t="n">
        <v>11.89</v>
      </c>
      <c r="BB209" t="n">
        <v>12.91</v>
      </c>
      <c r="BD209" t="n">
        <v>14.55</v>
      </c>
      <c r="BE209" t="n">
        <v>17.62</v>
      </c>
    </row>
    <row r="210">
      <c r="A210" t="inlineStr">
        <is>
          <t>Worthington</t>
        </is>
      </c>
      <c r="C210" t="inlineStr">
        <is>
          <t>Percent</t>
        </is>
      </c>
      <c r="D210" t="inlineStr">
        <is>
          <t>QQQQ</t>
        </is>
      </c>
      <c r="AY210" t="n">
        <v>15.45</v>
      </c>
      <c r="AZ210" t="n">
        <v>15.14</v>
      </c>
      <c r="BA210" t="n">
        <v>14.74</v>
      </c>
      <c r="BB210" t="n">
        <v>14.09</v>
      </c>
      <c r="BD210" t="n">
        <v>13.18</v>
      </c>
      <c r="BE210" t="n">
        <v>13.3</v>
      </c>
    </row>
    <row r="212">
      <c r="A212" t="inlineStr">
        <is>
          <t>Common equity tier 1 capital (to risk weighted assets)</t>
        </is>
      </c>
    </row>
    <row r="213">
      <c r="A213" t="inlineStr">
        <is>
          <t>Banc first corporation</t>
        </is>
      </c>
      <c r="C213" t="inlineStr">
        <is>
          <t>Percent</t>
        </is>
      </c>
      <c r="D213" t="inlineStr">
        <is>
          <t>QQQQ</t>
        </is>
      </c>
      <c r="P213" t="n">
        <v>13.85</v>
      </c>
      <c r="Q213" t="n">
        <v>13.97</v>
      </c>
      <c r="R213" t="n">
        <v>13.73</v>
      </c>
      <c r="S213" t="n">
        <v>12.9</v>
      </c>
      <c r="U213" t="n">
        <v>12.79</v>
      </c>
      <c r="V213" t="n">
        <v>12.83</v>
      </c>
      <c r="W213" t="n">
        <v>13.38</v>
      </c>
      <c r="X213" t="n">
        <v>13.65</v>
      </c>
      <c r="Z213" t="n">
        <v>14.05</v>
      </c>
      <c r="AA213" t="n">
        <v>13.88</v>
      </c>
      <c r="AB213" t="n">
        <v>13.94</v>
      </c>
      <c r="AC213" t="n">
        <v>14</v>
      </c>
      <c r="AE213" t="n">
        <v>13.93</v>
      </c>
      <c r="AF213" t="n">
        <v>14.26</v>
      </c>
      <c r="AG213" t="n">
        <v>14.83</v>
      </c>
      <c r="AH213" t="n">
        <v>14.87</v>
      </c>
      <c r="AJ213" t="n">
        <v>14.9</v>
      </c>
      <c r="AK213" t="n">
        <v>15.27</v>
      </c>
      <c r="AL213" t="n">
        <v>13.01</v>
      </c>
      <c r="AM213" t="n">
        <v>13.15</v>
      </c>
      <c r="AO213" t="n">
        <v>12.84</v>
      </c>
      <c r="AP213" t="n">
        <v>13.18</v>
      </c>
      <c r="AQ213" t="n">
        <v>13.57</v>
      </c>
      <c r="AR213" t="n">
        <v>13.98</v>
      </c>
      <c r="AT213" t="n">
        <v>14.74</v>
      </c>
      <c r="AU213" t="n">
        <v>14.79</v>
      </c>
      <c r="AV213" t="n">
        <v>15.01</v>
      </c>
      <c r="AW213" t="n">
        <v>14.8</v>
      </c>
      <c r="AY213" t="n">
        <v>13.63</v>
      </c>
      <c r="AZ213" t="n">
        <v>13.72</v>
      </c>
      <c r="BA213" t="n">
        <v>13.98</v>
      </c>
      <c r="BB213" t="n">
        <v>14.33</v>
      </c>
      <c r="BD213" t="n">
        <v>14.47</v>
      </c>
      <c r="BE213" t="n">
        <v>14.61</v>
      </c>
    </row>
    <row r="214">
      <c r="A214" t="inlineStr">
        <is>
          <t>Banc first</t>
        </is>
      </c>
      <c r="C214" t="inlineStr">
        <is>
          <t>Percent</t>
        </is>
      </c>
      <c r="D214" t="inlineStr">
        <is>
          <t>QQQQ</t>
        </is>
      </c>
      <c r="P214" t="n">
        <v>12.81</v>
      </c>
      <c r="Q214" t="n">
        <v>12.89</v>
      </c>
      <c r="R214" t="n">
        <v>12.67</v>
      </c>
      <c r="S214" t="n">
        <v>11.82</v>
      </c>
      <c r="U214" t="n">
        <v>11.82</v>
      </c>
      <c r="V214" t="n">
        <v>11.83</v>
      </c>
      <c r="W214" t="n">
        <v>12.24</v>
      </c>
      <c r="X214" t="n">
        <v>12.36</v>
      </c>
      <c r="Z214" t="n">
        <v>12.7</v>
      </c>
      <c r="AA214" t="n">
        <v>12.53</v>
      </c>
      <c r="AB214" t="n">
        <v>12.58</v>
      </c>
      <c r="AC214" t="n">
        <v>12.62</v>
      </c>
      <c r="AE214" t="n">
        <v>12.1</v>
      </c>
      <c r="AF214" t="n">
        <v>12.4</v>
      </c>
      <c r="AG214" t="n">
        <v>12.62</v>
      </c>
      <c r="AH214" t="n">
        <v>12.78</v>
      </c>
      <c r="AJ214" t="n">
        <v>12.84</v>
      </c>
      <c r="AK214" t="n">
        <v>13.16</v>
      </c>
      <c r="AL214" t="n">
        <v>12.81</v>
      </c>
      <c r="AM214" t="n">
        <v>12.88</v>
      </c>
      <c r="AO214" t="n">
        <v>12.67</v>
      </c>
      <c r="AP214" t="n">
        <v>13.04</v>
      </c>
      <c r="AQ214" t="n">
        <v>13.5</v>
      </c>
      <c r="AR214" t="n">
        <v>13.99</v>
      </c>
      <c r="AT214" t="n">
        <v>14.66</v>
      </c>
      <c r="AU214" t="n">
        <v>14.64</v>
      </c>
      <c r="AV214" t="n">
        <v>15.17</v>
      </c>
      <c r="AW214" t="n">
        <v>15.17</v>
      </c>
      <c r="AY214" t="n">
        <v>14.67</v>
      </c>
      <c r="AZ214" t="n">
        <v>14.88</v>
      </c>
      <c r="BA214" t="n">
        <v>15.07</v>
      </c>
      <c r="BB214" t="n">
        <v>15.13</v>
      </c>
      <c r="BD214" t="n">
        <v>15.11</v>
      </c>
      <c r="BE214" t="n">
        <v>14.75</v>
      </c>
    </row>
    <row r="215">
      <c r="A215" t="inlineStr">
        <is>
          <t>Pegasus</t>
        </is>
      </c>
      <c r="C215" t="inlineStr">
        <is>
          <t>Percent</t>
        </is>
      </c>
      <c r="D215" t="inlineStr">
        <is>
          <t>QQQQ</t>
        </is>
      </c>
      <c r="AL215" t="n">
        <v>12.54</v>
      </c>
      <c r="AM215" t="n">
        <v>13.35</v>
      </c>
      <c r="AO215" t="n">
        <v>12.58</v>
      </c>
      <c r="AP215" t="n">
        <v>12.45</v>
      </c>
      <c r="AQ215" t="n">
        <v>11.78</v>
      </c>
      <c r="AR215" t="n">
        <v>11.05</v>
      </c>
      <c r="AT215" t="n">
        <v>12.06</v>
      </c>
      <c r="AU215" t="n">
        <v>11.77</v>
      </c>
      <c r="AV215" t="n">
        <v>11.69</v>
      </c>
      <c r="AW215" t="n">
        <v>10.8</v>
      </c>
      <c r="AY215" t="n">
        <v>11.02</v>
      </c>
      <c r="AZ215" t="n">
        <v>10.85</v>
      </c>
      <c r="BA215" t="n">
        <v>11.01</v>
      </c>
      <c r="BB215" t="n">
        <v>11.92</v>
      </c>
      <c r="BD215" t="n">
        <v>13.51</v>
      </c>
      <c r="BE215" t="n">
        <v>16.56</v>
      </c>
    </row>
    <row r="216">
      <c r="A216" t="inlineStr">
        <is>
          <t>Worthington</t>
        </is>
      </c>
      <c r="C216" t="inlineStr">
        <is>
          <t>Percent</t>
        </is>
      </c>
      <c r="D216" t="inlineStr">
        <is>
          <t>QQQQ</t>
        </is>
      </c>
      <c r="AY216" t="n">
        <v>14.2</v>
      </c>
      <c r="AZ216" t="n">
        <v>13.92</v>
      </c>
      <c r="BA216" t="n">
        <v>13.56</v>
      </c>
      <c r="BB216" t="n">
        <v>13.1</v>
      </c>
      <c r="BD216" t="n">
        <v>12.22</v>
      </c>
      <c r="BE216" t="n">
        <v>12.3</v>
      </c>
    </row>
    <row r="218">
      <c r="A218" t="inlineStr">
        <is>
          <t>Tier 1 capital (to risk weighted assets)</t>
        </is>
      </c>
    </row>
    <row r="219">
      <c r="A219" t="inlineStr">
        <is>
          <t>Banc first corporation</t>
        </is>
      </c>
      <c r="C219" t="inlineStr">
        <is>
          <t>Percent</t>
        </is>
      </c>
      <c r="D219" t="inlineStr">
        <is>
          <t>QQQQ</t>
        </is>
      </c>
      <c r="F219" t="n">
        <v>13.67</v>
      </c>
      <c r="G219" t="n">
        <v>13.89</v>
      </c>
      <c r="H219" t="n">
        <v>13.68</v>
      </c>
      <c r="I219" t="n">
        <v>13.83</v>
      </c>
      <c r="K219" t="n">
        <v>13.51</v>
      </c>
      <c r="L219" t="n">
        <v>13.41</v>
      </c>
      <c r="M219" t="n">
        <v>13.64</v>
      </c>
      <c r="N219" t="n">
        <v>13.77</v>
      </c>
      <c r="P219" t="n">
        <v>14.31</v>
      </c>
      <c r="Q219" t="n">
        <v>14.59</v>
      </c>
      <c r="R219" t="n">
        <v>14.33</v>
      </c>
      <c r="S219" t="n">
        <v>13.57</v>
      </c>
      <c r="U219" t="n">
        <v>13.45</v>
      </c>
      <c r="V219" t="n">
        <v>13.49</v>
      </c>
      <c r="W219" t="n">
        <v>14.04</v>
      </c>
      <c r="X219" t="n">
        <v>14.3</v>
      </c>
      <c r="Z219" t="n">
        <v>14.7</v>
      </c>
      <c r="AA219" t="n">
        <v>14.51</v>
      </c>
      <c r="AB219" t="n">
        <v>14.56</v>
      </c>
      <c r="AC219" t="n">
        <v>14.61</v>
      </c>
      <c r="AE219" t="n">
        <v>14.51</v>
      </c>
      <c r="AF219" t="n">
        <v>14.83</v>
      </c>
      <c r="AG219" t="n">
        <v>15.41</v>
      </c>
      <c r="AH219" t="n">
        <v>15.35</v>
      </c>
      <c r="AJ219" t="n">
        <v>15.37</v>
      </c>
      <c r="AK219" t="n">
        <v>15.73</v>
      </c>
      <c r="AL219" t="n">
        <v>13.43</v>
      </c>
      <c r="AM219" t="n">
        <v>13.56</v>
      </c>
      <c r="AO219" t="n">
        <v>13.23</v>
      </c>
      <c r="AP219" t="n">
        <v>13.58</v>
      </c>
      <c r="AQ219" t="n">
        <v>13.98</v>
      </c>
      <c r="AR219" t="n">
        <v>14.39</v>
      </c>
      <c r="AT219" t="n">
        <v>15.16</v>
      </c>
      <c r="AU219" t="n">
        <v>15.19</v>
      </c>
      <c r="AV219" t="n">
        <v>15.41</v>
      </c>
      <c r="AW219" t="n">
        <v>15.19</v>
      </c>
      <c r="AY219" t="n">
        <v>13.98</v>
      </c>
      <c r="AZ219" t="n">
        <v>14.07</v>
      </c>
      <c r="BA219" t="n">
        <v>14.32</v>
      </c>
      <c r="BB219" t="n">
        <v>14.66</v>
      </c>
      <c r="BD219" t="n">
        <v>14.79</v>
      </c>
      <c r="BE219" t="n">
        <v>14.93</v>
      </c>
    </row>
    <row r="220">
      <c r="A220" t="inlineStr">
        <is>
          <t>Banc first</t>
        </is>
      </c>
      <c r="C220" t="inlineStr">
        <is>
          <t>Percent</t>
        </is>
      </c>
      <c r="D220" t="inlineStr">
        <is>
          <t>QQQQ</t>
        </is>
      </c>
      <c r="F220" t="n">
        <v>12.91</v>
      </c>
      <c r="G220" t="n">
        <v>13.1</v>
      </c>
      <c r="H220" t="n">
        <v>12.86</v>
      </c>
      <c r="I220" t="n">
        <v>12.93</v>
      </c>
      <c r="K220" t="n">
        <v>12.61</v>
      </c>
      <c r="L220" t="n">
        <v>12.48</v>
      </c>
      <c r="M220" t="n">
        <v>12.65</v>
      </c>
      <c r="N220" t="n">
        <v>12.71</v>
      </c>
      <c r="P220" t="n">
        <v>13.18</v>
      </c>
      <c r="Q220" t="n">
        <v>13.37</v>
      </c>
      <c r="R220" t="n">
        <v>13.13</v>
      </c>
      <c r="S220" t="n">
        <v>12.25</v>
      </c>
      <c r="U220" t="n">
        <v>12.25</v>
      </c>
      <c r="V220" t="n">
        <v>12.25</v>
      </c>
      <c r="W220" t="n">
        <v>12.67</v>
      </c>
      <c r="X220" t="n">
        <v>12.78</v>
      </c>
      <c r="Z220" t="n">
        <v>13.12</v>
      </c>
      <c r="AA220" t="n">
        <v>12.93</v>
      </c>
      <c r="AB220" t="n">
        <v>12.98</v>
      </c>
      <c r="AC220" t="n">
        <v>13.02</v>
      </c>
      <c r="AE220" t="n">
        <v>12.48</v>
      </c>
      <c r="AF220" t="n">
        <v>12.77</v>
      </c>
      <c r="AG220" t="n">
        <v>12.99</v>
      </c>
      <c r="AH220" t="n">
        <v>13.15</v>
      </c>
      <c r="AJ220" t="n">
        <v>13.2</v>
      </c>
      <c r="AK220" t="n">
        <v>13.52</v>
      </c>
      <c r="AL220" t="n">
        <v>13.15</v>
      </c>
      <c r="AM220" t="n">
        <v>13.22</v>
      </c>
      <c r="AO220" t="n">
        <v>13</v>
      </c>
      <c r="AP220" t="n">
        <v>13.37</v>
      </c>
      <c r="AQ220" t="n">
        <v>13.84</v>
      </c>
      <c r="AR220" t="n">
        <v>14.34</v>
      </c>
      <c r="AT220" t="n">
        <v>15.01</v>
      </c>
      <c r="AU220" t="n">
        <v>14.98</v>
      </c>
      <c r="AV220" t="n">
        <v>15.51</v>
      </c>
      <c r="AW220" t="n">
        <v>15.5</v>
      </c>
      <c r="AY220" t="n">
        <v>15</v>
      </c>
      <c r="AZ220" t="n">
        <v>15.2</v>
      </c>
      <c r="BA220" t="n">
        <v>15.38</v>
      </c>
      <c r="BB220" t="n">
        <v>15.44</v>
      </c>
      <c r="BD220" t="n">
        <v>15.4</v>
      </c>
      <c r="BE220" t="n">
        <v>15.03</v>
      </c>
    </row>
    <row r="221">
      <c r="A221" t="inlineStr">
        <is>
          <t>Pegasus</t>
        </is>
      </c>
      <c r="C221" t="inlineStr">
        <is>
          <t>Percent</t>
        </is>
      </c>
      <c r="D221" t="inlineStr">
        <is>
          <t>QQQQ</t>
        </is>
      </c>
      <c r="AL221" t="n">
        <v>12.54</v>
      </c>
      <c r="AM221" t="n">
        <v>13.35</v>
      </c>
      <c r="AO221" t="n">
        <v>12.58</v>
      </c>
      <c r="AP221" t="n">
        <v>12.45</v>
      </c>
      <c r="AQ221" t="n">
        <v>11.78</v>
      </c>
      <c r="AR221" t="n">
        <v>11.05</v>
      </c>
      <c r="AT221" t="n">
        <v>12.06</v>
      </c>
      <c r="AU221" t="n">
        <v>11.77</v>
      </c>
      <c r="AV221" t="n">
        <v>11.69</v>
      </c>
      <c r="AW221" t="n">
        <v>10.8</v>
      </c>
      <c r="AY221" t="n">
        <v>11.02</v>
      </c>
      <c r="AZ221" t="n">
        <v>10.85</v>
      </c>
      <c r="BA221" t="n">
        <v>11.01</v>
      </c>
      <c r="BB221" t="n">
        <v>11.92</v>
      </c>
      <c r="BD221" t="n">
        <v>13.51</v>
      </c>
      <c r="BE221" t="n">
        <v>16.56</v>
      </c>
    </row>
    <row r="222">
      <c r="A222" t="inlineStr">
        <is>
          <t>Worthington</t>
        </is>
      </c>
      <c r="C222" t="inlineStr">
        <is>
          <t>Percent</t>
        </is>
      </c>
      <c r="D222" t="inlineStr">
        <is>
          <t>QQQQ</t>
        </is>
      </c>
      <c r="AY222" t="n">
        <v>14.2</v>
      </c>
      <c r="AZ222" t="n">
        <v>13.92</v>
      </c>
      <c r="BA222" t="n">
        <v>13.56</v>
      </c>
      <c r="BB222" t="n">
        <v>13.1</v>
      </c>
      <c r="BD222" t="n">
        <v>12.22</v>
      </c>
      <c r="BE222" t="n">
        <v>12.3</v>
      </c>
    </row>
    <row r="224">
      <c r="A224" t="inlineStr">
        <is>
          <t>Tier 1 capital (to total assets)</t>
        </is>
      </c>
    </row>
    <row r="225">
      <c r="A225" t="inlineStr">
        <is>
          <t>Banc first corporation</t>
        </is>
      </c>
      <c r="C225" t="inlineStr">
        <is>
          <t>Percent</t>
        </is>
      </c>
      <c r="D225" t="inlineStr">
        <is>
          <t>QQQQ</t>
        </is>
      </c>
      <c r="F225" t="n">
        <v>8.609999999999999</v>
      </c>
      <c r="G225" t="n">
        <v>8.81</v>
      </c>
      <c r="H225" t="n">
        <v>8.75</v>
      </c>
      <c r="I225" t="n">
        <v>8.77</v>
      </c>
      <c r="K225" t="n">
        <v>8.449999999999999</v>
      </c>
      <c r="L225" t="n">
        <v>8.640000000000001</v>
      </c>
      <c r="M225" t="n">
        <v>8.85</v>
      </c>
      <c r="N225" t="n">
        <v>8.83</v>
      </c>
      <c r="P225" t="n">
        <v>9.06</v>
      </c>
      <c r="Q225" t="n">
        <v>9.449999999999999</v>
      </c>
      <c r="R225" t="n">
        <v>9.77</v>
      </c>
      <c r="S225" t="n">
        <v>9.49</v>
      </c>
      <c r="U225" t="n">
        <v>9.51</v>
      </c>
      <c r="V225" t="n">
        <v>9.65</v>
      </c>
      <c r="W225" t="n">
        <v>9.890000000000001</v>
      </c>
      <c r="X225" t="n">
        <v>9.94</v>
      </c>
      <c r="Z225" t="n">
        <v>9.949999999999999</v>
      </c>
      <c r="AA225" t="n">
        <v>10.15</v>
      </c>
      <c r="AB225" t="n">
        <v>10.44</v>
      </c>
      <c r="AC225" t="n">
        <v>10.44</v>
      </c>
      <c r="AE225" t="n">
        <v>10.43</v>
      </c>
      <c r="AF225" t="n">
        <v>10.67</v>
      </c>
      <c r="AG225" t="n">
        <v>10.93</v>
      </c>
      <c r="AH225" t="n">
        <v>11.09</v>
      </c>
      <c r="AJ225" t="n">
        <v>11.38</v>
      </c>
      <c r="AK225" t="n">
        <v>11.64</v>
      </c>
      <c r="AL225" t="n">
        <v>10.59</v>
      </c>
      <c r="AM225" t="n">
        <v>10.28</v>
      </c>
      <c r="AO225" t="n">
        <v>10.41</v>
      </c>
      <c r="AP225" t="n">
        <v>9.449999999999999</v>
      </c>
      <c r="AQ225" t="n">
        <v>9.43</v>
      </c>
      <c r="AR225" t="n">
        <v>9.630000000000001</v>
      </c>
      <c r="AT225" t="n">
        <v>9.449999999999999</v>
      </c>
      <c r="AU225" t="n">
        <v>9.23</v>
      </c>
      <c r="AV225" t="n">
        <v>9.06</v>
      </c>
      <c r="AW225" t="n">
        <v>9.140000000000001</v>
      </c>
      <c r="AY225" t="n">
        <v>8.66</v>
      </c>
      <c r="AZ225" t="n">
        <v>8.470000000000001</v>
      </c>
      <c r="BA225" t="n">
        <v>8.85</v>
      </c>
      <c r="BB225" t="n">
        <v>9.300000000000001</v>
      </c>
      <c r="BD225" t="n">
        <v>9.779999999999999</v>
      </c>
      <c r="BE225" t="n">
        <v>10.5</v>
      </c>
    </row>
    <row r="226">
      <c r="A226" t="inlineStr">
        <is>
          <t>Banc first</t>
        </is>
      </c>
      <c r="C226" t="inlineStr">
        <is>
          <t>Percent</t>
        </is>
      </c>
      <c r="D226" t="inlineStr">
        <is>
          <t>QQQQ</t>
        </is>
      </c>
      <c r="F226" t="n">
        <v>8.119999999999999</v>
      </c>
      <c r="G226" t="n">
        <v>8.300000000000001</v>
      </c>
      <c r="H226" t="n">
        <v>8.220000000000001</v>
      </c>
      <c r="I226" t="n">
        <v>8.199999999999999</v>
      </c>
      <c r="K226" t="n">
        <v>7.89</v>
      </c>
      <c r="L226" t="n">
        <v>8.050000000000001</v>
      </c>
      <c r="M226" t="n">
        <v>8.210000000000001</v>
      </c>
      <c r="N226" t="n">
        <v>8.15</v>
      </c>
      <c r="P226" t="n">
        <v>8.34</v>
      </c>
      <c r="Q226" t="n">
        <v>8.619999999999999</v>
      </c>
      <c r="R226" t="n">
        <v>8.91</v>
      </c>
      <c r="S226" t="n">
        <v>8.59</v>
      </c>
      <c r="U226" t="n">
        <v>8.68</v>
      </c>
      <c r="V226" t="n">
        <v>8.77</v>
      </c>
      <c r="W226" t="n">
        <v>8.92</v>
      </c>
      <c r="X226" t="n">
        <v>8.890000000000001</v>
      </c>
      <c r="Z226" t="n">
        <v>8.880000000000001</v>
      </c>
      <c r="AA226" t="n">
        <v>9.050000000000001</v>
      </c>
      <c r="AB226" t="n">
        <v>9.31</v>
      </c>
      <c r="AC226" t="n">
        <v>9.31</v>
      </c>
      <c r="AE226" t="n">
        <v>8.960000000000001</v>
      </c>
      <c r="AF226" t="n">
        <v>9.18</v>
      </c>
      <c r="AG226" t="n">
        <v>9.210000000000001</v>
      </c>
      <c r="AH226" t="n">
        <v>9.49</v>
      </c>
      <c r="AJ226" t="n">
        <v>9.77</v>
      </c>
      <c r="AK226" t="n">
        <v>10.01</v>
      </c>
      <c r="AL226" t="n">
        <v>10.06</v>
      </c>
      <c r="AM226" t="n">
        <v>10.22</v>
      </c>
      <c r="AO226" t="n">
        <v>10.35</v>
      </c>
      <c r="AP226" t="n">
        <v>9.33</v>
      </c>
      <c r="AQ226" t="n">
        <v>9.279999999999999</v>
      </c>
      <c r="AR226" t="n">
        <v>9.48</v>
      </c>
      <c r="AT226" t="n">
        <v>9.359999999999999</v>
      </c>
      <c r="AU226" t="n">
        <v>9.130000000000001</v>
      </c>
      <c r="AV226" t="n">
        <v>9.06</v>
      </c>
      <c r="AW226" t="n">
        <v>9.220000000000001</v>
      </c>
      <c r="AY226" t="n">
        <v>9.08</v>
      </c>
      <c r="AZ226" t="n">
        <v>9.1</v>
      </c>
      <c r="BA226" t="n">
        <v>9.460000000000001</v>
      </c>
      <c r="BB226" t="n">
        <v>9.720000000000001</v>
      </c>
      <c r="BD226" t="n">
        <v>10.11</v>
      </c>
      <c r="BE226" t="n">
        <v>10.63</v>
      </c>
    </row>
    <row r="227">
      <c r="A227" t="inlineStr">
        <is>
          <t>Pegasus</t>
        </is>
      </c>
      <c r="C227" t="inlineStr">
        <is>
          <t>Percent</t>
        </is>
      </c>
      <c r="D227" t="inlineStr">
        <is>
          <t>QQQQ</t>
        </is>
      </c>
      <c r="AL227" t="n">
        <v>7.71</v>
      </c>
      <c r="AM227" t="n">
        <v>8.58</v>
      </c>
      <c r="AO227" t="n">
        <v>8.83</v>
      </c>
      <c r="AP227" t="n">
        <v>8.34</v>
      </c>
      <c r="AQ227" t="n">
        <v>8.65</v>
      </c>
      <c r="AR227" t="n">
        <v>8.1</v>
      </c>
      <c r="AT227" t="n">
        <v>7.52</v>
      </c>
      <c r="AU227" t="n">
        <v>7.15</v>
      </c>
      <c r="AV227" t="n">
        <v>7.28</v>
      </c>
      <c r="AW227" t="n">
        <v>6.98</v>
      </c>
      <c r="AY227" t="n">
        <v>6.81</v>
      </c>
      <c r="AZ227" t="n">
        <v>7.04</v>
      </c>
      <c r="BA227" t="n">
        <v>7.05</v>
      </c>
      <c r="BB227" t="n">
        <v>8</v>
      </c>
      <c r="BD227" t="n">
        <v>9.07</v>
      </c>
      <c r="BE227" t="n">
        <v>10.41</v>
      </c>
    </row>
    <row r="228">
      <c r="A228" t="inlineStr">
        <is>
          <t>Worthington</t>
        </is>
      </c>
      <c r="C228" t="inlineStr">
        <is>
          <t>Percent</t>
        </is>
      </c>
      <c r="D228" t="inlineStr">
        <is>
          <t>QQQQ</t>
        </is>
      </c>
      <c r="AY228" t="n">
        <v>7.65</v>
      </c>
      <c r="AZ228" t="n">
        <v>8</v>
      </c>
      <c r="BA228" t="n">
        <v>8.02</v>
      </c>
      <c r="BB228" t="n">
        <v>8.529999999999999</v>
      </c>
      <c r="BD228" t="n">
        <v>9.08</v>
      </c>
      <c r="BE228" t="n">
        <v>9.18</v>
      </c>
    </row>
    <row r="230">
      <c r="A230" t="inlineStr">
        <is>
          <t>Income statement-8K</t>
        </is>
      </c>
    </row>
    <row r="231">
      <c r="A231" t="inlineStr">
        <is>
          <t>Net interest income (loss)</t>
        </is>
      </c>
      <c r="C231" t="inlineStr">
        <is>
          <t>Thousand</t>
        </is>
      </c>
      <c r="D231" t="inlineStr">
        <is>
          <t>QQQQ</t>
        </is>
      </c>
      <c r="F231" t="n">
        <v>40256</v>
      </c>
      <c r="G231" t="n">
        <v>40630</v>
      </c>
      <c r="H231" t="n">
        <v>40712</v>
      </c>
      <c r="I231" t="n">
        <v>41921</v>
      </c>
      <c r="J231" t="n">
        <v>163519</v>
      </c>
      <c r="K231" t="n">
        <v>42029</v>
      </c>
      <c r="L231" t="n">
        <v>45489</v>
      </c>
      <c r="M231" t="n">
        <v>46514</v>
      </c>
      <c r="N231" t="n">
        <v>47319</v>
      </c>
      <c r="O231" t="n">
        <v>181351</v>
      </c>
      <c r="P231" t="n">
        <v>45626</v>
      </c>
      <c r="Q231" t="n">
        <v>46215</v>
      </c>
      <c r="R231" t="n">
        <v>46876</v>
      </c>
      <c r="S231" t="n">
        <v>50075</v>
      </c>
      <c r="T231" t="n">
        <v>188792</v>
      </c>
      <c r="U231" t="n">
        <v>49976</v>
      </c>
      <c r="V231" t="n">
        <v>50868</v>
      </c>
      <c r="W231" t="n">
        <v>51431</v>
      </c>
      <c r="X231" t="n">
        <v>51553</v>
      </c>
      <c r="Y231" t="n">
        <v>203828</v>
      </c>
      <c r="Z231" t="n">
        <v>54768</v>
      </c>
      <c r="AA231" t="n">
        <v>56439</v>
      </c>
      <c r="AB231" t="n">
        <v>57233</v>
      </c>
      <c r="AC231" t="n">
        <v>58699</v>
      </c>
      <c r="AD231" t="n">
        <v>227139</v>
      </c>
      <c r="AE231" t="n">
        <v>63035</v>
      </c>
      <c r="AF231" t="n">
        <v>64880</v>
      </c>
      <c r="AG231" t="n">
        <v>65673</v>
      </c>
      <c r="AH231" t="n">
        <v>68888</v>
      </c>
      <c r="AI231" t="n">
        <v>260476</v>
      </c>
      <c r="AJ231" t="n">
        <v>66903</v>
      </c>
      <c r="AK231" t="n">
        <v>68792</v>
      </c>
      <c r="AL231" t="n">
        <v>72287</v>
      </c>
      <c r="AM231" t="n">
        <v>73939</v>
      </c>
      <c r="AN231" t="n">
        <v>281921</v>
      </c>
      <c r="AO231" t="n">
        <v>74073</v>
      </c>
      <c r="AP231" t="n">
        <v>77208</v>
      </c>
      <c r="AQ231" t="n">
        <v>75852</v>
      </c>
      <c r="AR231" t="n">
        <v>79535</v>
      </c>
      <c r="AS231" t="n">
        <v>306668</v>
      </c>
      <c r="AT231" t="n">
        <v>77206</v>
      </c>
      <c r="AU231" t="n">
        <v>82363</v>
      </c>
      <c r="AV231" t="n">
        <v>80190</v>
      </c>
      <c r="AW231" t="n">
        <v>75898</v>
      </c>
      <c r="AX231" t="n">
        <v>315657</v>
      </c>
      <c r="AY231" t="n">
        <v>75507</v>
      </c>
      <c r="AZ231" t="n">
        <v>86867</v>
      </c>
      <c r="BA231" t="n">
        <v>100947</v>
      </c>
      <c r="BB231" t="n">
        <v>110352</v>
      </c>
      <c r="BC231" t="n">
        <v>373673</v>
      </c>
      <c r="BD231" t="n">
        <v>109156</v>
      </c>
      <c r="BE231" t="n">
        <v>105926</v>
      </c>
    </row>
    <row r="232">
      <c r="A232" t="inlineStr">
        <is>
          <t>Provision for credit losses</t>
        </is>
      </c>
      <c r="C232" t="inlineStr">
        <is>
          <t>Thousand</t>
        </is>
      </c>
      <c r="D232" t="inlineStr">
        <is>
          <t>QQQQ</t>
        </is>
      </c>
      <c r="F232" t="n">
        <v>300</v>
      </c>
      <c r="G232" t="n">
        <v>516</v>
      </c>
      <c r="H232" t="n">
        <v>-12</v>
      </c>
      <c r="I232" t="n">
        <v>454</v>
      </c>
      <c r="J232" t="n">
        <v>1258</v>
      </c>
      <c r="K232" t="n">
        <v>1218</v>
      </c>
      <c r="L232" t="n">
        <v>3129</v>
      </c>
      <c r="M232" t="n">
        <v>-3115</v>
      </c>
      <c r="N232" t="n">
        <v>1840</v>
      </c>
      <c r="O232" t="n">
        <v>3072</v>
      </c>
      <c r="P232" t="n">
        <v>1334</v>
      </c>
      <c r="Q232" t="n">
        <v>1271</v>
      </c>
      <c r="R232" t="n">
        <v>1424</v>
      </c>
      <c r="S232" t="n">
        <v>3646</v>
      </c>
      <c r="T232" t="n">
        <v>7675</v>
      </c>
      <c r="U232" t="n">
        <v>4103</v>
      </c>
      <c r="V232" t="n">
        <v>2804</v>
      </c>
      <c r="W232" t="n">
        <v>2940</v>
      </c>
      <c r="X232" t="n">
        <v>1672</v>
      </c>
      <c r="Y232" t="n">
        <v>11519</v>
      </c>
      <c r="Z232" t="n">
        <v>72</v>
      </c>
      <c r="AA232" t="n">
        <v>1841</v>
      </c>
      <c r="AB232" t="n">
        <v>3276</v>
      </c>
      <c r="AC232" t="n">
        <v>3323</v>
      </c>
      <c r="AD232" t="n">
        <v>8512</v>
      </c>
      <c r="AE232" t="n">
        <v>314</v>
      </c>
      <c r="AF232" t="n">
        <v>1225</v>
      </c>
      <c r="AG232" t="n">
        <v>747</v>
      </c>
      <c r="AH232" t="n">
        <v>1516</v>
      </c>
      <c r="AI232" t="n">
        <v>3802</v>
      </c>
      <c r="AJ232" t="n">
        <v>1684</v>
      </c>
      <c r="AK232" t="n">
        <v>2433</v>
      </c>
      <c r="AL232" t="n">
        <v>2758</v>
      </c>
      <c r="AM232" t="n">
        <v>1412</v>
      </c>
      <c r="AN232" t="n">
        <v>8287</v>
      </c>
      <c r="AO232" t="n">
        <v>19583</v>
      </c>
      <c r="AP232" t="n">
        <v>19333</v>
      </c>
      <c r="AQ232" t="n">
        <v>18740</v>
      </c>
      <c r="AR232" t="n">
        <v>4992</v>
      </c>
      <c r="AS232" t="n">
        <v>62648</v>
      </c>
      <c r="AU232" t="n">
        <v>-9949</v>
      </c>
      <c r="AV232" t="n">
        <v>1483</v>
      </c>
      <c r="AW232" t="n">
        <v>-224</v>
      </c>
      <c r="AX232" t="n">
        <v>-8690</v>
      </c>
      <c r="AY232" t="n">
        <v>2936</v>
      </c>
      <c r="AZ232" t="n">
        <v>501</v>
      </c>
      <c r="BA232" t="n">
        <v>2863</v>
      </c>
      <c r="BB232" t="n">
        <v>3776</v>
      </c>
      <c r="BC232" t="n">
        <v>10076</v>
      </c>
      <c r="BD232" t="n">
        <v>2322</v>
      </c>
      <c r="BE232" t="n">
        <v>2824</v>
      </c>
    </row>
    <row r="234">
      <c r="A234" t="inlineStr">
        <is>
          <t>Non-interest income (loss):</t>
        </is>
      </c>
    </row>
    <row r="235">
      <c r="A235" t="inlineStr">
        <is>
          <t>Trust revenue</t>
        </is>
      </c>
      <c r="C235" t="inlineStr">
        <is>
          <t>Thousand</t>
        </is>
      </c>
      <c r="D235" t="inlineStr">
        <is>
          <t>QQQQ</t>
        </is>
      </c>
      <c r="F235" t="n">
        <v>1906</v>
      </c>
      <c r="G235" t="n">
        <v>2015</v>
      </c>
      <c r="H235" t="n">
        <v>2122</v>
      </c>
      <c r="I235" t="n">
        <v>2029</v>
      </c>
      <c r="J235" t="n">
        <v>8072</v>
      </c>
      <c r="K235" t="n">
        <v>2151</v>
      </c>
      <c r="L235" t="n">
        <v>2315</v>
      </c>
      <c r="M235" t="n">
        <v>2380</v>
      </c>
      <c r="N235" t="n">
        <v>2334</v>
      </c>
      <c r="O235" t="n">
        <v>9180</v>
      </c>
      <c r="P235" t="n">
        <v>2342</v>
      </c>
      <c r="Q235" t="n">
        <v>2200</v>
      </c>
      <c r="R235" t="n">
        <v>2295</v>
      </c>
      <c r="S235" t="n">
        <v>2254</v>
      </c>
      <c r="T235" t="n">
        <v>9091</v>
      </c>
      <c r="U235" t="n">
        <v>2465</v>
      </c>
      <c r="V235" t="n">
        <v>2602</v>
      </c>
      <c r="W235" t="n">
        <v>2685</v>
      </c>
      <c r="X235" t="n">
        <v>2878</v>
      </c>
      <c r="Y235" t="n">
        <v>10630</v>
      </c>
      <c r="Z235" t="n">
        <v>2952</v>
      </c>
      <c r="AA235" t="n">
        <v>2894</v>
      </c>
      <c r="AB235" t="n">
        <v>3083</v>
      </c>
      <c r="AC235" t="n">
        <v>3073</v>
      </c>
      <c r="AD235" t="n">
        <v>12002</v>
      </c>
      <c r="AE235" t="n">
        <v>3129</v>
      </c>
      <c r="AF235" t="n">
        <v>3396</v>
      </c>
      <c r="AG235" t="n">
        <v>3281</v>
      </c>
      <c r="AH235" t="n">
        <v>3023</v>
      </c>
      <c r="AI235" t="n">
        <v>12829</v>
      </c>
      <c r="AJ235" t="n">
        <v>3177</v>
      </c>
      <c r="AK235" t="n">
        <v>3250</v>
      </c>
      <c r="AL235" t="n">
        <v>3490</v>
      </c>
      <c r="AM235" t="n">
        <v>3682</v>
      </c>
      <c r="AN235" t="n">
        <v>13599</v>
      </c>
      <c r="AO235" t="n">
        <v>3655</v>
      </c>
      <c r="AP235" t="n">
        <v>3368</v>
      </c>
      <c r="AQ235" t="n">
        <v>3131</v>
      </c>
      <c r="AR235" t="n">
        <v>2976</v>
      </c>
      <c r="AS235" t="n">
        <v>13130</v>
      </c>
      <c r="AT235" t="n">
        <v>3102</v>
      </c>
      <c r="AU235" t="n">
        <v>3264</v>
      </c>
      <c r="AV235" t="n">
        <v>3210</v>
      </c>
      <c r="AW235" t="n">
        <v>3336</v>
      </c>
      <c r="AX235" t="n">
        <v>12912</v>
      </c>
      <c r="AY235" t="n">
        <v>3506</v>
      </c>
      <c r="AZ235" t="n">
        <v>3949</v>
      </c>
      <c r="BA235" t="n">
        <v>4125</v>
      </c>
      <c r="BB235" t="n">
        <v>4065</v>
      </c>
      <c r="BC235" t="n">
        <v>15645</v>
      </c>
      <c r="BD235" t="n">
        <v>4222</v>
      </c>
      <c r="BE235" t="n">
        <v>4590</v>
      </c>
    </row>
    <row r="236">
      <c r="A236" t="inlineStr">
        <is>
          <t>Service charges on deposits</t>
        </is>
      </c>
      <c r="C236" t="inlineStr">
        <is>
          <t>Thousand</t>
        </is>
      </c>
      <c r="D236" t="inlineStr">
        <is>
          <t>QQQQ</t>
        </is>
      </c>
      <c r="F236" t="n">
        <v>12336</v>
      </c>
      <c r="G236" t="n">
        <v>12924</v>
      </c>
      <c r="H236" t="n">
        <v>13575</v>
      </c>
      <c r="I236" t="n">
        <v>13615</v>
      </c>
      <c r="J236" t="n">
        <v>52450</v>
      </c>
      <c r="K236" t="n">
        <v>13458</v>
      </c>
      <c r="L236" t="n">
        <v>14360</v>
      </c>
      <c r="M236" t="n">
        <v>14226</v>
      </c>
      <c r="N236" t="n">
        <v>14345</v>
      </c>
      <c r="O236" t="n">
        <v>56389</v>
      </c>
      <c r="P236" t="n">
        <v>13352</v>
      </c>
      <c r="Q236" t="n">
        <v>14312</v>
      </c>
      <c r="R236" t="n">
        <v>14910</v>
      </c>
      <c r="S236" t="n">
        <v>15077</v>
      </c>
      <c r="T236" t="n">
        <v>57651</v>
      </c>
      <c r="U236" t="n">
        <v>14710</v>
      </c>
      <c r="V236" t="n">
        <v>15485</v>
      </c>
      <c r="W236" t="n">
        <v>16033</v>
      </c>
      <c r="X236" t="n">
        <v>16005</v>
      </c>
      <c r="Y236" t="n">
        <v>62233</v>
      </c>
      <c r="Z236" t="n">
        <v>15778</v>
      </c>
      <c r="AA236" t="n">
        <v>16448</v>
      </c>
      <c r="AB236" t="n">
        <v>16633</v>
      </c>
      <c r="AC236" t="n">
        <v>16693</v>
      </c>
      <c r="AD236" t="n">
        <v>65552</v>
      </c>
      <c r="AE236" t="n">
        <v>16653</v>
      </c>
      <c r="AF236" t="n">
        <v>17537</v>
      </c>
      <c r="AG236" t="n">
        <v>18103</v>
      </c>
      <c r="AH236" t="n">
        <v>18554</v>
      </c>
      <c r="AI236" t="n">
        <v>70847</v>
      </c>
      <c r="AJ236" t="n">
        <v>17663</v>
      </c>
      <c r="AK236" t="n">
        <v>19114</v>
      </c>
      <c r="AL236" t="n">
        <v>19866</v>
      </c>
      <c r="AM236" t="n">
        <v>19938</v>
      </c>
      <c r="AN236" t="n">
        <v>76581</v>
      </c>
      <c r="AO236" t="n">
        <v>18804</v>
      </c>
      <c r="AP236" t="n">
        <v>16760</v>
      </c>
      <c r="AQ236" t="n">
        <v>19078</v>
      </c>
      <c r="AR236" t="n">
        <v>19796</v>
      </c>
      <c r="AS236" t="n">
        <v>74438</v>
      </c>
      <c r="AT236" t="n">
        <v>19100</v>
      </c>
      <c r="AU236" t="n">
        <v>20524</v>
      </c>
      <c r="AV236" t="n">
        <v>21706</v>
      </c>
      <c r="AW236" t="n">
        <v>22095</v>
      </c>
      <c r="AX236" t="n">
        <v>83425</v>
      </c>
      <c r="AY236" t="n">
        <v>21375</v>
      </c>
      <c r="AZ236" t="n">
        <v>21618</v>
      </c>
      <c r="BA236" t="n">
        <v>22161</v>
      </c>
      <c r="BB236" t="n">
        <v>21603</v>
      </c>
      <c r="BC236" t="n">
        <v>86757</v>
      </c>
      <c r="BD236" t="n">
        <v>21231</v>
      </c>
      <c r="BE236" t="n">
        <v>22268</v>
      </c>
    </row>
    <row r="237">
      <c r="A237" t="inlineStr">
        <is>
          <t>Securities transactions</t>
        </is>
      </c>
      <c r="C237" t="inlineStr">
        <is>
          <t>Thousand</t>
        </is>
      </c>
      <c r="D237" t="inlineStr">
        <is>
          <t>QQQQ</t>
        </is>
      </c>
      <c r="F237" t="n">
        <v>122</v>
      </c>
      <c r="G237" t="n">
        <v>129</v>
      </c>
      <c r="H237" t="n">
        <v>90</v>
      </c>
      <c r="I237" t="n">
        <v>79</v>
      </c>
      <c r="J237" t="n">
        <v>420</v>
      </c>
      <c r="K237" t="n">
        <v>450</v>
      </c>
      <c r="L237" t="n">
        <v>85</v>
      </c>
      <c r="M237" t="n">
        <v>284</v>
      </c>
      <c r="N237" t="n">
        <v>822</v>
      </c>
      <c r="O237" t="n">
        <v>1641</v>
      </c>
      <c r="P237" t="n">
        <v>1729</v>
      </c>
      <c r="Q237" t="n">
        <v>5392</v>
      </c>
      <c r="S237" t="n">
        <v>2148</v>
      </c>
      <c r="T237" t="n">
        <v>9269</v>
      </c>
      <c r="U237" t="n">
        <v>100</v>
      </c>
      <c r="V237" t="n">
        <v>-65</v>
      </c>
      <c r="W237" t="n">
        <v>-146</v>
      </c>
      <c r="X237" t="n">
        <v>52</v>
      </c>
      <c r="Y237" t="n">
        <v>-59</v>
      </c>
      <c r="AA237" t="n">
        <v>-330</v>
      </c>
      <c r="AB237" t="n">
        <v>-22</v>
      </c>
      <c r="AC237" t="n">
        <v>4412</v>
      </c>
      <c r="AD237" t="n">
        <v>4060</v>
      </c>
      <c r="AE237" t="n">
        <v>-14</v>
      </c>
      <c r="AF237" t="n">
        <v>115</v>
      </c>
      <c r="AG237" t="n">
        <v>-64</v>
      </c>
      <c r="AH237" t="n">
        <v>10</v>
      </c>
      <c r="AI237" t="n">
        <v>47</v>
      </c>
      <c r="AK237" t="n">
        <v>821</v>
      </c>
      <c r="AM237" t="n">
        <v>-9</v>
      </c>
      <c r="AN237" t="n">
        <v>812</v>
      </c>
      <c r="AO237" t="n">
        <v>50</v>
      </c>
      <c r="AP237" t="n">
        <v>-595</v>
      </c>
      <c r="AR237" t="n">
        <v>156</v>
      </c>
      <c r="AS237" t="n">
        <v>-389</v>
      </c>
      <c r="AT237" t="n">
        <v>95</v>
      </c>
      <c r="AU237" t="n">
        <v>172</v>
      </c>
      <c r="AV237" t="n">
        <v>150</v>
      </c>
      <c r="AW237" t="n">
        <v>630</v>
      </c>
      <c r="AX237" t="n">
        <v>1047</v>
      </c>
      <c r="AY237" t="n">
        <v>-3915</v>
      </c>
      <c r="BA237" t="n">
        <v>966</v>
      </c>
      <c r="BB237" t="n">
        <v>1116</v>
      </c>
      <c r="BC237" t="n">
        <v>-1833</v>
      </c>
      <c r="BD237" t="n">
        <v>-213</v>
      </c>
      <c r="BE237" t="n">
        <v>110</v>
      </c>
    </row>
    <row r="238">
      <c r="A238" t="inlineStr">
        <is>
          <t>income (loss) from sales of loans</t>
        </is>
      </c>
      <c r="C238" t="inlineStr">
        <is>
          <t>Thousand</t>
        </is>
      </c>
      <c r="D238" t="inlineStr">
        <is>
          <t>QQQQ</t>
        </is>
      </c>
      <c r="F238" t="n">
        <v>688</v>
      </c>
      <c r="G238" t="n">
        <v>691</v>
      </c>
      <c r="H238" t="n">
        <v>560</v>
      </c>
      <c r="I238" t="n">
        <v>367</v>
      </c>
      <c r="J238" t="n">
        <v>2306</v>
      </c>
      <c r="K238" t="n">
        <v>351</v>
      </c>
      <c r="L238" t="n">
        <v>467</v>
      </c>
      <c r="M238" t="n">
        <v>569</v>
      </c>
      <c r="N238" t="n">
        <v>426</v>
      </c>
      <c r="O238" t="n">
        <v>1813</v>
      </c>
      <c r="P238" t="n">
        <v>440</v>
      </c>
      <c r="Q238" t="n">
        <v>549</v>
      </c>
      <c r="R238" t="n">
        <v>545</v>
      </c>
      <c r="S238" t="n">
        <v>434</v>
      </c>
      <c r="T238" t="n">
        <v>1968</v>
      </c>
      <c r="U238" t="n">
        <v>562</v>
      </c>
      <c r="V238" t="n">
        <v>695</v>
      </c>
      <c r="W238" t="n">
        <v>863</v>
      </c>
      <c r="X238" t="n">
        <v>705</v>
      </c>
      <c r="Y238" t="n">
        <v>2825</v>
      </c>
      <c r="Z238" t="n">
        <v>632</v>
      </c>
      <c r="AA238" t="n">
        <v>816</v>
      </c>
      <c r="AB238" t="n">
        <v>732</v>
      </c>
      <c r="AC238" t="n">
        <v>741</v>
      </c>
      <c r="AD238" t="n">
        <v>2921</v>
      </c>
      <c r="AE238" t="n">
        <v>651</v>
      </c>
      <c r="AF238" t="n">
        <v>802</v>
      </c>
      <c r="AG238" t="n">
        <v>800</v>
      </c>
      <c r="AH238" t="n">
        <v>649</v>
      </c>
      <c r="AI238" t="n">
        <v>2902</v>
      </c>
      <c r="AJ238" t="n">
        <v>698</v>
      </c>
      <c r="AK238" t="n">
        <v>868</v>
      </c>
      <c r="AL238" t="n">
        <v>964</v>
      </c>
      <c r="AM238" t="n">
        <v>913</v>
      </c>
      <c r="AN238" t="n">
        <v>3443</v>
      </c>
      <c r="AO238" t="n">
        <v>781</v>
      </c>
      <c r="AP238" t="n">
        <v>1561</v>
      </c>
      <c r="AQ238" t="n">
        <v>1873</v>
      </c>
      <c r="AR238" t="n">
        <v>1852</v>
      </c>
      <c r="AS238" t="n">
        <v>6067</v>
      </c>
      <c r="AT238" t="n">
        <v>2010</v>
      </c>
      <c r="AU238" t="n">
        <v>2133</v>
      </c>
      <c r="AV238" t="n">
        <v>1594</v>
      </c>
      <c r="AW238" t="n">
        <v>1545</v>
      </c>
      <c r="AX238" t="n">
        <v>7282</v>
      </c>
      <c r="AY238" t="n">
        <v>1666</v>
      </c>
      <c r="AZ238" t="n">
        <v>1256</v>
      </c>
      <c r="BA238" t="n">
        <v>969</v>
      </c>
      <c r="BB238" t="n">
        <v>657</v>
      </c>
      <c r="BC238" t="n">
        <v>4548</v>
      </c>
      <c r="BD238" t="n">
        <v>604</v>
      </c>
      <c r="BE238" t="n">
        <v>757</v>
      </c>
    </row>
    <row r="239">
      <c r="A239" t="inlineStr">
        <is>
          <t>Insurance commissions</t>
        </is>
      </c>
      <c r="C239" t="inlineStr">
        <is>
          <t>Thousand</t>
        </is>
      </c>
      <c r="D239" t="inlineStr">
        <is>
          <t>QQQQ</t>
        </is>
      </c>
      <c r="F239" t="n">
        <v>4045</v>
      </c>
      <c r="G239" t="n">
        <v>3045</v>
      </c>
      <c r="H239" t="n">
        <v>3892</v>
      </c>
      <c r="I239" t="n">
        <v>3112</v>
      </c>
      <c r="J239" t="n">
        <v>14094</v>
      </c>
      <c r="K239" t="n">
        <v>3966</v>
      </c>
      <c r="L239" t="n">
        <v>3262</v>
      </c>
      <c r="M239" t="n">
        <v>4152</v>
      </c>
      <c r="N239" t="n">
        <v>3262</v>
      </c>
      <c r="O239" t="n">
        <v>14642</v>
      </c>
      <c r="P239" t="n">
        <v>4068</v>
      </c>
      <c r="Q239" t="n">
        <v>3120</v>
      </c>
      <c r="R239" t="n">
        <v>4427</v>
      </c>
      <c r="S239" t="n">
        <v>3176</v>
      </c>
      <c r="T239" t="n">
        <v>14791</v>
      </c>
      <c r="U239" t="n">
        <v>4135</v>
      </c>
      <c r="V239" t="n">
        <v>3255</v>
      </c>
      <c r="W239" t="n">
        <v>4372</v>
      </c>
      <c r="X239" t="n">
        <v>3797</v>
      </c>
      <c r="Y239" t="n">
        <v>15559</v>
      </c>
      <c r="Z239" t="n">
        <v>4563</v>
      </c>
      <c r="AA239" t="n">
        <v>3728</v>
      </c>
      <c r="AB239" t="n">
        <v>4603</v>
      </c>
      <c r="AC239" t="n">
        <v>3917</v>
      </c>
      <c r="AD239" t="n">
        <v>16811</v>
      </c>
      <c r="AE239" t="n">
        <v>5199</v>
      </c>
      <c r="AF239" t="n">
        <v>3927</v>
      </c>
      <c r="AG239" t="n">
        <v>5207</v>
      </c>
      <c r="AH239" t="n">
        <v>4593</v>
      </c>
      <c r="AI239" t="n">
        <v>18926</v>
      </c>
      <c r="AJ239" t="n">
        <v>5265</v>
      </c>
      <c r="AK239" t="n">
        <v>4420</v>
      </c>
      <c r="AL239" t="n">
        <v>5535</v>
      </c>
      <c r="AM239" t="n">
        <v>5076</v>
      </c>
      <c r="AN239" t="n">
        <v>20296</v>
      </c>
      <c r="AO239" t="n">
        <v>5676</v>
      </c>
      <c r="AP239" t="n">
        <v>4443</v>
      </c>
      <c r="AQ239" t="n">
        <v>5197</v>
      </c>
      <c r="AR239" t="n">
        <v>5680</v>
      </c>
      <c r="AS239" t="n">
        <v>20996</v>
      </c>
      <c r="AT239" t="n">
        <v>5989</v>
      </c>
      <c r="AU239" t="n">
        <v>5015</v>
      </c>
      <c r="AV239" t="n">
        <v>6666</v>
      </c>
      <c r="AW239" t="n">
        <v>6075</v>
      </c>
      <c r="AX239" t="n">
        <v>23745</v>
      </c>
      <c r="AY239" t="n">
        <v>7427</v>
      </c>
      <c r="AZ239" t="n">
        <v>5302</v>
      </c>
      <c r="BA239" t="n">
        <v>7498</v>
      </c>
      <c r="BB239" t="n">
        <v>6656</v>
      </c>
      <c r="BC239" t="n">
        <v>26883</v>
      </c>
      <c r="BD239" t="n">
        <v>8741</v>
      </c>
      <c r="BE239" t="n">
        <v>6225</v>
      </c>
    </row>
    <row r="240">
      <c r="A240" t="inlineStr">
        <is>
          <t>Cash management</t>
        </is>
      </c>
      <c r="C240" t="inlineStr">
        <is>
          <t>Thousand</t>
        </is>
      </c>
      <c r="D240" t="inlineStr">
        <is>
          <t>QQQQ</t>
        </is>
      </c>
      <c r="F240" t="n">
        <v>1423</v>
      </c>
      <c r="G240" t="n">
        <v>1626</v>
      </c>
      <c r="H240" t="n">
        <v>1620</v>
      </c>
      <c r="I240" t="n">
        <v>1581</v>
      </c>
      <c r="J240" t="n">
        <v>6250</v>
      </c>
      <c r="K240" t="n">
        <v>1585</v>
      </c>
      <c r="L240" t="n">
        <v>1703</v>
      </c>
      <c r="M240" t="n">
        <v>1770</v>
      </c>
      <c r="N240" t="n">
        <v>1683</v>
      </c>
      <c r="O240" t="n">
        <v>6741</v>
      </c>
      <c r="P240" t="n">
        <v>1819</v>
      </c>
      <c r="Q240" t="n">
        <v>1886</v>
      </c>
      <c r="R240" t="n">
        <v>1906</v>
      </c>
      <c r="S240" t="n">
        <v>1899</v>
      </c>
      <c r="T240" t="n">
        <v>7510</v>
      </c>
      <c r="U240" t="n">
        <v>2318</v>
      </c>
      <c r="V240" t="n">
        <v>2732</v>
      </c>
      <c r="W240" t="n">
        <v>2853</v>
      </c>
      <c r="X240" t="n">
        <v>2713</v>
      </c>
      <c r="Y240" t="n">
        <v>10616</v>
      </c>
      <c r="Z240" t="n">
        <v>2754</v>
      </c>
      <c r="AA240" t="n">
        <v>2799</v>
      </c>
      <c r="AB240" t="n">
        <v>2804</v>
      </c>
      <c r="AC240" t="n">
        <v>2798</v>
      </c>
      <c r="AD240" t="n">
        <v>11155</v>
      </c>
      <c r="AE240" t="n">
        <v>3021</v>
      </c>
      <c r="AF240" t="n">
        <v>3381</v>
      </c>
      <c r="AG240" t="n">
        <v>3383</v>
      </c>
      <c r="AH240" t="n">
        <v>3338</v>
      </c>
      <c r="AI240" t="n">
        <v>13123</v>
      </c>
      <c r="AJ240" t="n">
        <v>3776</v>
      </c>
      <c r="AK240" t="n">
        <v>4402</v>
      </c>
      <c r="AL240" t="n">
        <v>4430</v>
      </c>
      <c r="AM240" t="n">
        <v>4258</v>
      </c>
      <c r="AN240" t="n">
        <v>16866</v>
      </c>
      <c r="AO240" t="n">
        <v>4320</v>
      </c>
      <c r="AP240" t="n">
        <v>4255</v>
      </c>
      <c r="AQ240" t="n">
        <v>3701</v>
      </c>
      <c r="AR240" t="n">
        <v>3135</v>
      </c>
      <c r="AS240" t="n">
        <v>15411</v>
      </c>
      <c r="AT240" t="n">
        <v>3003</v>
      </c>
      <c r="AU240" t="n">
        <v>3068</v>
      </c>
      <c r="AV240" t="n">
        <v>3127</v>
      </c>
      <c r="AW240" t="n">
        <v>3115</v>
      </c>
      <c r="AX240" t="n">
        <v>12313</v>
      </c>
      <c r="AY240" t="n">
        <v>3131</v>
      </c>
      <c r="AZ240" t="n">
        <v>4447</v>
      </c>
      <c r="BA240" t="n">
        <v>5624</v>
      </c>
      <c r="BB240" t="n">
        <v>6124</v>
      </c>
      <c r="BC240" t="n">
        <v>19326</v>
      </c>
      <c r="BD240" t="n">
        <v>6734</v>
      </c>
      <c r="BE240" t="n">
        <v>7927</v>
      </c>
    </row>
    <row r="241">
      <c r="A241" t="inlineStr">
        <is>
          <t>Other</t>
        </is>
      </c>
      <c r="C241" t="inlineStr">
        <is>
          <t>Thousand</t>
        </is>
      </c>
      <c r="D241" t="inlineStr">
        <is>
          <t>QQQQ</t>
        </is>
      </c>
      <c r="F241" t="n">
        <v>2015</v>
      </c>
      <c r="G241" t="n">
        <v>1303</v>
      </c>
      <c r="H241" t="n">
        <v>1793</v>
      </c>
      <c r="I241" t="n">
        <v>1452</v>
      </c>
      <c r="J241" t="n">
        <v>6563</v>
      </c>
      <c r="K241" t="n">
        <v>1601</v>
      </c>
      <c r="L241" t="n">
        <v>1419</v>
      </c>
      <c r="M241" t="n">
        <v>1557</v>
      </c>
      <c r="N241" t="n">
        <v>1430</v>
      </c>
      <c r="O241" t="n">
        <v>6007</v>
      </c>
      <c r="P241" t="n">
        <v>1546</v>
      </c>
      <c r="Q241" t="n">
        <v>1256</v>
      </c>
      <c r="R241" t="n">
        <v>1241</v>
      </c>
      <c r="S241" t="n">
        <v>1485</v>
      </c>
      <c r="T241" t="n">
        <v>5528</v>
      </c>
      <c r="U241" t="n">
        <v>1327</v>
      </c>
      <c r="V241" t="n">
        <v>1353</v>
      </c>
      <c r="W241" t="n">
        <v>1267</v>
      </c>
      <c r="X241" t="n">
        <v>1281</v>
      </c>
      <c r="Y241" t="n">
        <v>5228</v>
      </c>
      <c r="Z241" t="n">
        <v>1406</v>
      </c>
      <c r="AA241" t="n">
        <v>1628</v>
      </c>
      <c r="AB241" t="n">
        <v>1336</v>
      </c>
      <c r="AC241" t="n">
        <v>1199</v>
      </c>
      <c r="AD241" t="n">
        <v>5569</v>
      </c>
      <c r="AE241" t="n">
        <v>1471</v>
      </c>
      <c r="AF241" t="n">
        <v>1279</v>
      </c>
      <c r="AG241" t="n">
        <v>2091</v>
      </c>
      <c r="AH241" t="n">
        <v>1684</v>
      </c>
      <c r="AI241" t="n">
        <v>6525</v>
      </c>
      <c r="AJ241" t="n">
        <v>1422</v>
      </c>
      <c r="AK241" t="n">
        <v>1202</v>
      </c>
      <c r="AL241" t="n">
        <v>1342</v>
      </c>
      <c r="AM241" t="n">
        <v>1666</v>
      </c>
      <c r="AN241" t="n">
        <v>5632</v>
      </c>
      <c r="AO241" t="n">
        <v>1859</v>
      </c>
      <c r="AP241" t="n">
        <v>2290</v>
      </c>
      <c r="AQ241" t="n">
        <v>1595</v>
      </c>
      <c r="AR241" t="n">
        <v>1825</v>
      </c>
      <c r="AS241" t="n">
        <v>7569</v>
      </c>
      <c r="AT241" t="n">
        <v>6636</v>
      </c>
      <c r="AU241" t="n">
        <v>10442</v>
      </c>
      <c r="AV241" t="n">
        <v>3333</v>
      </c>
      <c r="AW241" t="n">
        <v>8897</v>
      </c>
      <c r="AX241" t="n">
        <v>29308</v>
      </c>
      <c r="AY241" t="n">
        <v>10460</v>
      </c>
      <c r="AZ241" t="n">
        <v>6026</v>
      </c>
      <c r="BA241" t="n">
        <v>7988</v>
      </c>
      <c r="BB241" t="n">
        <v>7947</v>
      </c>
      <c r="BC241" t="n">
        <v>32421</v>
      </c>
      <c r="BD241" t="n">
        <v>6509</v>
      </c>
      <c r="BE241" t="n">
        <v>6097</v>
      </c>
    </row>
    <row r="242">
      <c r="A242" t="inlineStr">
        <is>
          <t>Total non-interest income (loss)</t>
        </is>
      </c>
      <c r="C242" t="inlineStr">
        <is>
          <t>Thousand</t>
        </is>
      </c>
      <c r="D242" t="inlineStr">
        <is>
          <t>QQQQ</t>
        </is>
      </c>
      <c r="F242" t="n">
        <v>22535</v>
      </c>
      <c r="G242" t="n">
        <v>21733</v>
      </c>
      <c r="H242" t="n">
        <v>23652</v>
      </c>
      <c r="I242" t="n">
        <v>22235</v>
      </c>
      <c r="J242" t="n">
        <v>90155</v>
      </c>
      <c r="K242" t="n">
        <v>23562</v>
      </c>
      <c r="L242" t="n">
        <v>23611</v>
      </c>
      <c r="M242" t="n">
        <v>24938</v>
      </c>
      <c r="N242" t="n">
        <v>24302</v>
      </c>
      <c r="O242" t="n">
        <v>96413</v>
      </c>
      <c r="P242" t="n">
        <v>25296</v>
      </c>
      <c r="Q242" t="n">
        <v>28715</v>
      </c>
      <c r="R242" t="n">
        <v>25324</v>
      </c>
      <c r="S242" t="n">
        <v>26473</v>
      </c>
      <c r="T242" t="n">
        <v>105808</v>
      </c>
      <c r="U242" t="n">
        <v>25617</v>
      </c>
      <c r="V242" t="n">
        <v>26057</v>
      </c>
      <c r="W242" t="n">
        <v>27927</v>
      </c>
      <c r="X242" t="n">
        <v>27431</v>
      </c>
      <c r="Y242" t="n">
        <v>107032</v>
      </c>
      <c r="Z242" t="n">
        <v>28085</v>
      </c>
      <c r="AA242" t="n">
        <v>27983</v>
      </c>
      <c r="AB242" t="n">
        <v>29169</v>
      </c>
      <c r="AC242" t="n">
        <v>32833</v>
      </c>
      <c r="AD242" t="n">
        <v>118070</v>
      </c>
      <c r="AE242" t="n">
        <v>30110</v>
      </c>
      <c r="AF242" t="n">
        <v>30437</v>
      </c>
      <c r="AG242" t="n">
        <v>32801</v>
      </c>
      <c r="AH242" t="n">
        <v>31851</v>
      </c>
      <c r="AI242" t="n">
        <v>125199</v>
      </c>
      <c r="AJ242" t="n">
        <v>32001</v>
      </c>
      <c r="AK242" t="n">
        <v>34077</v>
      </c>
      <c r="AL242" t="n">
        <v>35627</v>
      </c>
      <c r="AM242" t="n">
        <v>35524</v>
      </c>
      <c r="AN242" t="n">
        <v>137229</v>
      </c>
      <c r="AO242" t="n">
        <v>35145</v>
      </c>
      <c r="AP242" t="n">
        <v>32082</v>
      </c>
      <c r="AQ242" t="n">
        <v>34575</v>
      </c>
      <c r="AR242" t="n">
        <v>35420</v>
      </c>
      <c r="AS242" t="n">
        <v>137222</v>
      </c>
      <c r="AT242" t="n">
        <v>39935</v>
      </c>
      <c r="AU242" t="n">
        <v>44618</v>
      </c>
      <c r="AV242" t="n">
        <v>39786</v>
      </c>
      <c r="AW242" t="n">
        <v>45693</v>
      </c>
      <c r="AX242" t="n">
        <v>170032</v>
      </c>
      <c r="AY242" t="n">
        <v>43650</v>
      </c>
      <c r="AZ242" t="n">
        <v>42598</v>
      </c>
      <c r="BA242" t="n">
        <v>49331</v>
      </c>
      <c r="BB242" t="n">
        <v>48168</v>
      </c>
      <c r="BC242" t="n">
        <v>183747</v>
      </c>
      <c r="BD242" t="n">
        <v>47828</v>
      </c>
      <c r="BE242" t="n">
        <v>47974</v>
      </c>
    </row>
    <row r="243">
      <c r="A243" t="inlineStr">
        <is>
          <t>Total non-interest income (loss)-c</t>
        </is>
      </c>
      <c r="F243">
        <f>SUM(F235:F241)</f>
        <v/>
      </c>
      <c r="G243">
        <f>SUM(G235:G241)</f>
        <v/>
      </c>
      <c r="H243">
        <f>SUM(H235:H241)</f>
        <v/>
      </c>
      <c r="I243">
        <f>SUM(I235:I241)</f>
        <v/>
      </c>
      <c r="J243">
        <f>SUM(J235:J241)</f>
        <v/>
      </c>
      <c r="K243">
        <f>SUM(K235:K241)</f>
        <v/>
      </c>
      <c r="L243">
        <f>SUM(L235:L241)</f>
        <v/>
      </c>
      <c r="M243">
        <f>SUM(M235:M241)</f>
        <v/>
      </c>
      <c r="N243">
        <f>SUM(N235:N241)</f>
        <v/>
      </c>
      <c r="O243">
        <f>SUM(O235:O241)</f>
        <v/>
      </c>
      <c r="P243">
        <f>SUM(P235:P241)</f>
        <v/>
      </c>
      <c r="Q243">
        <f>SUM(Q235:Q241)</f>
        <v/>
      </c>
      <c r="R243">
        <f>SUM(R235:R241)</f>
        <v/>
      </c>
      <c r="S243">
        <f>SUM(S235:S241)</f>
        <v/>
      </c>
      <c r="T243">
        <f>SUM(T235:T241)</f>
        <v/>
      </c>
      <c r="U243">
        <f>SUM(U235:U241)</f>
        <v/>
      </c>
      <c r="V243">
        <f>SUM(V235:V241)</f>
        <v/>
      </c>
      <c r="W243">
        <f>SUM(W235:W241)</f>
        <v/>
      </c>
      <c r="X243">
        <f>SUM(X235:X241)</f>
        <v/>
      </c>
      <c r="Y243">
        <f>SUM(Y235:Y241)</f>
        <v/>
      </c>
      <c r="Z243">
        <f>SUM(Z235:Z241)</f>
        <v/>
      </c>
      <c r="AA243">
        <f>SUM(AA235:AA241)</f>
        <v/>
      </c>
      <c r="AB243">
        <f>SUM(AB235:AB241)</f>
        <v/>
      </c>
      <c r="AC243">
        <f>SUM(AC235:AC241)</f>
        <v/>
      </c>
      <c r="AD243">
        <f>SUM(AD235:AD241)</f>
        <v/>
      </c>
      <c r="AE243">
        <f>SUM(AE235:AE241)</f>
        <v/>
      </c>
      <c r="AF243">
        <f>SUM(AF235:AF241)</f>
        <v/>
      </c>
      <c r="AG243">
        <f>SUM(AG235:AG241)</f>
        <v/>
      </c>
      <c r="AH243">
        <f>SUM(AH235:AH241)</f>
        <v/>
      </c>
      <c r="AI243">
        <f>SUM(AI235:AI241)</f>
        <v/>
      </c>
      <c r="AJ243">
        <f>SUM(AJ235:AJ241)</f>
        <v/>
      </c>
      <c r="AK243">
        <f>SUM(AK235:AK241)</f>
        <v/>
      </c>
      <c r="AL243">
        <f>SUM(AL235:AL241)</f>
        <v/>
      </c>
      <c r="AM243">
        <f>SUM(AM235:AM241)</f>
        <v/>
      </c>
      <c r="AN243">
        <f>SUM(AN235:AN241)</f>
        <v/>
      </c>
      <c r="AO243">
        <f>SUM(AO235:AO241)</f>
        <v/>
      </c>
      <c r="AP243">
        <f>SUM(AP235:AP241)</f>
        <v/>
      </c>
      <c r="AQ243">
        <f>SUM(AQ235:AQ241)</f>
        <v/>
      </c>
      <c r="AR243">
        <f>SUM(AR235:AR241)</f>
        <v/>
      </c>
      <c r="AS243">
        <f>SUM(AS235:AS241)</f>
        <v/>
      </c>
      <c r="AT243">
        <f>SUM(AT235:AT241)</f>
        <v/>
      </c>
      <c r="AU243">
        <f>SUM(AU235:AU241)</f>
        <v/>
      </c>
      <c r="AV243">
        <f>SUM(AV235:AV241)</f>
        <v/>
      </c>
      <c r="AW243">
        <f>SUM(AW235:AW241)</f>
        <v/>
      </c>
      <c r="AX243">
        <f>SUM(AX235:AX241)</f>
        <v/>
      </c>
      <c r="AY243">
        <f>SUM(AY235:AY241)</f>
        <v/>
      </c>
      <c r="AZ243">
        <f>SUM(AZ235:AZ241)</f>
        <v/>
      </c>
      <c r="BA243">
        <f>SUM(BA235:BA241)</f>
        <v/>
      </c>
      <c r="BB243">
        <f>SUM(BB235:BB241)</f>
        <v/>
      </c>
      <c r="BC243">
        <f>SUM(BC235:BC241)</f>
        <v/>
      </c>
      <c r="BD243">
        <f>SUM(BD235:BD241)</f>
        <v/>
      </c>
      <c r="BE243">
        <f>SUM(BE235:BE241)</f>
        <v/>
      </c>
    </row>
    <row r="244">
      <c r="A244" t="inlineStr">
        <is>
          <t>Sum check</t>
        </is>
      </c>
      <c r="F244">
        <f>F242-F243</f>
        <v/>
      </c>
      <c r="G244">
        <f>G242-G243</f>
        <v/>
      </c>
      <c r="H244">
        <f>H242-H243</f>
        <v/>
      </c>
      <c r="I244">
        <f>I242-I243</f>
        <v/>
      </c>
      <c r="J244">
        <f>J242-J243</f>
        <v/>
      </c>
      <c r="K244">
        <f>K242-K243</f>
        <v/>
      </c>
      <c r="L244">
        <f>L242-L243</f>
        <v/>
      </c>
      <c r="M244">
        <f>M242-M243</f>
        <v/>
      </c>
      <c r="N244">
        <f>N242-N243</f>
        <v/>
      </c>
      <c r="O244">
        <f>O242-O243</f>
        <v/>
      </c>
      <c r="P244">
        <f>P242-P243</f>
        <v/>
      </c>
      <c r="Q244">
        <f>Q242-Q243</f>
        <v/>
      </c>
      <c r="R244">
        <f>R242-R243</f>
        <v/>
      </c>
      <c r="S244">
        <f>S242-S243</f>
        <v/>
      </c>
      <c r="T244">
        <f>T242-T243</f>
        <v/>
      </c>
      <c r="U244">
        <f>U242-U243</f>
        <v/>
      </c>
      <c r="V244">
        <f>V242-V243</f>
        <v/>
      </c>
      <c r="W244">
        <f>W242-W243</f>
        <v/>
      </c>
      <c r="X244">
        <f>X242-X243</f>
        <v/>
      </c>
      <c r="Y244">
        <f>Y242-Y243</f>
        <v/>
      </c>
      <c r="Z244">
        <f>Z242-Z243</f>
        <v/>
      </c>
      <c r="AA244">
        <f>AA242-AA243</f>
        <v/>
      </c>
      <c r="AB244">
        <f>AB242-AB243</f>
        <v/>
      </c>
      <c r="AC244">
        <f>AC242-AC243</f>
        <v/>
      </c>
      <c r="AD244">
        <f>AD242-AD243</f>
        <v/>
      </c>
      <c r="AE244">
        <f>AE242-AE243</f>
        <v/>
      </c>
      <c r="AF244">
        <f>AF242-AF243</f>
        <v/>
      </c>
      <c r="AG244">
        <f>AG242-AG243</f>
        <v/>
      </c>
      <c r="AH244">
        <f>AH242-AH243</f>
        <v/>
      </c>
      <c r="AI244">
        <f>AI242-AI243</f>
        <v/>
      </c>
      <c r="AJ244">
        <f>AJ242-AJ243</f>
        <v/>
      </c>
      <c r="AK244">
        <f>AK242-AK243</f>
        <v/>
      </c>
      <c r="AL244">
        <f>AL242-AL243</f>
        <v/>
      </c>
      <c r="AM244">
        <f>AM242-AM243</f>
        <v/>
      </c>
      <c r="AN244">
        <f>AN242-AN243</f>
        <v/>
      </c>
      <c r="AO244">
        <f>AO242-AO243</f>
        <v/>
      </c>
      <c r="AP244">
        <f>AP242-AP243</f>
        <v/>
      </c>
      <c r="AQ244">
        <f>AQ242-AQ243</f>
        <v/>
      </c>
      <c r="AR244">
        <f>AR242-AR243</f>
        <v/>
      </c>
      <c r="AS244">
        <f>AS242-AS243</f>
        <v/>
      </c>
      <c r="AT244">
        <f>AT242-AT243</f>
        <v/>
      </c>
      <c r="AU244">
        <f>AU242-AU243</f>
        <v/>
      </c>
      <c r="AV244">
        <f>AV242-AV243</f>
        <v/>
      </c>
      <c r="AW244">
        <f>AW242-AW243</f>
        <v/>
      </c>
      <c r="AX244">
        <f>AX242-AX243</f>
        <v/>
      </c>
      <c r="AY244">
        <f>AY242-AY243</f>
        <v/>
      </c>
      <c r="AZ244">
        <f>AZ242-AZ243</f>
        <v/>
      </c>
      <c r="BA244">
        <f>BA242-BA243</f>
        <v/>
      </c>
      <c r="BB244">
        <f>BB242-BB243</f>
        <v/>
      </c>
      <c r="BC244">
        <f>BC242-BC243</f>
        <v/>
      </c>
      <c r="BD244">
        <f>BD242-BD243</f>
        <v/>
      </c>
      <c r="BE244">
        <f>BE242-BE243</f>
        <v/>
      </c>
    </row>
    <row r="246">
      <c r="A246" t="inlineStr">
        <is>
          <t>Non-interest expense:</t>
        </is>
      </c>
    </row>
    <row r="247">
      <c r="A247" t="inlineStr">
        <is>
          <t>Salaries and employee benefits</t>
        </is>
      </c>
      <c r="C247" t="inlineStr">
        <is>
          <t>Thousand</t>
        </is>
      </c>
      <c r="D247" t="inlineStr">
        <is>
          <t>QQQQ</t>
        </is>
      </c>
      <c r="F247" t="n">
        <v>25209</v>
      </c>
      <c r="G247" t="n">
        <v>25085</v>
      </c>
      <c r="H247" t="n">
        <v>26094</v>
      </c>
      <c r="I247" t="n">
        <v>25777</v>
      </c>
      <c r="J247" t="n">
        <v>102165</v>
      </c>
      <c r="K247" t="n">
        <v>25938</v>
      </c>
      <c r="L247" t="n">
        <v>27478</v>
      </c>
      <c r="M247" t="n">
        <v>28153</v>
      </c>
      <c r="N247" t="n">
        <v>27071</v>
      </c>
      <c r="O247" t="n">
        <v>108640</v>
      </c>
      <c r="P247" t="n">
        <v>27513</v>
      </c>
      <c r="Q247" t="n">
        <v>27886</v>
      </c>
      <c r="R247" t="n">
        <v>28746</v>
      </c>
      <c r="S247" t="n">
        <v>28938</v>
      </c>
      <c r="T247" t="n">
        <v>113083</v>
      </c>
      <c r="U247" t="n">
        <v>29357</v>
      </c>
      <c r="V247" t="n">
        <v>30008</v>
      </c>
      <c r="W247" t="n">
        <v>30591</v>
      </c>
      <c r="X247" t="n">
        <v>29706</v>
      </c>
      <c r="Y247" t="n">
        <v>119662</v>
      </c>
      <c r="Z247" t="n">
        <v>30654</v>
      </c>
      <c r="AA247" t="n">
        <v>31547</v>
      </c>
      <c r="AB247" t="n">
        <v>31471</v>
      </c>
      <c r="AC247" t="n">
        <v>31477</v>
      </c>
      <c r="AD247" t="n">
        <v>125149</v>
      </c>
      <c r="AE247" t="n">
        <v>34190</v>
      </c>
      <c r="AF247" t="n">
        <v>34776</v>
      </c>
      <c r="AG247" t="n">
        <v>35051</v>
      </c>
      <c r="AH247" t="n">
        <v>35530</v>
      </c>
      <c r="AI247" t="n">
        <v>139547</v>
      </c>
      <c r="AJ247" t="n">
        <v>36171</v>
      </c>
      <c r="AK247" t="n">
        <v>36124</v>
      </c>
      <c r="AL247" t="n">
        <v>40354</v>
      </c>
      <c r="AM247" t="n">
        <v>40375</v>
      </c>
      <c r="AN247" t="n">
        <v>153024</v>
      </c>
      <c r="AO247" t="n">
        <v>39756</v>
      </c>
      <c r="AP247" t="n">
        <v>42226</v>
      </c>
      <c r="AQ247" t="n">
        <v>41995</v>
      </c>
      <c r="AR247" t="n">
        <v>40750</v>
      </c>
      <c r="AS247" t="n">
        <v>164727</v>
      </c>
      <c r="AT247" t="n">
        <v>39577</v>
      </c>
      <c r="AU247" t="n">
        <v>41992</v>
      </c>
      <c r="AV247" t="n">
        <v>42267</v>
      </c>
      <c r="AW247" t="n">
        <v>42887</v>
      </c>
      <c r="AX247" t="n">
        <v>166723</v>
      </c>
      <c r="AY247" t="n">
        <v>43932</v>
      </c>
      <c r="AZ247" t="n">
        <v>45284</v>
      </c>
      <c r="BA247" t="n">
        <v>47741</v>
      </c>
      <c r="BB247" t="n">
        <v>48019</v>
      </c>
      <c r="BC247" t="n">
        <v>184976</v>
      </c>
      <c r="BD247" t="n">
        <v>49252</v>
      </c>
      <c r="BE247" t="n">
        <v>49803</v>
      </c>
    </row>
    <row r="248">
      <c r="A248" t="inlineStr">
        <is>
          <t>Occupancy expense, net</t>
        </is>
      </c>
      <c r="C248" t="inlineStr">
        <is>
          <t>Thousand</t>
        </is>
      </c>
      <c r="D248" t="inlineStr">
        <is>
          <t>QQQQ</t>
        </is>
      </c>
      <c r="F248" t="n">
        <v>2580</v>
      </c>
      <c r="G248" t="n">
        <v>2501</v>
      </c>
      <c r="H248" t="n">
        <v>2768</v>
      </c>
      <c r="I248" t="n">
        <v>2786</v>
      </c>
      <c r="J248" t="n">
        <v>10635</v>
      </c>
      <c r="K248" t="n">
        <v>2789</v>
      </c>
      <c r="L248" t="n">
        <v>2784</v>
      </c>
      <c r="M248" t="n">
        <v>2920</v>
      </c>
      <c r="N248" t="n">
        <v>3117</v>
      </c>
      <c r="O248" t="n">
        <v>11610</v>
      </c>
      <c r="P248" t="n">
        <v>2835</v>
      </c>
      <c r="Q248" t="n">
        <v>2700</v>
      </c>
      <c r="R248" t="n">
        <v>3051</v>
      </c>
      <c r="S248" t="n">
        <v>2926</v>
      </c>
      <c r="T248" t="n">
        <v>11512</v>
      </c>
      <c r="U248" t="n">
        <v>2827</v>
      </c>
      <c r="V248" t="n">
        <v>3071</v>
      </c>
      <c r="W248" t="n">
        <v>3217</v>
      </c>
      <c r="X248" t="n">
        <v>3198</v>
      </c>
      <c r="Y248" t="n">
        <v>12313</v>
      </c>
      <c r="Z248" t="n">
        <v>2974</v>
      </c>
      <c r="AA248" t="n">
        <v>2992</v>
      </c>
      <c r="AB248" t="n">
        <v>3298</v>
      </c>
      <c r="AC248" t="n">
        <v>3327</v>
      </c>
      <c r="AD248" t="n">
        <v>12591</v>
      </c>
      <c r="AE248" t="n">
        <v>3402</v>
      </c>
      <c r="AF248" t="n">
        <v>3396</v>
      </c>
      <c r="AG248" t="n">
        <v>3386</v>
      </c>
      <c r="AH248" t="n">
        <v>3307</v>
      </c>
      <c r="AI248" t="n">
        <v>13491</v>
      </c>
      <c r="AJ248" t="n">
        <v>2627</v>
      </c>
      <c r="AK248" t="n">
        <v>2953</v>
      </c>
      <c r="AL248" t="n">
        <v>3386</v>
      </c>
      <c r="AM248" t="n">
        <v>3738</v>
      </c>
      <c r="AN248" t="n">
        <v>12704</v>
      </c>
      <c r="AO248" t="n">
        <v>3546</v>
      </c>
      <c r="AP248" t="n">
        <v>3839</v>
      </c>
      <c r="AQ248" t="n">
        <v>4503</v>
      </c>
      <c r="AR248" t="n">
        <v>4533</v>
      </c>
      <c r="AS248" t="n">
        <v>16421</v>
      </c>
      <c r="AT248" t="n">
        <v>4348</v>
      </c>
      <c r="AU248" t="n">
        <v>4528</v>
      </c>
      <c r="AV248" t="n">
        <v>5086</v>
      </c>
      <c r="AW248" t="n">
        <v>4521</v>
      </c>
      <c r="AX248" t="n">
        <v>18483</v>
      </c>
      <c r="AY248" t="n">
        <v>4403</v>
      </c>
      <c r="AZ248" t="n">
        <v>4734</v>
      </c>
      <c r="BA248" t="n">
        <v>4930</v>
      </c>
      <c r="BB248" t="n">
        <v>5259</v>
      </c>
      <c r="BC248" t="n">
        <v>19326</v>
      </c>
      <c r="BD248" t="n">
        <v>4983</v>
      </c>
      <c r="BE248" t="n">
        <v>5118</v>
      </c>
    </row>
    <row r="249">
      <c r="A249" t="inlineStr">
        <is>
          <t>Depreciation</t>
        </is>
      </c>
      <c r="C249" t="inlineStr">
        <is>
          <t>Thousand</t>
        </is>
      </c>
      <c r="D249" t="inlineStr">
        <is>
          <t>QQQQ</t>
        </is>
      </c>
      <c r="F249" t="n">
        <v>2308</v>
      </c>
      <c r="G249" t="n">
        <v>2358</v>
      </c>
      <c r="H249" t="n">
        <v>2307</v>
      </c>
      <c r="I249" t="n">
        <v>2439</v>
      </c>
      <c r="J249" t="n">
        <v>9412</v>
      </c>
      <c r="K249" t="n">
        <v>2349</v>
      </c>
      <c r="L249" t="n">
        <v>2375</v>
      </c>
      <c r="M249" t="n">
        <v>2432</v>
      </c>
      <c r="N249" t="n">
        <v>2439</v>
      </c>
      <c r="O249" t="n">
        <v>9595</v>
      </c>
      <c r="P249" t="n">
        <v>2464</v>
      </c>
      <c r="Q249" t="n">
        <v>2449</v>
      </c>
      <c r="R249" t="n">
        <v>2488</v>
      </c>
      <c r="S249" t="n">
        <v>2565</v>
      </c>
      <c r="T249" t="n">
        <v>9966</v>
      </c>
      <c r="U249" t="n">
        <v>2530</v>
      </c>
      <c r="V249" t="n">
        <v>2567</v>
      </c>
      <c r="W249" t="n">
        <v>2556</v>
      </c>
      <c r="X249" t="n">
        <v>2461</v>
      </c>
      <c r="Y249" t="n">
        <v>10114</v>
      </c>
      <c r="Z249" t="n">
        <v>2420</v>
      </c>
      <c r="AA249" t="n">
        <v>2392</v>
      </c>
      <c r="AB249" t="n">
        <v>2493</v>
      </c>
      <c r="AC249" t="n">
        <v>2298</v>
      </c>
      <c r="AD249" t="n">
        <v>9603</v>
      </c>
      <c r="AE249" t="n">
        <v>2410</v>
      </c>
      <c r="AF249" t="n">
        <v>2429</v>
      </c>
      <c r="AG249" t="n">
        <v>2733</v>
      </c>
      <c r="AH249" t="n">
        <v>2965</v>
      </c>
      <c r="AI249" t="n">
        <v>10537</v>
      </c>
      <c r="AJ249" t="n">
        <v>2985</v>
      </c>
      <c r="AK249" t="n">
        <v>3015</v>
      </c>
      <c r="AL249" t="n">
        <v>3268</v>
      </c>
      <c r="AM249" t="n">
        <v>3355</v>
      </c>
      <c r="AN249" t="n">
        <v>12623</v>
      </c>
      <c r="AO249" t="n">
        <v>3491</v>
      </c>
      <c r="AP249" t="n">
        <v>3544</v>
      </c>
      <c r="AQ249" t="n">
        <v>3795</v>
      </c>
      <c r="AR249" t="n">
        <v>3779</v>
      </c>
      <c r="AS249" t="n">
        <v>14609</v>
      </c>
      <c r="AT249" t="n">
        <v>3877</v>
      </c>
      <c r="AU249" t="n">
        <v>4133</v>
      </c>
      <c r="AV249" t="n">
        <v>4207</v>
      </c>
      <c r="AW249" t="n">
        <v>4708</v>
      </c>
      <c r="AX249" t="n">
        <v>16925</v>
      </c>
      <c r="AY249" t="n">
        <v>4775</v>
      </c>
      <c r="AZ249" t="n">
        <v>4647</v>
      </c>
      <c r="BA249" t="n">
        <v>4612</v>
      </c>
      <c r="BB249" t="n">
        <v>4566</v>
      </c>
      <c r="BC249" t="n">
        <v>18600</v>
      </c>
      <c r="BD249" t="n">
        <v>4643</v>
      </c>
      <c r="BE249" t="n">
        <v>4769</v>
      </c>
    </row>
    <row r="250">
      <c r="A250" t="inlineStr">
        <is>
          <t>Amortization of intangible assets</t>
        </is>
      </c>
      <c r="C250" t="inlineStr">
        <is>
          <t>Thousand</t>
        </is>
      </c>
      <c r="D250" t="inlineStr">
        <is>
          <t>QQQQ</t>
        </is>
      </c>
      <c r="F250" t="n">
        <v>443</v>
      </c>
      <c r="G250" t="n">
        <v>424</v>
      </c>
      <c r="H250" t="n">
        <v>424</v>
      </c>
      <c r="I250" t="n">
        <v>374</v>
      </c>
      <c r="J250" t="n">
        <v>1665</v>
      </c>
      <c r="K250" t="n">
        <v>408</v>
      </c>
      <c r="L250" t="n">
        <v>458</v>
      </c>
      <c r="M250" t="n">
        <v>444</v>
      </c>
      <c r="N250" t="n">
        <v>444</v>
      </c>
      <c r="O250" t="n">
        <v>1754</v>
      </c>
      <c r="P250" t="n">
        <v>444</v>
      </c>
      <c r="Q250" t="n">
        <v>445</v>
      </c>
      <c r="R250" t="n">
        <v>444</v>
      </c>
      <c r="S250" t="n">
        <v>602</v>
      </c>
      <c r="T250" t="n">
        <v>1935</v>
      </c>
      <c r="U250" t="n">
        <v>581</v>
      </c>
      <c r="V250" t="n">
        <v>580</v>
      </c>
      <c r="W250" t="n">
        <v>560</v>
      </c>
      <c r="X250" t="n">
        <v>548</v>
      </c>
      <c r="Y250" t="n">
        <v>2269</v>
      </c>
      <c r="Z250" t="n">
        <v>547</v>
      </c>
      <c r="AA250" t="n">
        <v>547</v>
      </c>
      <c r="AB250" t="n">
        <v>547</v>
      </c>
      <c r="AC250" t="n">
        <v>547</v>
      </c>
      <c r="AD250" t="n">
        <v>2188</v>
      </c>
      <c r="AE250" t="n">
        <v>733</v>
      </c>
      <c r="AF250" t="n">
        <v>759</v>
      </c>
      <c r="AG250" t="n">
        <v>740</v>
      </c>
      <c r="AH250" t="n">
        <v>777</v>
      </c>
      <c r="AI250" t="n">
        <v>3009</v>
      </c>
      <c r="AJ250" t="n">
        <v>759</v>
      </c>
      <c r="AK250" t="n">
        <v>758</v>
      </c>
      <c r="AL250" t="n">
        <v>842</v>
      </c>
      <c r="AM250" t="n">
        <v>1360</v>
      </c>
      <c r="AN250" t="n">
        <v>3719</v>
      </c>
      <c r="AO250" t="n">
        <v>964</v>
      </c>
      <c r="AP250" t="n">
        <v>968</v>
      </c>
      <c r="AQ250" t="n">
        <v>968</v>
      </c>
      <c r="AR250" t="n">
        <v>915</v>
      </c>
      <c r="AS250" t="n">
        <v>3815</v>
      </c>
      <c r="AT250" t="n">
        <v>793</v>
      </c>
      <c r="AU250" t="n">
        <v>809</v>
      </c>
      <c r="AV250" t="n">
        <v>755</v>
      </c>
      <c r="AW250" t="n">
        <v>759</v>
      </c>
      <c r="AX250" t="n">
        <v>3116</v>
      </c>
      <c r="AY250" t="n">
        <v>831</v>
      </c>
      <c r="AZ250" t="n">
        <v>857</v>
      </c>
      <c r="BA250" t="n">
        <v>880</v>
      </c>
      <c r="BB250" t="n">
        <v>880</v>
      </c>
      <c r="BC250" t="n">
        <v>3448</v>
      </c>
      <c r="BD250" t="n">
        <v>880</v>
      </c>
      <c r="BE250" t="n">
        <v>880</v>
      </c>
    </row>
    <row r="251">
      <c r="A251" t="inlineStr">
        <is>
          <t>Data processing services</t>
        </is>
      </c>
      <c r="C251" t="inlineStr">
        <is>
          <t>Thousand</t>
        </is>
      </c>
      <c r="D251" t="inlineStr">
        <is>
          <t>QQQQ</t>
        </is>
      </c>
      <c r="F251" t="n">
        <v>1185</v>
      </c>
      <c r="G251" t="n">
        <v>1229</v>
      </c>
      <c r="H251" t="n">
        <v>1173</v>
      </c>
      <c r="I251" t="n">
        <v>1198</v>
      </c>
      <c r="J251" t="n">
        <v>4785</v>
      </c>
      <c r="K251" t="n">
        <v>1170</v>
      </c>
      <c r="L251" t="n">
        <v>1185</v>
      </c>
      <c r="M251" t="n">
        <v>1183</v>
      </c>
      <c r="N251" t="n">
        <v>1151</v>
      </c>
      <c r="O251" t="n">
        <v>4689</v>
      </c>
      <c r="P251" t="n">
        <v>1117</v>
      </c>
      <c r="Q251" t="n">
        <v>1179</v>
      </c>
      <c r="R251" t="n">
        <v>1132</v>
      </c>
      <c r="S251" t="n">
        <v>1151</v>
      </c>
      <c r="T251" t="n">
        <v>4579</v>
      </c>
      <c r="U251" t="n">
        <v>1215</v>
      </c>
      <c r="V251" t="n">
        <v>1174</v>
      </c>
      <c r="W251" t="n">
        <v>1178</v>
      </c>
      <c r="X251" t="n">
        <v>1229</v>
      </c>
      <c r="Y251" t="n">
        <v>4796</v>
      </c>
      <c r="Z251" t="n">
        <v>1195</v>
      </c>
      <c r="AA251" t="n">
        <v>1097</v>
      </c>
      <c r="AB251" t="n">
        <v>1110</v>
      </c>
      <c r="AC251" t="n">
        <v>1252</v>
      </c>
      <c r="AD251" t="n">
        <v>4654</v>
      </c>
      <c r="AE251" t="n">
        <v>1203</v>
      </c>
      <c r="AF251" t="n">
        <v>1195</v>
      </c>
      <c r="AG251" t="n">
        <v>1418</v>
      </c>
      <c r="AH251" t="n">
        <v>1140</v>
      </c>
      <c r="AI251" t="n">
        <v>4956</v>
      </c>
      <c r="AJ251" t="n">
        <v>1480</v>
      </c>
      <c r="AK251" t="n">
        <v>1262</v>
      </c>
      <c r="AL251" t="n">
        <v>1467</v>
      </c>
      <c r="AM251" t="n">
        <v>1634</v>
      </c>
      <c r="AN251" t="n">
        <v>5843</v>
      </c>
      <c r="AO251" t="n">
        <v>1692</v>
      </c>
      <c r="AP251" t="n">
        <v>1629</v>
      </c>
      <c r="AQ251" t="n">
        <v>1669</v>
      </c>
      <c r="AR251" t="n">
        <v>1763</v>
      </c>
      <c r="AS251" t="n">
        <v>6753</v>
      </c>
      <c r="AT251" t="n">
        <v>1678</v>
      </c>
      <c r="AU251" t="n">
        <v>1660</v>
      </c>
      <c r="AV251" t="n">
        <v>1734</v>
      </c>
      <c r="AW251" t="n">
        <v>1663</v>
      </c>
      <c r="AX251" t="n">
        <v>6735</v>
      </c>
      <c r="AY251" t="n">
        <v>1805</v>
      </c>
      <c r="AZ251" t="n">
        <v>1975</v>
      </c>
      <c r="BA251" t="n">
        <v>1876</v>
      </c>
      <c r="BB251" t="n">
        <v>1928</v>
      </c>
      <c r="BC251" t="n">
        <v>7584</v>
      </c>
      <c r="BD251" t="n">
        <v>2107</v>
      </c>
      <c r="BE251" t="n">
        <v>2217</v>
      </c>
    </row>
    <row r="252">
      <c r="A252" t="inlineStr">
        <is>
          <t>Net expense (income) from other real estate owned</t>
        </is>
      </c>
      <c r="C252" t="inlineStr">
        <is>
          <t>Thousand</t>
        </is>
      </c>
      <c r="D252" t="inlineStr">
        <is>
          <t>QQQQ</t>
        </is>
      </c>
      <c r="F252" t="n">
        <v>122</v>
      </c>
      <c r="G252" t="n">
        <v>643</v>
      </c>
      <c r="H252" t="n">
        <v>105</v>
      </c>
      <c r="I252" t="n">
        <v>-436</v>
      </c>
      <c r="J252" t="n">
        <v>434</v>
      </c>
      <c r="K252" t="n">
        <v>550</v>
      </c>
      <c r="L252" t="n">
        <v>-406</v>
      </c>
      <c r="M252" t="n">
        <v>173</v>
      </c>
      <c r="N252" t="n">
        <v>194</v>
      </c>
      <c r="O252" t="n">
        <v>511</v>
      </c>
      <c r="P252" t="n">
        <v>314</v>
      </c>
      <c r="Q252" t="n">
        <v>-184</v>
      </c>
      <c r="R252" t="n">
        <v>51</v>
      </c>
      <c r="S252" t="n">
        <v>143</v>
      </c>
      <c r="T252" t="n">
        <v>324</v>
      </c>
      <c r="U252" t="n">
        <v>-1141</v>
      </c>
      <c r="V252" t="n">
        <v>35</v>
      </c>
      <c r="W252" t="n">
        <v>162</v>
      </c>
      <c r="X252" t="n">
        <v>197</v>
      </c>
      <c r="Y252" t="n">
        <v>-747</v>
      </c>
      <c r="Z252" t="n">
        <v>50</v>
      </c>
      <c r="AA252" t="n">
        <v>202</v>
      </c>
      <c r="AB252" t="n">
        <v>68</v>
      </c>
      <c r="AC252" t="n">
        <v>101</v>
      </c>
      <c r="AD252" t="n">
        <v>421</v>
      </c>
      <c r="AE252" t="n">
        <v>26</v>
      </c>
      <c r="AF252" t="n">
        <v>19</v>
      </c>
      <c r="AG252" t="n">
        <v>64</v>
      </c>
      <c r="AH252" t="n">
        <v>130</v>
      </c>
      <c r="AI252" t="n">
        <v>239</v>
      </c>
      <c r="AJ252" t="n">
        <v>-484</v>
      </c>
      <c r="AK252" t="n">
        <v>97</v>
      </c>
      <c r="AL252" t="n">
        <v>26</v>
      </c>
      <c r="AM252" t="n">
        <v>-424</v>
      </c>
      <c r="AN252" t="n">
        <v>-785</v>
      </c>
      <c r="AO252" t="n">
        <v>-2135</v>
      </c>
      <c r="AP252" t="n">
        <v>-12</v>
      </c>
      <c r="AQ252" t="n">
        <v>196</v>
      </c>
      <c r="AR252" t="n">
        <v>420</v>
      </c>
      <c r="AS252" t="n">
        <v>-1531</v>
      </c>
      <c r="AT252" t="n">
        <v>1510</v>
      </c>
      <c r="AU252" t="n">
        <v>3357</v>
      </c>
      <c r="AV252" t="n">
        <v>1810</v>
      </c>
      <c r="AW252" t="n">
        <v>2412</v>
      </c>
      <c r="AX252" t="n">
        <v>9089</v>
      </c>
      <c r="AY252" t="n">
        <v>1794</v>
      </c>
      <c r="AZ252" t="n">
        <v>-510</v>
      </c>
      <c r="BA252" t="n">
        <v>2392</v>
      </c>
      <c r="BB252" t="n">
        <v>6235</v>
      </c>
      <c r="BC252" t="n">
        <v>9911</v>
      </c>
      <c r="BD252" t="n">
        <v>2459</v>
      </c>
      <c r="BE252" t="n">
        <v>2889</v>
      </c>
    </row>
    <row r="253">
      <c r="A253" t="inlineStr">
        <is>
          <t>Marketing and business promotion</t>
        </is>
      </c>
      <c r="C253" t="inlineStr">
        <is>
          <t>Thousand</t>
        </is>
      </c>
      <c r="D253" t="inlineStr">
        <is>
          <t>QQQQ</t>
        </is>
      </c>
      <c r="F253" t="n">
        <v>1507</v>
      </c>
      <c r="G253" t="n">
        <v>1456</v>
      </c>
      <c r="H253" t="n">
        <v>1668</v>
      </c>
      <c r="I253" t="n">
        <v>2021</v>
      </c>
      <c r="J253" t="n">
        <v>6652</v>
      </c>
      <c r="K253" t="n">
        <v>1716</v>
      </c>
      <c r="L253" t="n">
        <v>1661</v>
      </c>
      <c r="M253" t="n">
        <v>1429</v>
      </c>
      <c r="N253" t="n">
        <v>2218</v>
      </c>
      <c r="O253" t="n">
        <v>7024</v>
      </c>
      <c r="P253" t="n">
        <v>1679</v>
      </c>
      <c r="Q253" t="n">
        <v>1401</v>
      </c>
      <c r="R253" t="n">
        <v>1640</v>
      </c>
      <c r="S253" t="n">
        <v>2266</v>
      </c>
      <c r="T253" t="n">
        <v>6986</v>
      </c>
      <c r="U253" t="n">
        <v>1855</v>
      </c>
      <c r="V253" t="n">
        <v>1624</v>
      </c>
      <c r="W253" t="n">
        <v>1779</v>
      </c>
      <c r="X253" t="n">
        <v>1978</v>
      </c>
      <c r="Y253" t="n">
        <v>7236</v>
      </c>
      <c r="Z253" t="n">
        <v>2215</v>
      </c>
      <c r="AA253" t="n">
        <v>1559</v>
      </c>
      <c r="AB253" t="n">
        <v>1790</v>
      </c>
      <c r="AC253" t="n">
        <v>1825</v>
      </c>
      <c r="AD253" t="n">
        <v>7389</v>
      </c>
      <c r="AE253" t="n">
        <v>2352</v>
      </c>
      <c r="AF253" t="n">
        <v>1649</v>
      </c>
      <c r="AG253" t="n">
        <v>1997</v>
      </c>
      <c r="AH253" t="n">
        <v>2030</v>
      </c>
      <c r="AI253" t="n">
        <v>8028</v>
      </c>
      <c r="AJ253" t="n">
        <v>2261</v>
      </c>
      <c r="AK253" t="n">
        <v>1919</v>
      </c>
      <c r="AL253" t="n">
        <v>2047</v>
      </c>
      <c r="AM253" t="n">
        <v>2327</v>
      </c>
      <c r="AN253" t="n">
        <v>8554</v>
      </c>
      <c r="AO253" t="n">
        <v>2355</v>
      </c>
      <c r="AP253" t="n">
        <v>1485</v>
      </c>
      <c r="AQ253" t="n">
        <v>1485</v>
      </c>
      <c r="AR253" t="n">
        <v>1671</v>
      </c>
      <c r="AS253" t="n">
        <v>6996</v>
      </c>
      <c r="AT253" t="n">
        <v>1879</v>
      </c>
      <c r="AU253" t="n">
        <v>1648</v>
      </c>
      <c r="AV253" t="n">
        <v>1796</v>
      </c>
      <c r="AW253" t="n">
        <v>2080</v>
      </c>
      <c r="AX253" t="n">
        <v>7403</v>
      </c>
      <c r="AY253" t="n">
        <v>2073</v>
      </c>
      <c r="AZ253" t="n">
        <v>1591</v>
      </c>
      <c r="BA253" t="n">
        <v>1945</v>
      </c>
      <c r="BB253" t="n">
        <v>2465</v>
      </c>
      <c r="BC253" t="n">
        <v>8074</v>
      </c>
      <c r="BD253" t="n">
        <v>2527</v>
      </c>
      <c r="BE253" t="n">
        <v>1900</v>
      </c>
    </row>
    <row r="254">
      <c r="A254" t="inlineStr">
        <is>
          <t>Deposit insurance</t>
        </is>
      </c>
      <c r="C254" t="inlineStr">
        <is>
          <t>Thousand</t>
        </is>
      </c>
      <c r="D254" t="inlineStr">
        <is>
          <t>QQQQ</t>
        </is>
      </c>
      <c r="F254" t="n">
        <v>743</v>
      </c>
      <c r="G254" t="n">
        <v>742</v>
      </c>
      <c r="H254" t="n">
        <v>750</v>
      </c>
      <c r="I254" t="n">
        <v>768</v>
      </c>
      <c r="J254" t="n">
        <v>3003</v>
      </c>
      <c r="K254" t="n">
        <v>773</v>
      </c>
      <c r="L254" t="n">
        <v>873</v>
      </c>
      <c r="M254" t="n">
        <v>810</v>
      </c>
      <c r="N254" t="n">
        <v>835</v>
      </c>
      <c r="O254" t="n">
        <v>3291</v>
      </c>
      <c r="P254" t="n">
        <v>826</v>
      </c>
      <c r="Q254" t="n">
        <v>836</v>
      </c>
      <c r="R254" t="n">
        <v>820</v>
      </c>
      <c r="S254" t="n">
        <v>876</v>
      </c>
      <c r="T254" t="n">
        <v>3358</v>
      </c>
      <c r="U254" t="n">
        <v>839</v>
      </c>
      <c r="V254" t="n">
        <v>855</v>
      </c>
      <c r="W254" t="n">
        <v>641</v>
      </c>
      <c r="X254" t="n">
        <v>569</v>
      </c>
      <c r="Y254" t="n">
        <v>2904</v>
      </c>
      <c r="Z254" t="n">
        <v>588</v>
      </c>
      <c r="AA254" t="n">
        <v>542</v>
      </c>
      <c r="AB254" t="n">
        <v>553</v>
      </c>
      <c r="AC254" t="n">
        <v>578</v>
      </c>
      <c r="AD254" t="n">
        <v>2261</v>
      </c>
      <c r="AE254" t="n">
        <v>619</v>
      </c>
      <c r="AF254" t="n">
        <v>640</v>
      </c>
      <c r="AG254" t="n">
        <v>597</v>
      </c>
      <c r="AH254" t="n">
        <v>571</v>
      </c>
      <c r="AI254" t="n">
        <v>2427</v>
      </c>
      <c r="AJ254" t="n">
        <v>533</v>
      </c>
      <c r="AK254" t="n">
        <v>544</v>
      </c>
      <c r="AL254" t="n">
        <v>-81</v>
      </c>
      <c r="AM254" t="n">
        <v>147</v>
      </c>
      <c r="AN254" t="n">
        <v>1143</v>
      </c>
      <c r="AO254" t="n">
        <v>136</v>
      </c>
      <c r="AP254" t="n">
        <v>365</v>
      </c>
      <c r="AQ254" t="n">
        <v>723</v>
      </c>
      <c r="AR254" t="n">
        <v>857</v>
      </c>
      <c r="AS254" t="n">
        <v>2081</v>
      </c>
      <c r="AT254" t="n">
        <v>876</v>
      </c>
      <c r="AU254" t="n">
        <v>766</v>
      </c>
      <c r="AV254" t="n">
        <v>846</v>
      </c>
      <c r="AW254" t="n">
        <v>968</v>
      </c>
      <c r="AX254" t="n">
        <v>3456</v>
      </c>
      <c r="AY254" t="n">
        <v>1128</v>
      </c>
      <c r="AZ254" t="n">
        <v>1196</v>
      </c>
      <c r="BA254" t="n">
        <v>1202</v>
      </c>
      <c r="BB254" t="n">
        <v>1209</v>
      </c>
      <c r="BC254" t="n">
        <v>4735</v>
      </c>
      <c r="BD254" t="n">
        <v>1613</v>
      </c>
      <c r="BE254" t="n">
        <v>1463</v>
      </c>
    </row>
    <row r="255">
      <c r="A255" t="inlineStr">
        <is>
          <t>Other</t>
        </is>
      </c>
      <c r="C255" t="inlineStr">
        <is>
          <t>Thousand</t>
        </is>
      </c>
      <c r="D255" t="inlineStr">
        <is>
          <t>QQQQ</t>
        </is>
      </c>
      <c r="F255" t="n">
        <v>7847</v>
      </c>
      <c r="G255" t="n">
        <v>8017</v>
      </c>
      <c r="H255" t="n">
        <v>8032</v>
      </c>
      <c r="I255" t="n">
        <v>8927</v>
      </c>
      <c r="J255" t="n">
        <v>32823</v>
      </c>
      <c r="K255" t="n">
        <v>8143</v>
      </c>
      <c r="L255" t="n">
        <v>9449</v>
      </c>
      <c r="M255" t="n">
        <v>9398</v>
      </c>
      <c r="N255" t="n">
        <v>9417</v>
      </c>
      <c r="O255" t="n">
        <v>36407</v>
      </c>
      <c r="P255" t="n">
        <v>7731</v>
      </c>
      <c r="Q255" t="n">
        <v>8717</v>
      </c>
      <c r="R255" t="n">
        <v>7980</v>
      </c>
      <c r="S255" t="n">
        <v>9544</v>
      </c>
      <c r="T255" t="n">
        <v>33972</v>
      </c>
      <c r="U255" t="n">
        <v>8228</v>
      </c>
      <c r="V255" t="n">
        <v>7806</v>
      </c>
      <c r="W255" t="n">
        <v>8520</v>
      </c>
      <c r="X255" t="n">
        <v>8303</v>
      </c>
      <c r="Y255" t="n">
        <v>32857</v>
      </c>
      <c r="Z255" t="n">
        <v>8945</v>
      </c>
      <c r="AA255" t="n">
        <v>8075</v>
      </c>
      <c r="AB255" t="n">
        <v>9270</v>
      </c>
      <c r="AC255" t="n">
        <v>9846</v>
      </c>
      <c r="AD255" t="n">
        <v>36136</v>
      </c>
      <c r="AE255" t="n">
        <v>10955</v>
      </c>
      <c r="AF255" t="n">
        <v>9393</v>
      </c>
      <c r="AG255" t="n">
        <v>9823</v>
      </c>
      <c r="AH255" t="n">
        <v>9716</v>
      </c>
      <c r="AI255" t="n">
        <v>39887</v>
      </c>
      <c r="AJ255" t="n">
        <v>9874</v>
      </c>
      <c r="AK255" t="n">
        <v>9936</v>
      </c>
      <c r="AL255" t="n">
        <v>10882</v>
      </c>
      <c r="AM255" t="n">
        <v>13784</v>
      </c>
      <c r="AN255" t="n">
        <v>44476</v>
      </c>
      <c r="AO255" t="n">
        <v>11580</v>
      </c>
      <c r="AP255" t="n">
        <v>10607</v>
      </c>
      <c r="AQ255" t="n">
        <v>10749</v>
      </c>
      <c r="AR255" t="n">
        <v>10923</v>
      </c>
      <c r="AS255" t="n">
        <v>43859</v>
      </c>
      <c r="AT255" t="n">
        <v>10425</v>
      </c>
      <c r="AU255" t="n">
        <v>15130</v>
      </c>
      <c r="AV255" t="n">
        <v>11713</v>
      </c>
      <c r="AW255" t="n">
        <v>16783</v>
      </c>
      <c r="AX255" t="n">
        <v>54051</v>
      </c>
      <c r="AY255" t="n">
        <v>11771</v>
      </c>
      <c r="AZ255" t="n">
        <v>13943</v>
      </c>
      <c r="BA255" t="n">
        <v>13500</v>
      </c>
      <c r="BB255" t="n">
        <v>14044</v>
      </c>
      <c r="BC255" t="n">
        <v>53258</v>
      </c>
      <c r="BD255" t="n">
        <v>11853</v>
      </c>
      <c r="BE255" t="n">
        <v>12071</v>
      </c>
    </row>
    <row r="256">
      <c r="A256" t="inlineStr">
        <is>
          <t>Total non-interest expense</t>
        </is>
      </c>
      <c r="C256" t="inlineStr">
        <is>
          <t>Thousand</t>
        </is>
      </c>
      <c r="D256" t="inlineStr">
        <is>
          <t>QQQQ</t>
        </is>
      </c>
      <c r="F256" t="n">
        <v>41944</v>
      </c>
      <c r="G256" t="n">
        <v>42455</v>
      </c>
      <c r="H256" t="n">
        <v>43321</v>
      </c>
      <c r="I256" t="n">
        <v>43854</v>
      </c>
      <c r="J256" t="n">
        <v>171574</v>
      </c>
      <c r="K256" t="n">
        <v>43836</v>
      </c>
      <c r="L256" t="n">
        <v>45857</v>
      </c>
      <c r="M256" t="n">
        <v>46942</v>
      </c>
      <c r="N256" t="n">
        <v>46886</v>
      </c>
      <c r="O256" t="n">
        <v>183521</v>
      </c>
      <c r="P256" t="n">
        <v>44923</v>
      </c>
      <c r="Q256" t="n">
        <v>45429</v>
      </c>
      <c r="R256" t="n">
        <v>46352</v>
      </c>
      <c r="S256" t="n">
        <v>49011</v>
      </c>
      <c r="T256" t="n">
        <v>185715</v>
      </c>
      <c r="U256" t="n">
        <v>46291</v>
      </c>
      <c r="V256" t="n">
        <v>47720</v>
      </c>
      <c r="W256" t="n">
        <v>49204</v>
      </c>
      <c r="X256" t="n">
        <v>48189</v>
      </c>
      <c r="Y256" t="n">
        <v>191404</v>
      </c>
      <c r="Z256" t="n">
        <v>49588</v>
      </c>
      <c r="AA256" t="n">
        <v>48953</v>
      </c>
      <c r="AB256" t="n">
        <v>50600</v>
      </c>
      <c r="AC256" t="n">
        <v>51251</v>
      </c>
      <c r="AD256" t="n">
        <v>200392</v>
      </c>
      <c r="AE256" t="n">
        <v>55890</v>
      </c>
      <c r="AF256" t="n">
        <v>54256</v>
      </c>
      <c r="AG256" t="n">
        <v>55809</v>
      </c>
      <c r="AH256" t="n">
        <v>56166</v>
      </c>
      <c r="AI256" t="n">
        <v>222121</v>
      </c>
      <c r="AJ256" t="n">
        <v>56206</v>
      </c>
      <c r="AK256" t="n">
        <v>56608</v>
      </c>
      <c r="AL256" t="n">
        <v>62191</v>
      </c>
      <c r="AM256" t="n">
        <v>66296</v>
      </c>
      <c r="AN256" t="n">
        <v>241301</v>
      </c>
      <c r="AO256" t="n">
        <v>61385</v>
      </c>
      <c r="AP256" t="n">
        <v>64651</v>
      </c>
      <c r="AQ256" t="n">
        <v>66083</v>
      </c>
      <c r="AR256" t="n">
        <v>65611</v>
      </c>
      <c r="AS256" t="n">
        <v>257730</v>
      </c>
      <c r="AT256" t="n">
        <v>64963</v>
      </c>
      <c r="AU256" t="n">
        <v>74023</v>
      </c>
      <c r="AV256" t="n">
        <v>70214</v>
      </c>
      <c r="AW256" t="n">
        <v>76781</v>
      </c>
      <c r="AX256" t="n">
        <v>285981</v>
      </c>
      <c r="AY256" t="n">
        <v>72512</v>
      </c>
      <c r="AZ256" t="n">
        <v>73717</v>
      </c>
      <c r="BA256" t="n">
        <v>79078</v>
      </c>
      <c r="BB256" t="n">
        <v>84605</v>
      </c>
      <c r="BC256" t="n">
        <v>309912</v>
      </c>
      <c r="BD256" t="n">
        <v>80317</v>
      </c>
      <c r="BE256" t="n">
        <v>81110</v>
      </c>
    </row>
    <row r="257">
      <c r="A257" t="inlineStr">
        <is>
          <t>Total non-interest expense-c</t>
        </is>
      </c>
      <c r="F257">
        <f>SUM(F247:F255)</f>
        <v/>
      </c>
      <c r="G257">
        <f>SUM(G247:G255)</f>
        <v/>
      </c>
      <c r="H257">
        <f>SUM(H247:H255)</f>
        <v/>
      </c>
      <c r="I257">
        <f>SUM(I247:I255)</f>
        <v/>
      </c>
      <c r="J257">
        <f>SUM(J247:J255)</f>
        <v/>
      </c>
      <c r="K257">
        <f>SUM(K247:K255)</f>
        <v/>
      </c>
      <c r="L257">
        <f>SUM(L247:L255)</f>
        <v/>
      </c>
      <c r="M257">
        <f>SUM(M247:M255)</f>
        <v/>
      </c>
      <c r="N257">
        <f>SUM(N247:N255)</f>
        <v/>
      </c>
      <c r="O257">
        <f>SUM(O247:O255)</f>
        <v/>
      </c>
      <c r="P257">
        <f>SUM(P247:P255)</f>
        <v/>
      </c>
      <c r="Q257">
        <f>SUM(Q247:Q255)</f>
        <v/>
      </c>
      <c r="R257">
        <f>SUM(R247:R255)</f>
        <v/>
      </c>
      <c r="S257">
        <f>SUM(S247:S255)</f>
        <v/>
      </c>
      <c r="T257">
        <f>SUM(T247:T255)</f>
        <v/>
      </c>
      <c r="U257">
        <f>SUM(U247:U255)</f>
        <v/>
      </c>
      <c r="V257">
        <f>SUM(V247:V255)</f>
        <v/>
      </c>
      <c r="W257">
        <f>SUM(W247:W255)</f>
        <v/>
      </c>
      <c r="X257">
        <f>SUM(X247:X255)</f>
        <v/>
      </c>
      <c r="Y257">
        <f>SUM(Y247:Y255)</f>
        <v/>
      </c>
      <c r="Z257">
        <f>SUM(Z247:Z255)</f>
        <v/>
      </c>
      <c r="AA257">
        <f>SUM(AA247:AA255)</f>
        <v/>
      </c>
      <c r="AB257">
        <f>SUM(AB247:AB255)</f>
        <v/>
      </c>
      <c r="AC257">
        <f>SUM(AC247:AC255)</f>
        <v/>
      </c>
      <c r="AD257">
        <f>SUM(AD247:AD255)</f>
        <v/>
      </c>
      <c r="AE257">
        <f>SUM(AE247:AE255)</f>
        <v/>
      </c>
      <c r="AF257">
        <f>SUM(AF247:AF255)</f>
        <v/>
      </c>
      <c r="AG257">
        <f>SUM(AG247:AG255)</f>
        <v/>
      </c>
      <c r="AH257">
        <f>SUM(AH247:AH255)</f>
        <v/>
      </c>
      <c r="AI257">
        <f>SUM(AI247:AI255)</f>
        <v/>
      </c>
      <c r="AJ257">
        <f>SUM(AJ247:AJ255)</f>
        <v/>
      </c>
      <c r="AK257">
        <f>SUM(AK247:AK255)</f>
        <v/>
      </c>
      <c r="AL257">
        <f>SUM(AL247:AL255)</f>
        <v/>
      </c>
      <c r="AM257">
        <f>SUM(AM247:AM255)</f>
        <v/>
      </c>
      <c r="AN257">
        <f>SUM(AN247:AN255)</f>
        <v/>
      </c>
      <c r="AO257">
        <f>SUM(AO247:AO255)</f>
        <v/>
      </c>
      <c r="AP257">
        <f>SUM(AP247:AP255)</f>
        <v/>
      </c>
      <c r="AQ257">
        <f>SUM(AQ247:AQ255)</f>
        <v/>
      </c>
      <c r="AR257">
        <f>SUM(AR247:AR255)</f>
        <v/>
      </c>
      <c r="AS257">
        <f>SUM(AS247:AS255)</f>
        <v/>
      </c>
      <c r="AT257">
        <f>SUM(AT247:AT255)</f>
        <v/>
      </c>
      <c r="AU257">
        <f>SUM(AU247:AU255)</f>
        <v/>
      </c>
      <c r="AV257">
        <f>SUM(AV247:AV255)</f>
        <v/>
      </c>
      <c r="AW257">
        <f>SUM(AW247:AW255)</f>
        <v/>
      </c>
      <c r="AX257">
        <f>SUM(AX247:AX255)</f>
        <v/>
      </c>
      <c r="AY257">
        <f>SUM(AY247:AY255)</f>
        <v/>
      </c>
      <c r="AZ257">
        <f>SUM(AZ247:AZ255)</f>
        <v/>
      </c>
      <c r="BA257">
        <f>SUM(BA247:BA255)</f>
        <v/>
      </c>
      <c r="BB257">
        <f>SUM(BB247:BB255)</f>
        <v/>
      </c>
      <c r="BC257">
        <f>SUM(BC247:BC255)</f>
        <v/>
      </c>
      <c r="BD257">
        <f>SUM(BD247:BD255)</f>
        <v/>
      </c>
      <c r="BE257">
        <f>SUM(BE247:BE255)</f>
        <v/>
      </c>
    </row>
    <row r="258">
      <c r="A258" t="inlineStr">
        <is>
          <t>Sum check</t>
        </is>
      </c>
      <c r="F258">
        <f>F256-F257</f>
        <v/>
      </c>
      <c r="G258">
        <f>G256-G257</f>
        <v/>
      </c>
      <c r="H258">
        <f>H256-H257</f>
        <v/>
      </c>
      <c r="I258">
        <f>I256-I257</f>
        <v/>
      </c>
      <c r="J258">
        <f>J256-J257</f>
        <v/>
      </c>
      <c r="K258">
        <f>K256-K257</f>
        <v/>
      </c>
      <c r="L258">
        <f>L256-L257</f>
        <v/>
      </c>
      <c r="M258">
        <f>M256-M257</f>
        <v/>
      </c>
      <c r="N258">
        <f>N256-N257</f>
        <v/>
      </c>
      <c r="O258">
        <f>O256-O257</f>
        <v/>
      </c>
      <c r="P258">
        <f>P256-P257</f>
        <v/>
      </c>
      <c r="Q258">
        <f>Q256-Q257</f>
        <v/>
      </c>
      <c r="R258">
        <f>R256-R257</f>
        <v/>
      </c>
      <c r="S258">
        <f>S256-S257</f>
        <v/>
      </c>
      <c r="T258">
        <f>T256-T257</f>
        <v/>
      </c>
      <c r="U258">
        <f>U256-U257</f>
        <v/>
      </c>
      <c r="V258">
        <f>V256-V257</f>
        <v/>
      </c>
      <c r="W258">
        <f>W256-W257</f>
        <v/>
      </c>
      <c r="X258">
        <f>X256-X257</f>
        <v/>
      </c>
      <c r="Y258">
        <f>Y256-Y257</f>
        <v/>
      </c>
      <c r="Z258">
        <f>Z256-Z257</f>
        <v/>
      </c>
      <c r="AA258">
        <f>AA256-AA257</f>
        <v/>
      </c>
      <c r="AB258">
        <f>AB256-AB257</f>
        <v/>
      </c>
      <c r="AC258">
        <f>AC256-AC257</f>
        <v/>
      </c>
      <c r="AD258">
        <f>AD256-AD257</f>
        <v/>
      </c>
      <c r="AE258">
        <f>AE256-AE257</f>
        <v/>
      </c>
      <c r="AF258">
        <f>AF256-AF257</f>
        <v/>
      </c>
      <c r="AG258">
        <f>AG256-AG257</f>
        <v/>
      </c>
      <c r="AH258">
        <f>AH256-AH257</f>
        <v/>
      </c>
      <c r="AI258">
        <f>AI256-AI257</f>
        <v/>
      </c>
      <c r="AJ258">
        <f>AJ256-AJ257</f>
        <v/>
      </c>
      <c r="AK258">
        <f>AK256-AK257</f>
        <v/>
      </c>
      <c r="AL258">
        <f>AL256-AL257</f>
        <v/>
      </c>
      <c r="AM258">
        <f>AM256-AM257</f>
        <v/>
      </c>
      <c r="AN258">
        <f>AN256-AN257</f>
        <v/>
      </c>
      <c r="AO258">
        <f>AO256-AO257</f>
        <v/>
      </c>
      <c r="AP258">
        <f>AP256-AP257</f>
        <v/>
      </c>
      <c r="AQ258">
        <f>AQ256-AQ257</f>
        <v/>
      </c>
      <c r="AR258">
        <f>AR256-AR257</f>
        <v/>
      </c>
      <c r="AS258">
        <f>AS256-AS257</f>
        <v/>
      </c>
      <c r="AT258">
        <f>AT256-AT257</f>
        <v/>
      </c>
      <c r="AU258">
        <f>AU256-AU257</f>
        <v/>
      </c>
      <c r="AV258">
        <f>AV256-AV257</f>
        <v/>
      </c>
      <c r="AW258">
        <f>AW256-AW257</f>
        <v/>
      </c>
      <c r="AX258">
        <f>AX256-AX257</f>
        <v/>
      </c>
      <c r="AY258">
        <f>AY256-AY257</f>
        <v/>
      </c>
      <c r="AZ258">
        <f>AZ256-AZ257</f>
        <v/>
      </c>
      <c r="BA258">
        <f>BA256-BA257</f>
        <v/>
      </c>
      <c r="BB258">
        <f>BB256-BB257</f>
        <v/>
      </c>
      <c r="BC258">
        <f>BC256-BC257</f>
        <v/>
      </c>
      <c r="BD258">
        <f>BD256-BD257</f>
        <v/>
      </c>
      <c r="BE258">
        <f>BE256-BE257</f>
        <v/>
      </c>
    </row>
    <row r="260">
      <c r="A260" t="inlineStr">
        <is>
          <t>Income before income taxes</t>
        </is>
      </c>
      <c r="C260" t="inlineStr">
        <is>
          <t>Thousand</t>
        </is>
      </c>
      <c r="D260" t="inlineStr">
        <is>
          <t>QQQQ</t>
        </is>
      </c>
      <c r="F260" t="n">
        <v>20547</v>
      </c>
      <c r="G260" t="n">
        <v>19392</v>
      </c>
      <c r="H260" t="n">
        <v>21055</v>
      </c>
      <c r="I260" t="n">
        <v>19848</v>
      </c>
      <c r="J260" t="n">
        <v>80842</v>
      </c>
      <c r="K260" t="n">
        <v>20537</v>
      </c>
      <c r="L260" t="n">
        <v>20114</v>
      </c>
      <c r="M260" t="n">
        <v>27625</v>
      </c>
      <c r="N260" t="n">
        <v>22895</v>
      </c>
      <c r="O260" t="n">
        <v>91171</v>
      </c>
      <c r="P260" t="n">
        <v>24665</v>
      </c>
      <c r="Q260" t="n">
        <v>28230</v>
      </c>
      <c r="R260" t="n">
        <v>24424</v>
      </c>
      <c r="S260" t="n">
        <v>23891</v>
      </c>
      <c r="T260" t="n">
        <v>101210</v>
      </c>
      <c r="U260" t="n">
        <v>25199</v>
      </c>
      <c r="V260" t="n">
        <v>26401</v>
      </c>
      <c r="W260" t="n">
        <v>27214</v>
      </c>
      <c r="X260" t="n">
        <v>29123</v>
      </c>
      <c r="Y260" t="n">
        <v>107937</v>
      </c>
      <c r="Z260" t="n">
        <v>33193</v>
      </c>
      <c r="AA260" t="n">
        <v>33628</v>
      </c>
      <c r="AB260" t="n">
        <v>32526</v>
      </c>
      <c r="AC260" t="n">
        <v>36958</v>
      </c>
      <c r="AD260" t="n">
        <v>136305</v>
      </c>
      <c r="AE260" t="n">
        <v>36941</v>
      </c>
      <c r="AF260" t="n">
        <v>39836</v>
      </c>
      <c r="AG260" t="n">
        <v>41918</v>
      </c>
      <c r="AH260" t="n">
        <v>41057</v>
      </c>
      <c r="AI260" t="n">
        <v>159752</v>
      </c>
      <c r="AJ260" t="n">
        <v>41014</v>
      </c>
      <c r="AK260" t="n">
        <v>43828</v>
      </c>
      <c r="AL260" t="n">
        <v>42965</v>
      </c>
      <c r="AM260" t="n">
        <v>41755</v>
      </c>
      <c r="AN260" t="n">
        <v>169562</v>
      </c>
      <c r="AO260" t="n">
        <v>28250</v>
      </c>
      <c r="AP260" t="n">
        <v>25306</v>
      </c>
      <c r="AQ260" t="n">
        <v>25604</v>
      </c>
      <c r="AR260" t="n">
        <v>44352</v>
      </c>
      <c r="AS260" t="n">
        <v>123512</v>
      </c>
      <c r="AT260" t="n">
        <v>52178</v>
      </c>
      <c r="AU260" t="n">
        <v>62907</v>
      </c>
      <c r="AV260" t="n">
        <v>48279</v>
      </c>
      <c r="AW260" t="n">
        <v>45034</v>
      </c>
      <c r="AX260" t="n">
        <v>208398</v>
      </c>
      <c r="AY260" t="n">
        <v>43709</v>
      </c>
      <c r="AZ260" t="n">
        <v>55247</v>
      </c>
      <c r="BA260" t="n">
        <v>68337</v>
      </c>
      <c r="BB260" t="n">
        <v>70139</v>
      </c>
      <c r="BC260" t="n">
        <v>237432</v>
      </c>
      <c r="BD260" t="n">
        <v>74345</v>
      </c>
      <c r="BE260" t="n">
        <v>69966</v>
      </c>
    </row>
    <row r="261">
      <c r="A261" t="inlineStr">
        <is>
          <t>Income tax expense</t>
        </is>
      </c>
      <c r="C261" t="inlineStr">
        <is>
          <t>Thousand</t>
        </is>
      </c>
      <c r="D261" t="inlineStr">
        <is>
          <t>QQQQ</t>
        </is>
      </c>
      <c r="F261" t="n">
        <v>7175</v>
      </c>
      <c r="G261" t="n">
        <v>6799</v>
      </c>
      <c r="H261" t="n">
        <v>6564</v>
      </c>
      <c r="I261" t="n">
        <v>5987</v>
      </c>
      <c r="J261" t="n">
        <v>26525</v>
      </c>
      <c r="K261" t="n">
        <v>5880</v>
      </c>
      <c r="L261" t="n">
        <v>5426</v>
      </c>
      <c r="M261" t="n">
        <v>8832</v>
      </c>
      <c r="N261" t="n">
        <v>7146</v>
      </c>
      <c r="O261" t="n">
        <v>27284</v>
      </c>
      <c r="P261" t="n">
        <v>8406</v>
      </c>
      <c r="Q261" t="n">
        <v>9677</v>
      </c>
      <c r="R261" t="n">
        <v>8794</v>
      </c>
      <c r="S261" t="n">
        <v>8163</v>
      </c>
      <c r="T261" t="n">
        <v>35040</v>
      </c>
      <c r="U261" t="n">
        <v>8620</v>
      </c>
      <c r="V261" t="n">
        <v>8908</v>
      </c>
      <c r="W261" t="n">
        <v>9232</v>
      </c>
      <c r="X261" t="n">
        <v>10503</v>
      </c>
      <c r="Y261" t="n">
        <v>37263</v>
      </c>
      <c r="Z261" t="n">
        <v>11143</v>
      </c>
      <c r="AA261" t="n">
        <v>10446</v>
      </c>
      <c r="AB261" t="n">
        <v>10816</v>
      </c>
      <c r="AC261" t="n">
        <v>17461</v>
      </c>
      <c r="AD261" t="n">
        <v>49866</v>
      </c>
      <c r="AE261" t="n">
        <v>7321</v>
      </c>
      <c r="AF261" t="n">
        <v>9250</v>
      </c>
      <c r="AG261" t="n">
        <v>9035</v>
      </c>
      <c r="AH261" t="n">
        <v>8332</v>
      </c>
      <c r="AI261" t="n">
        <v>33938</v>
      </c>
      <c r="AJ261" t="n">
        <v>9177</v>
      </c>
      <c r="AK261" t="n">
        <v>9661</v>
      </c>
      <c r="AL261" t="n">
        <v>9597</v>
      </c>
      <c r="AM261" t="n">
        <v>6248</v>
      </c>
      <c r="AN261" t="n">
        <v>34683</v>
      </c>
      <c r="AO261" t="n">
        <v>5642</v>
      </c>
      <c r="AP261" t="n">
        <v>4576</v>
      </c>
      <c r="AQ261" t="n">
        <v>4714</v>
      </c>
      <c r="AR261" t="n">
        <v>8994</v>
      </c>
      <c r="AS261" t="n">
        <v>23926</v>
      </c>
      <c r="AT261" t="n">
        <v>9658</v>
      </c>
      <c r="AU261" t="n">
        <v>14715</v>
      </c>
      <c r="AV261" t="n">
        <v>9529</v>
      </c>
      <c r="AW261" t="n">
        <v>6866</v>
      </c>
      <c r="AX261" t="n">
        <v>40768</v>
      </c>
      <c r="AY261" t="n">
        <v>7794</v>
      </c>
      <c r="AZ261" t="n">
        <v>10540</v>
      </c>
      <c r="BA261" t="n">
        <v>12985</v>
      </c>
      <c r="BB261" t="n">
        <v>13013</v>
      </c>
      <c r="BC261" t="n">
        <v>44332</v>
      </c>
      <c r="BD261" t="n">
        <v>16812</v>
      </c>
      <c r="BE261" t="n">
        <v>14956</v>
      </c>
    </row>
    <row r="262">
      <c r="A262" t="inlineStr">
        <is>
          <t>Net income (loss)</t>
        </is>
      </c>
      <c r="C262" t="inlineStr">
        <is>
          <t>Thousand</t>
        </is>
      </c>
      <c r="D262" t="inlineStr">
        <is>
          <t>QQQQ</t>
        </is>
      </c>
      <c r="F262" t="n">
        <v>13372</v>
      </c>
      <c r="G262" t="n">
        <v>12593</v>
      </c>
      <c r="H262" t="n">
        <v>14491</v>
      </c>
      <c r="I262" t="n">
        <v>13861</v>
      </c>
      <c r="J262" t="n">
        <v>54317</v>
      </c>
      <c r="K262" t="n">
        <v>14657</v>
      </c>
      <c r="L262" t="n">
        <v>14688</v>
      </c>
      <c r="M262" t="n">
        <v>18793</v>
      </c>
      <c r="N262" t="n">
        <v>15749</v>
      </c>
      <c r="O262" t="n">
        <v>63887</v>
      </c>
      <c r="P262" t="n">
        <v>16259</v>
      </c>
      <c r="Q262" t="n">
        <v>18553</v>
      </c>
      <c r="R262" t="n">
        <v>15630</v>
      </c>
      <c r="S262" t="n">
        <v>15728</v>
      </c>
      <c r="T262" t="n">
        <v>66170</v>
      </c>
      <c r="U262" t="n">
        <v>16579</v>
      </c>
      <c r="V262" t="n">
        <v>17493</v>
      </c>
      <c r="W262" t="n">
        <v>17982</v>
      </c>
      <c r="X262" t="n">
        <v>18620</v>
      </c>
      <c r="Y262" t="n">
        <v>70674</v>
      </c>
      <c r="Z262" t="n">
        <v>22050</v>
      </c>
      <c r="AA262" t="n">
        <v>23182</v>
      </c>
      <c r="AB262" t="n">
        <v>21710</v>
      </c>
      <c r="AC262" t="n">
        <v>19497</v>
      </c>
      <c r="AD262" t="n">
        <v>86439</v>
      </c>
      <c r="AE262" t="n">
        <v>29620</v>
      </c>
      <c r="AF262" t="n">
        <v>30586</v>
      </c>
      <c r="AG262" t="n">
        <v>32883</v>
      </c>
      <c r="AH262" t="n">
        <v>32725</v>
      </c>
      <c r="AI262" t="n">
        <v>125814</v>
      </c>
      <c r="AJ262" t="n">
        <v>31837</v>
      </c>
      <c r="AK262" t="n">
        <v>34167</v>
      </c>
      <c r="AL262" t="n">
        <v>33368</v>
      </c>
      <c r="AM262" t="n">
        <v>35507</v>
      </c>
      <c r="AN262" t="n">
        <v>134879</v>
      </c>
      <c r="AO262" t="n">
        <v>22608</v>
      </c>
      <c r="AP262" t="n">
        <v>20730</v>
      </c>
      <c r="AQ262" t="n">
        <v>20890</v>
      </c>
      <c r="AR262" t="n">
        <v>35358</v>
      </c>
      <c r="AS262" t="n">
        <v>99586</v>
      </c>
      <c r="AT262" t="n">
        <v>42520</v>
      </c>
      <c r="AU262" t="n">
        <v>48192</v>
      </c>
      <c r="AV262" t="n">
        <v>38750</v>
      </c>
      <c r="AW262" t="n">
        <v>38168</v>
      </c>
      <c r="AX262" t="n">
        <v>167630</v>
      </c>
      <c r="AY262" t="n">
        <v>35915</v>
      </c>
      <c r="AZ262" t="n">
        <v>44707</v>
      </c>
      <c r="BA262" t="n">
        <v>55352</v>
      </c>
      <c r="BB262" t="n">
        <v>57126</v>
      </c>
      <c r="BC262" t="n">
        <v>193100</v>
      </c>
      <c r="BD262" t="n">
        <v>57533</v>
      </c>
      <c r="BE262" t="n">
        <v>55010</v>
      </c>
    </row>
    <row r="263">
      <c r="A263" t="inlineStr">
        <is>
          <t>Net income (loss)-c</t>
        </is>
      </c>
      <c r="F263">
        <f>F260-F261</f>
        <v/>
      </c>
      <c r="G263">
        <f>G260-G261</f>
        <v/>
      </c>
      <c r="H263">
        <f>H260-H261</f>
        <v/>
      </c>
      <c r="I263">
        <f>I260-I261</f>
        <v/>
      </c>
      <c r="J263">
        <f>J260-J261</f>
        <v/>
      </c>
      <c r="K263">
        <f>K260-K261</f>
        <v/>
      </c>
      <c r="L263">
        <f>L260-L261</f>
        <v/>
      </c>
      <c r="M263">
        <f>M260-M261</f>
        <v/>
      </c>
      <c r="N263">
        <f>N260-N261</f>
        <v/>
      </c>
      <c r="O263">
        <f>O260-O261</f>
        <v/>
      </c>
      <c r="P263">
        <f>P260-P261</f>
        <v/>
      </c>
      <c r="Q263">
        <f>Q260-Q261</f>
        <v/>
      </c>
      <c r="R263">
        <f>R260-R261</f>
        <v/>
      </c>
      <c r="S263">
        <f>S260-S261</f>
        <v/>
      </c>
      <c r="T263">
        <f>T260-T261</f>
        <v/>
      </c>
      <c r="U263">
        <f>U260-U261</f>
        <v/>
      </c>
      <c r="V263">
        <f>V260-V261</f>
        <v/>
      </c>
      <c r="W263">
        <f>W260-W261</f>
        <v/>
      </c>
      <c r="X263">
        <f>X260-X261</f>
        <v/>
      </c>
      <c r="Y263">
        <f>Y260-Y261</f>
        <v/>
      </c>
      <c r="Z263">
        <f>Z260-Z261</f>
        <v/>
      </c>
      <c r="AA263">
        <f>AA260-AA261</f>
        <v/>
      </c>
      <c r="AB263">
        <f>AB260-AB261</f>
        <v/>
      </c>
      <c r="AC263">
        <f>AC260-AC261</f>
        <v/>
      </c>
      <c r="AD263">
        <f>AD260-AD261</f>
        <v/>
      </c>
      <c r="AE263">
        <f>AE260-AE261</f>
        <v/>
      </c>
      <c r="AF263">
        <f>AF260-AF261</f>
        <v/>
      </c>
      <c r="AG263">
        <f>AG260-AG261</f>
        <v/>
      </c>
      <c r="AH263">
        <f>AH260-AH261</f>
        <v/>
      </c>
      <c r="AI263">
        <f>AI260-AI261</f>
        <v/>
      </c>
      <c r="AJ263">
        <f>AJ260-AJ261</f>
        <v/>
      </c>
      <c r="AK263">
        <f>AK260-AK261</f>
        <v/>
      </c>
      <c r="AL263">
        <f>AL260-AL261</f>
        <v/>
      </c>
      <c r="AM263">
        <f>AM260-AM261</f>
        <v/>
      </c>
      <c r="AN263">
        <f>AN260-AN261</f>
        <v/>
      </c>
      <c r="AO263">
        <f>AO260-AO261</f>
        <v/>
      </c>
      <c r="AP263">
        <f>AP260-AP261</f>
        <v/>
      </c>
      <c r="AQ263">
        <f>AQ260-AQ261</f>
        <v/>
      </c>
      <c r="AR263">
        <f>AR260-AR261</f>
        <v/>
      </c>
      <c r="AS263">
        <f>AS260-AS261</f>
        <v/>
      </c>
      <c r="AT263">
        <f>AT260-AT261</f>
        <v/>
      </c>
      <c r="AU263">
        <f>AU260-AU261</f>
        <v/>
      </c>
      <c r="AV263">
        <f>AV260-AV261</f>
        <v/>
      </c>
      <c r="AW263">
        <f>AW260-AW261</f>
        <v/>
      </c>
      <c r="AX263">
        <f>AX260-AX261</f>
        <v/>
      </c>
      <c r="AY263">
        <f>AY260-AY261</f>
        <v/>
      </c>
      <c r="AZ263">
        <f>AZ260-AZ261</f>
        <v/>
      </c>
      <c r="BA263">
        <f>BA260-BA261</f>
        <v/>
      </c>
      <c r="BB263">
        <f>BB260-BB261</f>
        <v/>
      </c>
      <c r="BC263">
        <f>BC260-BC261</f>
        <v/>
      </c>
      <c r="BD263">
        <f>BD260-BD261</f>
        <v/>
      </c>
      <c r="BE263">
        <f>BE260-BE261</f>
        <v/>
      </c>
    </row>
    <row r="264">
      <c r="A264" t="inlineStr">
        <is>
          <t>Sum check</t>
        </is>
      </c>
      <c r="F264">
        <f>F262-F263</f>
        <v/>
      </c>
      <c r="G264">
        <f>G262-G263</f>
        <v/>
      </c>
      <c r="H264">
        <f>H262-H263</f>
        <v/>
      </c>
      <c r="I264">
        <f>I262-I263</f>
        <v/>
      </c>
      <c r="J264">
        <f>J262-J263</f>
        <v/>
      </c>
      <c r="K264">
        <f>K262-K263</f>
        <v/>
      </c>
      <c r="L264">
        <f>L262-L263</f>
        <v/>
      </c>
      <c r="M264">
        <f>M262-M263</f>
        <v/>
      </c>
      <c r="N264">
        <f>N262-N263</f>
        <v/>
      </c>
      <c r="O264">
        <f>O262-O263</f>
        <v/>
      </c>
      <c r="P264">
        <f>P262-P263</f>
        <v/>
      </c>
      <c r="Q264">
        <f>Q262-Q263</f>
        <v/>
      </c>
      <c r="R264">
        <f>R262-R263</f>
        <v/>
      </c>
      <c r="S264">
        <f>S262-S263</f>
        <v/>
      </c>
      <c r="T264">
        <f>T262-T263</f>
        <v/>
      </c>
      <c r="U264">
        <f>U262-U263</f>
        <v/>
      </c>
      <c r="V264">
        <f>V262-V263</f>
        <v/>
      </c>
      <c r="W264">
        <f>W262-W263</f>
        <v/>
      </c>
      <c r="X264">
        <f>X262-X263</f>
        <v/>
      </c>
      <c r="Y264">
        <f>Y262-Y263</f>
        <v/>
      </c>
      <c r="Z264">
        <f>Z262-Z263</f>
        <v/>
      </c>
      <c r="AA264">
        <f>AA262-AA263</f>
        <v/>
      </c>
      <c r="AB264">
        <f>AB262-AB263</f>
        <v/>
      </c>
      <c r="AC264">
        <f>AC262-AC263</f>
        <v/>
      </c>
      <c r="AD264">
        <f>AD262-AD263</f>
        <v/>
      </c>
      <c r="AE264">
        <f>AE262-AE263</f>
        <v/>
      </c>
      <c r="AF264">
        <f>AF262-AF263</f>
        <v/>
      </c>
      <c r="AG264">
        <f>AG262-AG263</f>
        <v/>
      </c>
      <c r="AH264">
        <f>AH262-AH263</f>
        <v/>
      </c>
      <c r="AI264">
        <f>AI262-AI263</f>
        <v/>
      </c>
      <c r="AJ264">
        <f>AJ262-AJ263</f>
        <v/>
      </c>
      <c r="AK264">
        <f>AK262-AK263</f>
        <v/>
      </c>
      <c r="AL264">
        <f>AL262-AL263</f>
        <v/>
      </c>
      <c r="AM264">
        <f>AM262-AM263</f>
        <v/>
      </c>
      <c r="AN264">
        <f>AN262-AN263</f>
        <v/>
      </c>
      <c r="AO264">
        <f>AO262-AO263</f>
        <v/>
      </c>
      <c r="AP264">
        <f>AP262-AP263</f>
        <v/>
      </c>
      <c r="AQ264">
        <f>AQ262-AQ263</f>
        <v/>
      </c>
      <c r="AR264">
        <f>AR262-AR263</f>
        <v/>
      </c>
      <c r="AS264">
        <f>AS262-AS263</f>
        <v/>
      </c>
      <c r="AT264">
        <f>AT262-AT263</f>
        <v/>
      </c>
      <c r="AU264">
        <f>AU262-AU263</f>
        <v/>
      </c>
      <c r="AV264">
        <f>AV262-AV263</f>
        <v/>
      </c>
      <c r="AW264">
        <f>AW262-AW263</f>
        <v/>
      </c>
      <c r="AX264">
        <f>AX262-AX263</f>
        <v/>
      </c>
      <c r="AY264">
        <f>AY262-AY263</f>
        <v/>
      </c>
      <c r="AZ264">
        <f>AZ262-AZ263</f>
        <v/>
      </c>
      <c r="BA264">
        <f>BA262-BA263</f>
        <v/>
      </c>
      <c r="BB264">
        <f>BB262-BB263</f>
        <v/>
      </c>
      <c r="BC264">
        <f>BC262-BC263</f>
        <v/>
      </c>
      <c r="BD264">
        <f>BD262-BD263</f>
        <v/>
      </c>
      <c r="BE264">
        <f>BE262-BE263</f>
        <v/>
      </c>
    </row>
    <row r="265">
      <c r="A265" t="inlineStr">
        <is>
          <t>Link check</t>
        </is>
      </c>
      <c r="F265">
        <f>F262-F339</f>
        <v/>
      </c>
      <c r="G265">
        <f>G262-G339</f>
        <v/>
      </c>
      <c r="H265">
        <f>H262-H339</f>
        <v/>
      </c>
      <c r="J265">
        <f>J262-J339</f>
        <v/>
      </c>
      <c r="K265">
        <f>K262-K339</f>
        <v/>
      </c>
      <c r="L265">
        <f>L262-L339</f>
        <v/>
      </c>
      <c r="M265">
        <f>M262-M339</f>
        <v/>
      </c>
      <c r="O265">
        <f>O262-O339</f>
        <v/>
      </c>
      <c r="P265">
        <f>P262-P339</f>
        <v/>
      </c>
      <c r="Q265">
        <f>Q262-Q339</f>
        <v/>
      </c>
      <c r="R265">
        <f>R262-R339</f>
        <v/>
      </c>
      <c r="T265">
        <f>T262-T339</f>
        <v/>
      </c>
      <c r="U265">
        <f>U262-U339</f>
        <v/>
      </c>
      <c r="V265">
        <f>V262-V339</f>
        <v/>
      </c>
      <c r="W265">
        <f>W262-W339</f>
        <v/>
      </c>
      <c r="Y265">
        <f>Y262-Y339</f>
        <v/>
      </c>
      <c r="Z265">
        <f>Z262-Z339</f>
        <v/>
      </c>
      <c r="AA265">
        <f>AA262-AA339</f>
        <v/>
      </c>
      <c r="AB265">
        <f>AB262-AB339</f>
        <v/>
      </c>
      <c r="AD265">
        <f>AD262-AD339</f>
        <v/>
      </c>
      <c r="AE265">
        <f>AE262-AE339</f>
        <v/>
      </c>
      <c r="AF265">
        <f>AF262-AF339</f>
        <v/>
      </c>
      <c r="AG265">
        <f>AG262-AG339</f>
        <v/>
      </c>
      <c r="AI265">
        <f>AI262-AI339</f>
        <v/>
      </c>
      <c r="AJ265">
        <f>AJ262-AJ339</f>
        <v/>
      </c>
      <c r="AK265">
        <f>AK262-AK339</f>
        <v/>
      </c>
      <c r="AL265">
        <f>AL262-AL339</f>
        <v/>
      </c>
      <c r="AN265">
        <f>AN262-AN339</f>
        <v/>
      </c>
      <c r="AO265">
        <f>AO262-AO339</f>
        <v/>
      </c>
      <c r="AP265">
        <f>AP262-AP339</f>
        <v/>
      </c>
      <c r="AQ265">
        <f>AQ262-AQ339</f>
        <v/>
      </c>
      <c r="AS265">
        <f>AS262-AS339</f>
        <v/>
      </c>
      <c r="AT265">
        <f>AT262-AT339</f>
        <v/>
      </c>
      <c r="AU265">
        <f>AU262-AU339</f>
        <v/>
      </c>
      <c r="AV265">
        <f>AV262-AV339</f>
        <v/>
      </c>
      <c r="AX265">
        <f>AX262-AX339</f>
        <v/>
      </c>
      <c r="AY265">
        <f>AY262-AY339</f>
        <v/>
      </c>
      <c r="AZ265">
        <f>AZ262-AZ339</f>
        <v/>
      </c>
      <c r="BA265">
        <f>BA262-BA339</f>
        <v/>
      </c>
      <c r="BC265">
        <f>BC262-BC339</f>
        <v/>
      </c>
      <c r="BD265">
        <f>BD262-BD339</f>
        <v/>
      </c>
      <c r="BE265">
        <f>BE262-BE339</f>
        <v/>
      </c>
    </row>
    <row r="267">
      <c r="A267" t="inlineStr">
        <is>
          <t>Per common share data:</t>
        </is>
      </c>
    </row>
    <row r="268">
      <c r="A268" t="inlineStr">
        <is>
          <t>Net income (loss)-basic</t>
        </is>
      </c>
      <c r="C268" t="inlineStr">
        <is>
          <t>Dollar</t>
        </is>
      </c>
      <c r="D268" t="inlineStr">
        <is>
          <t>QQQQ</t>
        </is>
      </c>
      <c r="F268" t="n">
        <v>0.88</v>
      </c>
      <c r="G268" t="n">
        <v>0.83</v>
      </c>
      <c r="H268" t="n">
        <v>0.9399999999999999</v>
      </c>
      <c r="I268" t="n">
        <v>0.91</v>
      </c>
      <c r="J268" t="n">
        <v>3.56</v>
      </c>
      <c r="K268" t="n">
        <v>0.96</v>
      </c>
      <c r="L268" t="n">
        <v>0.9399999999999999</v>
      </c>
      <c r="M268" t="n">
        <v>1.22</v>
      </c>
      <c r="N268" t="n">
        <v>1.02</v>
      </c>
      <c r="O268" t="n">
        <v>4.14</v>
      </c>
      <c r="P268" t="n">
        <v>1.05</v>
      </c>
      <c r="Q268" t="n">
        <v>1.19</v>
      </c>
      <c r="R268" t="n">
        <v>1.01</v>
      </c>
      <c r="S268" t="n">
        <v>1</v>
      </c>
      <c r="T268" t="n">
        <v>4.25</v>
      </c>
      <c r="U268" t="n">
        <v>1.07</v>
      </c>
      <c r="V268" t="n">
        <v>1.12</v>
      </c>
      <c r="W268" t="n">
        <v>1.15</v>
      </c>
      <c r="X268" t="n">
        <v>1.19</v>
      </c>
      <c r="Y268" t="n">
        <v>4.53</v>
      </c>
      <c r="Z268" t="n">
        <v>1.39</v>
      </c>
      <c r="AA268" t="n">
        <v>1.46</v>
      </c>
      <c r="AB268" t="n">
        <v>0.68</v>
      </c>
      <c r="AC268" t="n">
        <v>0.61</v>
      </c>
      <c r="AD268" t="n">
        <v>2.72</v>
      </c>
      <c r="AE268" t="n">
        <v>0.91</v>
      </c>
      <c r="AF268" t="n">
        <v>0.93</v>
      </c>
      <c r="AG268" t="n">
        <v>1.01</v>
      </c>
      <c r="AH268" t="n">
        <v>1</v>
      </c>
      <c r="AI268" t="n">
        <v>3.85</v>
      </c>
      <c r="AJ268" t="n">
        <v>0.98</v>
      </c>
      <c r="AK268" t="n">
        <v>1.04</v>
      </c>
      <c r="AL268" t="n">
        <v>1.02</v>
      </c>
      <c r="AM268" t="n">
        <v>1.09</v>
      </c>
      <c r="AN268" t="n">
        <v>4.13</v>
      </c>
      <c r="AO268" t="n">
        <v>0.6899999999999999</v>
      </c>
      <c r="AP268" t="n">
        <v>0.64</v>
      </c>
      <c r="AQ268" t="n">
        <v>0.64</v>
      </c>
      <c r="AR268" t="n">
        <v>1.08</v>
      </c>
      <c r="AS268" t="n">
        <v>3.05</v>
      </c>
      <c r="AT268" t="n">
        <v>1.3</v>
      </c>
      <c r="AU268" t="n">
        <v>1.47</v>
      </c>
      <c r="AV268" t="n">
        <v>1.18</v>
      </c>
      <c r="AW268" t="n">
        <v>1.17</v>
      </c>
      <c r="AX268" t="n">
        <v>5.12</v>
      </c>
      <c r="AY268" t="n">
        <v>1.1</v>
      </c>
      <c r="AZ268" t="n">
        <v>1.36</v>
      </c>
      <c r="BA268" t="n">
        <v>1.69</v>
      </c>
      <c r="BB268" t="n">
        <v>1.74</v>
      </c>
      <c r="BC268" t="n">
        <v>5.89</v>
      </c>
      <c r="BD268" t="n">
        <v>1.75</v>
      </c>
      <c r="BE268" t="n">
        <v>1.67</v>
      </c>
    </row>
    <row r="269">
      <c r="A269" t="inlineStr">
        <is>
          <t>Net income (loss)-diluted</t>
        </is>
      </c>
      <c r="C269" t="inlineStr">
        <is>
          <t>Dollar</t>
        </is>
      </c>
      <c r="D269" t="inlineStr">
        <is>
          <t>QQQQ</t>
        </is>
      </c>
      <c r="F269" t="n">
        <v>0.86</v>
      </c>
      <c r="G269" t="n">
        <v>0.8100000000000001</v>
      </c>
      <c r="H269" t="n">
        <v>0.93</v>
      </c>
      <c r="I269" t="n">
        <v>0.88</v>
      </c>
      <c r="J269" t="n">
        <v>3.49</v>
      </c>
      <c r="K269" t="n">
        <v>0.9399999999999999</v>
      </c>
      <c r="L269" t="n">
        <v>0.92</v>
      </c>
      <c r="M269" t="n">
        <v>1.19</v>
      </c>
      <c r="N269" t="n">
        <v>0.99</v>
      </c>
      <c r="O269" t="n">
        <v>4.04</v>
      </c>
      <c r="P269" t="n">
        <v>1.03</v>
      </c>
      <c r="Q269" t="n">
        <v>1.17</v>
      </c>
      <c r="R269" t="n">
        <v>0.98</v>
      </c>
      <c r="S269" t="n">
        <v>0.99</v>
      </c>
      <c r="T269" t="n">
        <v>4.17</v>
      </c>
      <c r="U269" t="n">
        <v>1.05</v>
      </c>
      <c r="V269" t="n">
        <v>1.1</v>
      </c>
      <c r="W269" t="n">
        <v>1.13</v>
      </c>
      <c r="X269" t="n">
        <v>1.16</v>
      </c>
      <c r="Y269" t="n">
        <v>4.44</v>
      </c>
      <c r="Z269" t="n">
        <v>1.36</v>
      </c>
      <c r="AA269" t="n">
        <v>1.42</v>
      </c>
      <c r="AB269" t="n">
        <v>0.67</v>
      </c>
      <c r="AC269" t="n">
        <v>0.59</v>
      </c>
      <c r="AD269" t="n">
        <v>2.65</v>
      </c>
      <c r="AE269" t="n">
        <v>0.89</v>
      </c>
      <c r="AF269" t="n">
        <v>0.91</v>
      </c>
      <c r="AG269" t="n">
        <v>0.98</v>
      </c>
      <c r="AH269" t="n">
        <v>0.98</v>
      </c>
      <c r="AI269" t="n">
        <v>3.76</v>
      </c>
      <c r="AJ269" t="n">
        <v>0.96</v>
      </c>
      <c r="AK269" t="n">
        <v>1.02</v>
      </c>
      <c r="AL269" t="n">
        <v>1</v>
      </c>
      <c r="AM269" t="n">
        <v>1.07</v>
      </c>
      <c r="AN269" t="n">
        <v>4.05</v>
      </c>
      <c r="AO269" t="n">
        <v>0.68</v>
      </c>
      <c r="AP269" t="n">
        <v>0.63</v>
      </c>
      <c r="AQ269" t="n">
        <v>0.63</v>
      </c>
      <c r="AR269" t="n">
        <v>1.06</v>
      </c>
      <c r="AS269" t="n">
        <v>3</v>
      </c>
      <c r="AT269" t="n">
        <v>1.27</v>
      </c>
      <c r="AU269" t="n">
        <v>1.45</v>
      </c>
      <c r="AV269" t="n">
        <v>1.16</v>
      </c>
      <c r="AW269" t="n">
        <v>1.15</v>
      </c>
      <c r="AX269" t="n">
        <v>5.03</v>
      </c>
      <c r="AY269" t="n">
        <v>1.08</v>
      </c>
      <c r="AZ269" t="n">
        <v>1.34</v>
      </c>
      <c r="BA269" t="n">
        <v>1.65</v>
      </c>
      <c r="BB269" t="n">
        <v>1.7</v>
      </c>
      <c r="BC269" t="n">
        <v>5.77</v>
      </c>
      <c r="BD269" t="n">
        <v>1.72</v>
      </c>
      <c r="BE269" t="n">
        <v>1.64</v>
      </c>
    </row>
    <row r="270">
      <c r="A270" t="inlineStr">
        <is>
          <t>Cash dividends declared</t>
        </is>
      </c>
      <c r="C270" t="inlineStr">
        <is>
          <t>Dollar</t>
        </is>
      </c>
      <c r="D270" t="inlineStr">
        <is>
          <t>QQQQ</t>
        </is>
      </c>
      <c r="F270" t="n">
        <v>0.29</v>
      </c>
      <c r="G270" t="n">
        <v>0.29</v>
      </c>
      <c r="H270" t="n">
        <v>0.31</v>
      </c>
      <c r="I270" t="n">
        <v>0.31</v>
      </c>
      <c r="J270" t="n">
        <v>1.2</v>
      </c>
      <c r="K270" t="n">
        <v>0.31</v>
      </c>
      <c r="L270" t="n">
        <v>0.31</v>
      </c>
      <c r="M270" t="n">
        <v>0.34</v>
      </c>
      <c r="N270" t="n">
        <v>0.34</v>
      </c>
      <c r="O270" t="n">
        <v>1.3</v>
      </c>
      <c r="P270" t="n">
        <v>0.34</v>
      </c>
      <c r="Q270" t="n">
        <v>0.34</v>
      </c>
      <c r="R270" t="n">
        <v>0.36</v>
      </c>
      <c r="S270" t="n">
        <v>0.36</v>
      </c>
      <c r="T270" t="n">
        <v>1.4</v>
      </c>
      <c r="U270" t="n">
        <v>0.36</v>
      </c>
      <c r="V270" t="n">
        <v>0.36</v>
      </c>
      <c r="W270" t="n">
        <v>0.38</v>
      </c>
      <c r="X270" t="n">
        <v>0.38</v>
      </c>
      <c r="Y270" t="n">
        <v>1.48</v>
      </c>
      <c r="Z270" t="n">
        <v>0.38</v>
      </c>
      <c r="AA270" t="n">
        <v>0.38</v>
      </c>
      <c r="AB270" t="n">
        <v>0.21</v>
      </c>
      <c r="AC270" t="n">
        <v>0.21</v>
      </c>
      <c r="AD270" t="n">
        <v>0.8</v>
      </c>
      <c r="AE270" t="n">
        <v>0.21</v>
      </c>
      <c r="AF270" t="n">
        <v>0.21</v>
      </c>
      <c r="AG270" t="n">
        <v>0.3</v>
      </c>
      <c r="AH270" t="n">
        <v>0.3</v>
      </c>
      <c r="AI270" t="n">
        <v>1.02</v>
      </c>
      <c r="AJ270" t="n">
        <v>0.3</v>
      </c>
      <c r="AK270" t="n">
        <v>0.3</v>
      </c>
      <c r="AL270" t="n">
        <v>0.32</v>
      </c>
      <c r="AM270" t="n">
        <v>0.32</v>
      </c>
      <c r="AN270" t="n">
        <v>1.24</v>
      </c>
      <c r="AO270" t="n">
        <v>0.32</v>
      </c>
      <c r="AP270" t="n">
        <v>0.32</v>
      </c>
      <c r="AQ270" t="n">
        <v>0.34</v>
      </c>
      <c r="AR270" t="n">
        <v>0.34</v>
      </c>
      <c r="AS270" t="n">
        <v>1.32</v>
      </c>
      <c r="AT270" t="n">
        <v>0.34</v>
      </c>
      <c r="AU270" t="n">
        <v>0.34</v>
      </c>
      <c r="AV270" t="n">
        <v>0.36</v>
      </c>
      <c r="AW270" t="n">
        <v>0.36</v>
      </c>
      <c r="AX270" t="n">
        <v>1.4</v>
      </c>
      <c r="AY270" t="n">
        <v>0.36</v>
      </c>
      <c r="AZ270" t="n">
        <v>0.36</v>
      </c>
      <c r="BA270" t="n">
        <v>0.4</v>
      </c>
      <c r="BB270" t="n">
        <v>0.4</v>
      </c>
      <c r="BC270" t="n">
        <v>1.52</v>
      </c>
      <c r="BD270" t="n">
        <v>0.4</v>
      </c>
      <c r="BE270" t="n">
        <v>0.4</v>
      </c>
    </row>
    <row r="271">
      <c r="A271" t="inlineStr">
        <is>
          <t>Common shares outstanding</t>
        </is>
      </c>
      <c r="C271" t="inlineStr">
        <is>
          <t>Actual</t>
        </is>
      </c>
      <c r="D271" t="inlineStr">
        <is>
          <t>QQQQ</t>
        </is>
      </c>
      <c r="F271" t="n">
        <v>15228277</v>
      </c>
      <c r="G271" t="n">
        <v>15255864</v>
      </c>
      <c r="H271" t="n">
        <v>15298035</v>
      </c>
      <c r="I271" t="n">
        <v>15333622</v>
      </c>
      <c r="J271" t="n">
        <v>15333622</v>
      </c>
      <c r="K271" t="n">
        <v>15363728</v>
      </c>
      <c r="L271" t="n">
        <v>15398603</v>
      </c>
      <c r="M271" t="n">
        <v>15449546</v>
      </c>
      <c r="N271" t="n">
        <v>15504513</v>
      </c>
      <c r="O271" t="n">
        <v>15504513</v>
      </c>
      <c r="P271" t="n">
        <v>15512545</v>
      </c>
      <c r="Q271" t="n">
        <v>15562298</v>
      </c>
      <c r="R271" t="n">
        <v>15591530</v>
      </c>
      <c r="S271" t="n">
        <v>15597446</v>
      </c>
      <c r="T271" t="n">
        <v>15597446</v>
      </c>
      <c r="U271" t="n">
        <v>15527804</v>
      </c>
      <c r="V271" t="n">
        <v>15560271</v>
      </c>
      <c r="W271" t="n">
        <v>15695083</v>
      </c>
      <c r="X271" t="n">
        <v>15810935</v>
      </c>
      <c r="Y271" t="n">
        <v>15810935</v>
      </c>
      <c r="Z271" t="n">
        <v>15891276</v>
      </c>
      <c r="AA271" t="n">
        <v>15909219</v>
      </c>
      <c r="AB271" t="n">
        <v>31863063</v>
      </c>
      <c r="AC271" t="n">
        <v>31894563</v>
      </c>
      <c r="AD271" t="n">
        <v>31894563</v>
      </c>
      <c r="AE271" t="n">
        <v>32707166</v>
      </c>
      <c r="AF271" t="n">
        <v>32731215</v>
      </c>
      <c r="AG271" t="n">
        <v>32749690</v>
      </c>
      <c r="AH271" t="n">
        <v>32603926</v>
      </c>
      <c r="AI271" t="n">
        <v>32603926</v>
      </c>
      <c r="AJ271" t="n">
        <v>32617788</v>
      </c>
      <c r="AK271" t="n">
        <v>32639588</v>
      </c>
      <c r="AL271" t="n">
        <v>32644018</v>
      </c>
      <c r="AM271" t="n">
        <v>32694268</v>
      </c>
      <c r="AN271" t="n">
        <v>32694268</v>
      </c>
      <c r="AO271" t="n">
        <v>32646691</v>
      </c>
      <c r="AP271" t="n">
        <v>32662691</v>
      </c>
      <c r="AQ271" t="n">
        <v>32679191</v>
      </c>
      <c r="AR271" t="n">
        <v>32719852</v>
      </c>
      <c r="AS271" t="n">
        <v>32719852</v>
      </c>
      <c r="AT271" t="n">
        <v>32771013</v>
      </c>
      <c r="AU271" t="n">
        <v>32784513</v>
      </c>
      <c r="AV271" t="n">
        <v>32572217</v>
      </c>
      <c r="AW271" t="n">
        <v>32603118</v>
      </c>
      <c r="AX271" t="n">
        <v>32603118</v>
      </c>
      <c r="AY271" t="n">
        <v>32725587</v>
      </c>
      <c r="AZ271" t="n">
        <v>32781198</v>
      </c>
      <c r="BA271" t="n">
        <v>32856387</v>
      </c>
      <c r="BB271" t="n">
        <v>32875560</v>
      </c>
      <c r="BC271" t="n">
        <v>32875560</v>
      </c>
      <c r="BD271" t="n">
        <v>32899493</v>
      </c>
      <c r="BE271" t="n">
        <v>32939256</v>
      </c>
    </row>
    <row r="273">
      <c r="A273" t="inlineStr">
        <is>
          <t>Average common shares outstanding:</t>
        </is>
      </c>
    </row>
    <row r="274">
      <c r="A274" t="inlineStr">
        <is>
          <t>Basic</t>
        </is>
      </c>
      <c r="C274" t="inlineStr">
        <is>
          <t>Actual</t>
        </is>
      </c>
      <c r="D274" t="inlineStr">
        <is>
          <t>QQQQ</t>
        </is>
      </c>
      <c r="F274" t="n">
        <v>15238701</v>
      </c>
      <c r="G274" t="n">
        <v>15232129</v>
      </c>
      <c r="H274" t="n">
        <v>15287535</v>
      </c>
      <c r="I274" t="n">
        <v>15315951</v>
      </c>
      <c r="J274" t="n">
        <v>15268843</v>
      </c>
      <c r="K274" t="n">
        <v>15342486</v>
      </c>
      <c r="L274" t="n">
        <v>15468511</v>
      </c>
      <c r="M274" t="n">
        <v>15425920</v>
      </c>
      <c r="N274" t="n">
        <v>15484664</v>
      </c>
      <c r="O274" t="n">
        <v>15430773</v>
      </c>
      <c r="P274" t="n">
        <v>15507346</v>
      </c>
      <c r="Q274" t="n">
        <v>15536325</v>
      </c>
      <c r="R274" t="n">
        <v>15581593</v>
      </c>
      <c r="S274" t="n">
        <v>15609599</v>
      </c>
      <c r="T274" t="n">
        <v>15559059</v>
      </c>
      <c r="U274" t="n">
        <v>15534416</v>
      </c>
      <c r="V274" t="n">
        <v>15549811</v>
      </c>
      <c r="W274" t="n">
        <v>15631094</v>
      </c>
      <c r="X274" t="n">
        <v>15743770</v>
      </c>
      <c r="Y274" t="n">
        <v>15615170</v>
      </c>
      <c r="Z274" t="n">
        <v>15864807</v>
      </c>
      <c r="AA274" t="n">
        <v>15903805</v>
      </c>
      <c r="AB274" t="n">
        <v>31838392</v>
      </c>
      <c r="AC274" t="n">
        <v>31876784</v>
      </c>
      <c r="AD274" t="n">
        <v>31813572</v>
      </c>
      <c r="AE274" t="n">
        <v>32574251</v>
      </c>
      <c r="AF274" t="n">
        <v>32716350</v>
      </c>
      <c r="AG274" t="n">
        <v>32742480</v>
      </c>
      <c r="AH274" t="n">
        <v>32721626</v>
      </c>
      <c r="AI274" t="n">
        <v>32689228</v>
      </c>
      <c r="AJ274" t="n">
        <v>32612399</v>
      </c>
      <c r="AK274" t="n">
        <v>32629146</v>
      </c>
      <c r="AL274" t="n">
        <v>32641902</v>
      </c>
      <c r="AM274" t="n">
        <v>32673438</v>
      </c>
      <c r="AN274" t="n">
        <v>32639396</v>
      </c>
      <c r="AO274" t="n">
        <v>32679587</v>
      </c>
      <c r="AP274" t="n">
        <v>32651262</v>
      </c>
      <c r="AQ274" t="n">
        <v>32668789</v>
      </c>
      <c r="AR274" t="n">
        <v>32690296</v>
      </c>
      <c r="AS274" t="n">
        <v>32672522</v>
      </c>
      <c r="AT274" t="n">
        <v>32756852</v>
      </c>
      <c r="AU274" t="n">
        <v>32779227</v>
      </c>
      <c r="AV274" t="n">
        <v>32744104</v>
      </c>
      <c r="AW274" t="n">
        <v>32585784</v>
      </c>
      <c r="AX274" t="n">
        <v>32716099</v>
      </c>
      <c r="AY274" t="n">
        <v>32666916</v>
      </c>
      <c r="AZ274" t="n">
        <v>32749752</v>
      </c>
      <c r="BA274" t="n">
        <v>32825931</v>
      </c>
      <c r="BB274" t="n">
        <v>32868087</v>
      </c>
      <c r="BC274" t="n">
        <v>32778355</v>
      </c>
      <c r="BD274" t="n">
        <v>32892857</v>
      </c>
      <c r="BE274" t="n">
        <v>32920497</v>
      </c>
    </row>
    <row r="275">
      <c r="A275" t="inlineStr">
        <is>
          <t>Diluted</t>
        </is>
      </c>
      <c r="C275" t="inlineStr">
        <is>
          <t>Actual</t>
        </is>
      </c>
      <c r="D275" t="inlineStr">
        <is>
          <t>QQQQ</t>
        </is>
      </c>
      <c r="F275" t="n">
        <v>15482517</v>
      </c>
      <c r="G275" t="n">
        <v>15479749</v>
      </c>
      <c r="H275" t="n">
        <v>15594881</v>
      </c>
      <c r="I275" t="n">
        <v>15640433</v>
      </c>
      <c r="J275" t="n">
        <v>15548820</v>
      </c>
      <c r="K275" t="n">
        <v>15660921</v>
      </c>
      <c r="L275" t="n">
        <v>15832180</v>
      </c>
      <c r="M275" t="n">
        <v>15795843</v>
      </c>
      <c r="N275" t="n">
        <v>15846810</v>
      </c>
      <c r="O275" t="n">
        <v>15794403</v>
      </c>
      <c r="P275" t="n">
        <v>15838548</v>
      </c>
      <c r="Q275" t="n">
        <v>15864924</v>
      </c>
      <c r="R275" t="n">
        <v>15906124</v>
      </c>
      <c r="S275" t="n">
        <v>15923924</v>
      </c>
      <c r="T275" t="n">
        <v>15886245</v>
      </c>
      <c r="U275" t="n">
        <v>15816371</v>
      </c>
      <c r="V275" t="n">
        <v>15842485</v>
      </c>
      <c r="W275" t="n">
        <v>15922209</v>
      </c>
      <c r="X275" t="n">
        <v>16046061</v>
      </c>
      <c r="Y275" t="n">
        <v>15911262</v>
      </c>
      <c r="Z275" t="n">
        <v>16237998</v>
      </c>
      <c r="AA275" t="n">
        <v>16261688</v>
      </c>
      <c r="AB275" t="n">
        <v>32592277</v>
      </c>
      <c r="AC275" t="n">
        <v>32652265</v>
      </c>
      <c r="AD275" t="n">
        <v>32568105</v>
      </c>
      <c r="AE275" t="n">
        <v>33317744</v>
      </c>
      <c r="AF275" t="n">
        <v>33458858</v>
      </c>
      <c r="AG275" t="n">
        <v>33504143</v>
      </c>
      <c r="AH275" t="n">
        <v>33423458</v>
      </c>
      <c r="AI275" t="n">
        <v>33430714</v>
      </c>
      <c r="AJ275" t="n">
        <v>33292852</v>
      </c>
      <c r="AK275" t="n">
        <v>33317193</v>
      </c>
      <c r="AL275" t="n">
        <v>33327213</v>
      </c>
      <c r="AM275" t="n">
        <v>33366848</v>
      </c>
      <c r="AN275" t="n">
        <v>33329844</v>
      </c>
      <c r="AO275" t="n">
        <v>33287359</v>
      </c>
      <c r="AP275" t="n">
        <v>33075493</v>
      </c>
      <c r="AQ275" t="n">
        <v>33168938</v>
      </c>
      <c r="AR275" t="n">
        <v>33275550</v>
      </c>
      <c r="AS275" t="n">
        <v>33210952</v>
      </c>
      <c r="AT275" t="n">
        <v>33408116</v>
      </c>
      <c r="AU275" t="n">
        <v>33405923</v>
      </c>
      <c r="AV275" t="n">
        <v>33267955</v>
      </c>
      <c r="AW275" t="n">
        <v>33180680</v>
      </c>
      <c r="AX275" t="n">
        <v>33314146</v>
      </c>
      <c r="AY275" t="n">
        <v>33315333</v>
      </c>
      <c r="AZ275" t="n">
        <v>33418482</v>
      </c>
      <c r="BA275" t="n">
        <v>33536558</v>
      </c>
      <c r="BB275" t="n">
        <v>33503937</v>
      </c>
      <c r="BC275" t="n">
        <v>33439496</v>
      </c>
      <c r="BD275" t="n">
        <v>33462379</v>
      </c>
      <c r="BE275" t="n">
        <v>33467254</v>
      </c>
    </row>
    <row r="277">
      <c r="A277" t="inlineStr">
        <is>
          <t>Performance ratios:</t>
        </is>
      </c>
    </row>
    <row r="278">
      <c r="A278" t="inlineStr">
        <is>
          <t>Return on average assets</t>
        </is>
      </c>
      <c r="C278" t="inlineStr">
        <is>
          <t>Percent</t>
        </is>
      </c>
      <c r="D278" t="inlineStr">
        <is>
          <t>QQQQ</t>
        </is>
      </c>
      <c r="F278" t="n">
        <v>0.9399999999999999</v>
      </c>
      <c r="G278" t="n">
        <v>0.88</v>
      </c>
      <c r="H278" t="n">
        <v>0.99</v>
      </c>
      <c r="I278" t="n">
        <v>0.91</v>
      </c>
      <c r="J278" t="n">
        <v>0.93</v>
      </c>
      <c r="K278" t="n">
        <v>0.96</v>
      </c>
      <c r="L278" t="n">
        <v>0.92</v>
      </c>
      <c r="M278" t="n">
        <v>1.17</v>
      </c>
      <c r="N278" t="n">
        <v>0.96</v>
      </c>
      <c r="O278" t="n">
        <v>1</v>
      </c>
      <c r="P278" t="n">
        <v>1.01</v>
      </c>
      <c r="Q278" t="n">
        <v>1.14</v>
      </c>
      <c r="R278" t="n">
        <v>0.97</v>
      </c>
      <c r="S278" t="n">
        <v>0.9399999999999999</v>
      </c>
      <c r="T278" t="n">
        <v>1.01</v>
      </c>
      <c r="U278" t="n">
        <v>1</v>
      </c>
      <c r="V278" t="n">
        <v>1.04</v>
      </c>
      <c r="W278" t="n">
        <v>1.06</v>
      </c>
      <c r="X278" t="n">
        <v>1.07</v>
      </c>
      <c r="Y278" t="n">
        <v>1.04</v>
      </c>
      <c r="Z278" t="n">
        <v>1.27</v>
      </c>
      <c r="AA278" t="n">
        <v>1.31</v>
      </c>
      <c r="AB278" t="n">
        <v>1.22</v>
      </c>
      <c r="AC278" t="n">
        <v>1.07</v>
      </c>
      <c r="AD278" t="n">
        <v>1.22</v>
      </c>
      <c r="AE278" t="n">
        <v>1.6</v>
      </c>
      <c r="AF278" t="n">
        <v>1.62</v>
      </c>
      <c r="AG278" t="n">
        <v>1.71</v>
      </c>
      <c r="AH278" t="n">
        <v>1.7</v>
      </c>
      <c r="AI278" t="n">
        <v>1.66</v>
      </c>
      <c r="AJ278" t="n">
        <v>1.69</v>
      </c>
      <c r="AK278" t="n">
        <v>1.78</v>
      </c>
      <c r="AL278" t="n">
        <v>1.65</v>
      </c>
      <c r="AM278" t="n">
        <v>1.66</v>
      </c>
      <c r="AN278" t="n">
        <v>1.69</v>
      </c>
      <c r="AO278" t="n">
        <v>1.07</v>
      </c>
      <c r="AP278" t="n">
        <v>0.87</v>
      </c>
      <c r="AQ278" t="n">
        <v>0.86</v>
      </c>
      <c r="AR278" t="n">
        <v>1.45</v>
      </c>
      <c r="AS278" t="n">
        <v>1.06</v>
      </c>
      <c r="AT278" t="n">
        <v>1.69</v>
      </c>
      <c r="AU278" t="n">
        <v>1.79</v>
      </c>
      <c r="AV278" t="n">
        <v>1.37</v>
      </c>
      <c r="AW278" t="n">
        <v>1.33</v>
      </c>
      <c r="AX278" t="n">
        <v>1.54</v>
      </c>
      <c r="AY278" t="n">
        <v>1.22</v>
      </c>
      <c r="AZ278" t="n">
        <v>1.42</v>
      </c>
      <c r="BA278" t="n">
        <v>1.75</v>
      </c>
      <c r="BB278" t="n">
        <v>1.82</v>
      </c>
      <c r="BC278" t="n">
        <v>1.56</v>
      </c>
      <c r="BD278" t="n">
        <v>1.9</v>
      </c>
      <c r="BE278" t="n">
        <v>1.85</v>
      </c>
    </row>
    <row r="279">
      <c r="A279" t="inlineStr">
        <is>
          <t>Return on average stockholders equity</t>
        </is>
      </c>
      <c r="C279" t="inlineStr">
        <is>
          <t>Percent</t>
        </is>
      </c>
      <c r="D279" t="inlineStr">
        <is>
          <t>QQQQ</t>
        </is>
      </c>
      <c r="F279" t="n">
        <v>10.31</v>
      </c>
      <c r="G279" t="n">
        <v>9.48</v>
      </c>
      <c r="H279" t="n">
        <v>10.62</v>
      </c>
      <c r="I279" t="n">
        <v>9.93</v>
      </c>
      <c r="J279" t="n">
        <v>10.09</v>
      </c>
      <c r="K279" t="n">
        <v>10.51</v>
      </c>
      <c r="L279" t="n">
        <v>10.2</v>
      </c>
      <c r="M279" t="n">
        <v>12.63</v>
      </c>
      <c r="N279" t="n">
        <v>10.31</v>
      </c>
      <c r="O279" t="n">
        <v>10.92</v>
      </c>
      <c r="P279" t="n">
        <v>10.65</v>
      </c>
      <c r="Q279" t="n">
        <v>11.79</v>
      </c>
      <c r="R279" t="n">
        <v>9.640000000000001</v>
      </c>
      <c r="S279" t="n">
        <v>9.51</v>
      </c>
      <c r="T279" t="n">
        <v>10.38</v>
      </c>
      <c r="U279" t="n">
        <v>10.05</v>
      </c>
      <c r="V279" t="n">
        <v>10.42</v>
      </c>
      <c r="W279" t="n">
        <v>10.35</v>
      </c>
      <c r="X279" t="n">
        <v>10.44</v>
      </c>
      <c r="Y279" t="n">
        <v>10.32</v>
      </c>
      <c r="Z279" t="n">
        <v>12.37</v>
      </c>
      <c r="AA279" t="n">
        <v>12.52</v>
      </c>
      <c r="AB279" t="n">
        <v>11.34</v>
      </c>
      <c r="AC279" t="n">
        <v>9.970000000000001</v>
      </c>
      <c r="AD279" t="n">
        <v>11.52</v>
      </c>
      <c r="AE279" t="n">
        <v>14.6</v>
      </c>
      <c r="AF279" t="n">
        <v>14.41</v>
      </c>
      <c r="AG279" t="n">
        <v>14.86</v>
      </c>
      <c r="AH279" t="n">
        <v>14.48</v>
      </c>
      <c r="AI279" t="n">
        <v>14.59</v>
      </c>
      <c r="AJ279" t="n">
        <v>14.08</v>
      </c>
      <c r="AK279" t="n">
        <v>14.54</v>
      </c>
      <c r="AL279" t="n">
        <v>13.8</v>
      </c>
      <c r="AM279" t="n">
        <v>13.76</v>
      </c>
      <c r="AN279" t="n">
        <v>14.04</v>
      </c>
      <c r="AO279" t="n">
        <v>8.869999999999999</v>
      </c>
      <c r="AP279" t="n">
        <v>7.99</v>
      </c>
      <c r="AQ279" t="n">
        <v>7.89</v>
      </c>
      <c r="AR279" t="n">
        <v>13.25</v>
      </c>
      <c r="AS279" t="n">
        <v>9.52</v>
      </c>
      <c r="AT279" t="n">
        <v>15.9</v>
      </c>
      <c r="AU279" t="n">
        <v>17.42</v>
      </c>
      <c r="AV279" t="n">
        <v>13.42</v>
      </c>
      <c r="AW279" t="n">
        <v>13.02</v>
      </c>
      <c r="AX279" t="n">
        <v>14.88</v>
      </c>
      <c r="AY279" t="n">
        <v>12.33</v>
      </c>
      <c r="AZ279" t="n">
        <v>15.14</v>
      </c>
      <c r="BA279" t="n">
        <v>18.13</v>
      </c>
      <c r="BB279" t="n">
        <v>18.62</v>
      </c>
      <c r="BC279" t="n">
        <v>16.11</v>
      </c>
      <c r="BD279" t="n">
        <v>18.31</v>
      </c>
      <c r="BE279" t="n">
        <v>16.59</v>
      </c>
    </row>
    <row r="280">
      <c r="A280" t="inlineStr">
        <is>
          <t>Net interest margin</t>
        </is>
      </c>
      <c r="C280" t="inlineStr">
        <is>
          <t>Percent</t>
        </is>
      </c>
      <c r="D280" t="inlineStr">
        <is>
          <t>QQQQ</t>
        </is>
      </c>
      <c r="F280" t="n">
        <v>3.08</v>
      </c>
      <c r="G280" t="n">
        <v>3.08</v>
      </c>
      <c r="H280" t="n">
        <v>3.01</v>
      </c>
      <c r="I280" t="n">
        <v>3</v>
      </c>
      <c r="J280" t="n">
        <v>3.04</v>
      </c>
      <c r="K280" t="n">
        <v>2.98</v>
      </c>
      <c r="L280" t="n">
        <v>3.1</v>
      </c>
      <c r="M280" t="n">
        <v>3.13</v>
      </c>
      <c r="N280" t="n">
        <v>3.14</v>
      </c>
      <c r="O280" t="n">
        <v>3.09</v>
      </c>
      <c r="P280" t="n">
        <v>3.07</v>
      </c>
      <c r="Q280" t="n">
        <v>3.07</v>
      </c>
      <c r="R280" t="n">
        <v>3.12</v>
      </c>
      <c r="S280" t="n">
        <v>3.23</v>
      </c>
      <c r="T280" t="n">
        <v>3.12</v>
      </c>
      <c r="U280" t="n">
        <v>3.25</v>
      </c>
      <c r="V280" t="n">
        <v>3.28</v>
      </c>
      <c r="W280" t="n">
        <v>3.27</v>
      </c>
      <c r="X280" t="n">
        <v>3.19</v>
      </c>
      <c r="Y280" t="n">
        <v>3.25</v>
      </c>
      <c r="Z280" t="n">
        <v>3.39</v>
      </c>
      <c r="AA280" t="n">
        <v>3.43</v>
      </c>
      <c r="AB280" t="n">
        <v>3.46</v>
      </c>
      <c r="AC280" t="n">
        <v>3.48</v>
      </c>
      <c r="AD280" t="n">
        <v>3.44</v>
      </c>
      <c r="AE280" t="n">
        <v>3.66</v>
      </c>
      <c r="AF280" t="n">
        <v>3.7</v>
      </c>
      <c r="AG280" t="n">
        <v>3.68</v>
      </c>
      <c r="AH280" t="n">
        <v>3.77</v>
      </c>
      <c r="AI280" t="n">
        <v>3.7</v>
      </c>
      <c r="AJ280" t="n">
        <v>3.85</v>
      </c>
      <c r="AK280" t="n">
        <v>3.89</v>
      </c>
      <c r="AL280" t="n">
        <v>3.89</v>
      </c>
      <c r="AM280" t="n">
        <v>3.78</v>
      </c>
      <c r="AN280" t="n">
        <v>3.85</v>
      </c>
      <c r="AO280" t="n">
        <v>3.82</v>
      </c>
      <c r="AP280" t="n">
        <v>3.54</v>
      </c>
      <c r="AQ280" t="n">
        <v>3.4</v>
      </c>
      <c r="AR280" t="n">
        <v>3.54</v>
      </c>
      <c r="AS280" t="n">
        <v>3.57</v>
      </c>
      <c r="AT280" t="n">
        <v>3.36</v>
      </c>
      <c r="AU280" t="n">
        <v>3.32</v>
      </c>
      <c r="AV280" t="n">
        <v>3.09</v>
      </c>
      <c r="AW280" t="n">
        <v>2.87</v>
      </c>
      <c r="AX280" t="n">
        <v>3.15</v>
      </c>
      <c r="AY280" t="n">
        <v>2.78</v>
      </c>
      <c r="AZ280" t="n">
        <v>3.05</v>
      </c>
      <c r="BA280" t="n">
        <v>3.48</v>
      </c>
      <c r="BB280" t="n">
        <v>3.83</v>
      </c>
      <c r="BC280" t="n">
        <v>3.29</v>
      </c>
      <c r="BD280" t="n">
        <v>3.89</v>
      </c>
      <c r="BE280" t="n">
        <v>3.87</v>
      </c>
    </row>
    <row r="281">
      <c r="A281" t="inlineStr">
        <is>
          <t>Efficiency ratio</t>
        </is>
      </c>
      <c r="C281" t="inlineStr">
        <is>
          <t>Percent</t>
        </is>
      </c>
      <c r="D281" t="inlineStr">
        <is>
          <t>QQQQ</t>
        </is>
      </c>
      <c r="F281" t="n">
        <v>66.8</v>
      </c>
      <c r="G281" t="n">
        <v>68.08</v>
      </c>
      <c r="H281" t="n">
        <v>67.31</v>
      </c>
      <c r="I281" t="n">
        <v>68.34999999999999</v>
      </c>
      <c r="J281" t="n">
        <v>67.64</v>
      </c>
      <c r="K281" t="n">
        <v>66.83</v>
      </c>
      <c r="L281" t="n">
        <v>66.36</v>
      </c>
      <c r="M281" t="n">
        <v>65.7</v>
      </c>
      <c r="N281" t="n">
        <v>65.45999999999999</v>
      </c>
      <c r="O281" t="n">
        <v>66.06999999999999</v>
      </c>
      <c r="P281" t="n">
        <v>63.34</v>
      </c>
      <c r="Q281" t="n">
        <v>60.63</v>
      </c>
      <c r="R281" t="n">
        <v>64.2</v>
      </c>
      <c r="S281" t="n">
        <v>64.03</v>
      </c>
      <c r="T281" t="n">
        <v>63.04</v>
      </c>
      <c r="U281" t="n">
        <v>61.24</v>
      </c>
      <c r="V281" t="n">
        <v>62.03</v>
      </c>
      <c r="W281" t="n">
        <v>62</v>
      </c>
      <c r="X281" t="n">
        <v>61.01</v>
      </c>
      <c r="Y281" t="n">
        <v>61.57</v>
      </c>
      <c r="Z281" t="n">
        <v>59.85</v>
      </c>
      <c r="AA281" t="n">
        <v>57.99</v>
      </c>
      <c r="AB281" t="n">
        <v>58.56</v>
      </c>
      <c r="AC281" t="n">
        <v>55.99</v>
      </c>
      <c r="AD281" t="n">
        <v>58.05</v>
      </c>
      <c r="AE281" t="n">
        <v>60</v>
      </c>
      <c r="AF281" t="n">
        <v>56.92</v>
      </c>
      <c r="AG281" t="n">
        <v>56.67</v>
      </c>
      <c r="AH281" t="n">
        <v>56.88</v>
      </c>
      <c r="AI281" t="n">
        <v>57.59</v>
      </c>
      <c r="AJ281" t="n">
        <v>56.83</v>
      </c>
      <c r="AK281" t="n">
        <v>55.03</v>
      </c>
      <c r="AL281" t="n">
        <v>57.63</v>
      </c>
      <c r="AM281" t="n">
        <v>60.56</v>
      </c>
      <c r="AN281" t="n">
        <v>57.57</v>
      </c>
      <c r="AO281" t="n">
        <v>56.2</v>
      </c>
      <c r="AP281" t="n">
        <v>59.16</v>
      </c>
      <c r="AQ281" t="n">
        <v>59.84</v>
      </c>
      <c r="AR281" t="n">
        <v>57.08</v>
      </c>
      <c r="AS281" t="n">
        <v>58.06</v>
      </c>
      <c r="AT281" t="n">
        <v>55.46</v>
      </c>
      <c r="AU281" t="n">
        <v>58.29</v>
      </c>
      <c r="AV281" t="n">
        <v>58.52</v>
      </c>
      <c r="AW281" t="n">
        <v>63.15</v>
      </c>
      <c r="AX281" t="n">
        <v>58.88</v>
      </c>
      <c r="AY281" t="n">
        <v>60.85</v>
      </c>
      <c r="AZ281" t="n">
        <v>56.94</v>
      </c>
      <c r="BA281" t="n">
        <v>52.62</v>
      </c>
      <c r="BB281" t="n">
        <v>53.37</v>
      </c>
      <c r="BC281" t="n">
        <v>55.6</v>
      </c>
      <c r="BD281" t="n">
        <v>51.16</v>
      </c>
      <c r="BE281" t="n">
        <v>52.7</v>
      </c>
    </row>
    <row r="283">
      <c r="A283" t="inlineStr">
        <is>
          <t>Income statement-10Q/K</t>
        </is>
      </c>
    </row>
    <row r="284">
      <c r="A284" t="inlineStr">
        <is>
          <t>Interest income (loss)</t>
        </is>
      </c>
    </row>
    <row r="285">
      <c r="A285" t="inlineStr">
        <is>
          <t>Loans, including fees</t>
        </is>
      </c>
      <c r="C285" t="inlineStr">
        <is>
          <t>Thousand</t>
        </is>
      </c>
      <c r="D285" t="inlineStr">
        <is>
          <t>QQQQ</t>
        </is>
      </c>
      <c r="E285" t="inlineStr">
        <is>
          <t>Yes</t>
        </is>
      </c>
      <c r="F285" t="n">
        <v>41174</v>
      </c>
      <c r="G285" t="n">
        <v>41493</v>
      </c>
      <c r="H285" t="n">
        <v>41694</v>
      </c>
      <c r="J285" t="n">
        <v>167051</v>
      </c>
      <c r="K285" t="n">
        <v>42649</v>
      </c>
      <c r="L285" t="n">
        <v>45855</v>
      </c>
      <c r="M285" t="n">
        <v>46759</v>
      </c>
      <c r="O285" t="n">
        <v>182972</v>
      </c>
      <c r="P285" t="n">
        <v>45949</v>
      </c>
      <c r="Q285" t="n">
        <v>46490</v>
      </c>
      <c r="R285" t="n">
        <v>47342</v>
      </c>
      <c r="T285" t="n">
        <v>190292</v>
      </c>
      <c r="U285" t="n">
        <v>50195</v>
      </c>
      <c r="V285" t="n">
        <v>51046</v>
      </c>
      <c r="W285" t="n">
        <v>51647</v>
      </c>
      <c r="Y285" t="n">
        <v>204467</v>
      </c>
      <c r="Z285" t="n">
        <v>53635</v>
      </c>
      <c r="AA285" t="n">
        <v>54763</v>
      </c>
      <c r="AB285" t="n">
        <v>56090</v>
      </c>
      <c r="AD285" t="n">
        <v>222022</v>
      </c>
      <c r="AE285" t="n">
        <v>62919</v>
      </c>
      <c r="AF285" t="n">
        <v>65604</v>
      </c>
      <c r="AG285" t="n">
        <v>66788</v>
      </c>
      <c r="AI285" t="n">
        <v>263093</v>
      </c>
      <c r="AJ285" t="n">
        <v>68730</v>
      </c>
      <c r="AK285" t="n">
        <v>70990</v>
      </c>
      <c r="AL285" t="n">
        <v>75260</v>
      </c>
      <c r="AN285" t="n">
        <v>291519</v>
      </c>
      <c r="AO285" t="n">
        <v>76518</v>
      </c>
      <c r="AP285" t="n">
        <v>78855</v>
      </c>
      <c r="AQ285" t="n">
        <v>76612</v>
      </c>
      <c r="AS285" t="n">
        <v>311987</v>
      </c>
      <c r="AT285" t="n">
        <v>77662</v>
      </c>
      <c r="AU285" t="n">
        <v>82447</v>
      </c>
      <c r="AV285" t="n">
        <v>80249</v>
      </c>
      <c r="AX285" t="n">
        <v>316124</v>
      </c>
      <c r="AY285" t="n">
        <v>72954</v>
      </c>
      <c r="AZ285" t="n">
        <v>78726</v>
      </c>
      <c r="BA285" t="n">
        <v>87078</v>
      </c>
      <c r="BC285" t="n">
        <v>336340</v>
      </c>
      <c r="BD285" t="n">
        <v>104396</v>
      </c>
      <c r="BE285" t="n">
        <v>114612</v>
      </c>
    </row>
    <row r="286">
      <c r="A286" t="inlineStr">
        <is>
          <t>Debt securities:</t>
        </is>
      </c>
    </row>
    <row r="287">
      <c r="A287" t="inlineStr">
        <is>
          <t>Taxable</t>
        </is>
      </c>
      <c r="C287" t="inlineStr">
        <is>
          <t>Thousand</t>
        </is>
      </c>
      <c r="D287" t="inlineStr">
        <is>
          <t>QQQQ</t>
        </is>
      </c>
      <c r="E287" t="inlineStr">
        <is>
          <t>Yes</t>
        </is>
      </c>
      <c r="F287" t="n">
        <v>1353</v>
      </c>
      <c r="G287" t="n">
        <v>1295</v>
      </c>
      <c r="H287" t="n">
        <v>1097</v>
      </c>
      <c r="J287" t="n">
        <v>4947</v>
      </c>
      <c r="K287" t="n">
        <v>1305</v>
      </c>
      <c r="L287" t="n">
        <v>1502</v>
      </c>
      <c r="M287" t="n">
        <v>1536</v>
      </c>
      <c r="O287" t="n">
        <v>5727</v>
      </c>
      <c r="P287" t="n">
        <v>1399</v>
      </c>
      <c r="Q287" t="n">
        <v>1458</v>
      </c>
      <c r="R287" t="n">
        <v>1291</v>
      </c>
      <c r="T287" t="n">
        <v>5492</v>
      </c>
      <c r="U287" t="n">
        <v>1327</v>
      </c>
      <c r="V287" t="n">
        <v>1344</v>
      </c>
      <c r="W287" t="n">
        <v>1242</v>
      </c>
      <c r="Y287" t="n">
        <v>5229</v>
      </c>
      <c r="Z287" t="n">
        <v>1761</v>
      </c>
      <c r="AA287" t="n">
        <v>1906</v>
      </c>
      <c r="AB287" t="n">
        <v>1763</v>
      </c>
      <c r="AD287" t="n">
        <v>7171</v>
      </c>
      <c r="AE287" t="n">
        <v>1898</v>
      </c>
      <c r="AF287" t="n">
        <v>1956</v>
      </c>
      <c r="AG287" t="n">
        <v>2246</v>
      </c>
      <c r="AI287" t="n">
        <v>8808</v>
      </c>
      <c r="AJ287" t="n">
        <v>4335</v>
      </c>
      <c r="AK287" t="n">
        <v>3855</v>
      </c>
      <c r="AL287" t="n">
        <v>2361</v>
      </c>
      <c r="AN287" t="n">
        <v>13308</v>
      </c>
      <c r="AO287" t="n">
        <v>2586</v>
      </c>
      <c r="AP287" t="n">
        <v>2047</v>
      </c>
      <c r="AQ287" t="n">
        <v>2032</v>
      </c>
      <c r="AS287" t="n">
        <v>8591</v>
      </c>
      <c r="AT287" t="n">
        <v>1693</v>
      </c>
      <c r="AU287" t="n">
        <v>1602</v>
      </c>
      <c r="AV287" t="n">
        <v>1484</v>
      </c>
      <c r="AX287" t="n">
        <v>6327</v>
      </c>
      <c r="AY287" t="n">
        <v>3781</v>
      </c>
      <c r="AZ287" t="n">
        <v>5142</v>
      </c>
      <c r="BA287" t="n">
        <v>6793</v>
      </c>
      <c r="BC287" t="n">
        <v>24456</v>
      </c>
      <c r="BD287" t="n">
        <v>8991</v>
      </c>
      <c r="BE287" t="n">
        <v>9408</v>
      </c>
    </row>
    <row r="288">
      <c r="A288" t="inlineStr">
        <is>
          <t>Tax-exempt</t>
        </is>
      </c>
      <c r="C288" t="inlineStr">
        <is>
          <t>Thousand</t>
        </is>
      </c>
      <c r="D288" t="inlineStr">
        <is>
          <t>QQQQ</t>
        </is>
      </c>
      <c r="E288" t="inlineStr">
        <is>
          <t>Yes</t>
        </is>
      </c>
      <c r="F288" t="n">
        <v>346</v>
      </c>
      <c r="G288" t="n">
        <v>314</v>
      </c>
      <c r="H288" t="n">
        <v>284</v>
      </c>
      <c r="J288" t="n">
        <v>1222</v>
      </c>
      <c r="K288" t="n">
        <v>280</v>
      </c>
      <c r="L288" t="n">
        <v>273</v>
      </c>
      <c r="M288" t="n">
        <v>262</v>
      </c>
      <c r="O288" t="n">
        <v>1061</v>
      </c>
      <c r="P288" t="n">
        <v>246</v>
      </c>
      <c r="Q288" t="n">
        <v>235</v>
      </c>
      <c r="R288" t="n">
        <v>249</v>
      </c>
      <c r="T288" t="n">
        <v>982</v>
      </c>
      <c r="U288" t="n">
        <v>255</v>
      </c>
      <c r="V288" t="n">
        <v>243</v>
      </c>
      <c r="W288" t="n">
        <v>248</v>
      </c>
      <c r="Y288" t="n">
        <v>964</v>
      </c>
      <c r="Z288" t="n">
        <v>187</v>
      </c>
      <c r="AA288" t="n">
        <v>178</v>
      </c>
      <c r="AB288" t="n">
        <v>187</v>
      </c>
      <c r="AD288" t="n">
        <v>737</v>
      </c>
      <c r="AE288" t="n">
        <v>171</v>
      </c>
      <c r="AF288" t="n">
        <v>162</v>
      </c>
      <c r="AG288" t="n">
        <v>145</v>
      </c>
      <c r="AI288" t="n">
        <v>609</v>
      </c>
      <c r="AJ288" t="n">
        <v>126</v>
      </c>
      <c r="AK288" t="n">
        <v>118</v>
      </c>
      <c r="AL288" t="n">
        <v>103</v>
      </c>
      <c r="AN288" t="n">
        <v>458</v>
      </c>
      <c r="AO288" t="n">
        <v>98</v>
      </c>
      <c r="AP288" t="n">
        <v>154</v>
      </c>
      <c r="AQ288" t="n">
        <v>131</v>
      </c>
      <c r="AS288" t="n">
        <v>487</v>
      </c>
      <c r="AT288" t="n">
        <v>70</v>
      </c>
      <c r="AU288" t="n">
        <v>70</v>
      </c>
      <c r="AV288" t="n">
        <v>35</v>
      </c>
      <c r="AX288" t="n">
        <v>204</v>
      </c>
      <c r="AY288" t="n">
        <v>26</v>
      </c>
      <c r="AZ288" t="n">
        <v>23</v>
      </c>
      <c r="BA288" t="n">
        <v>22</v>
      </c>
      <c r="BC288" t="n">
        <v>93</v>
      </c>
      <c r="BD288" t="n">
        <v>7</v>
      </c>
      <c r="BE288" t="n">
        <v>23</v>
      </c>
    </row>
    <row r="289">
      <c r="A289" t="inlineStr">
        <is>
          <t>Federal funds sold</t>
        </is>
      </c>
      <c r="C289" t="inlineStr">
        <is>
          <t>Thousand</t>
        </is>
      </c>
      <c r="D289" t="inlineStr">
        <is>
          <t>QQQQ</t>
        </is>
      </c>
      <c r="E289" t="inlineStr">
        <is>
          <t>Yes</t>
        </is>
      </c>
      <c r="F289" t="n">
        <v>1</v>
      </c>
      <c r="G289" t="n">
        <v>1</v>
      </c>
      <c r="J289" t="n">
        <v>2</v>
      </c>
      <c r="K289" t="n">
        <v>5</v>
      </c>
      <c r="L289" t="n">
        <v>0</v>
      </c>
      <c r="M289" t="n">
        <v>0</v>
      </c>
      <c r="O289" t="n">
        <v>2</v>
      </c>
      <c r="P289" t="n">
        <v>0</v>
      </c>
      <c r="Q289" t="n">
        <v>0</v>
      </c>
      <c r="R289" t="n">
        <v>0</v>
      </c>
      <c r="T289" t="n">
        <v>14</v>
      </c>
      <c r="W289" t="n">
        <v>1</v>
      </c>
      <c r="Y289" t="n">
        <v>1</v>
      </c>
      <c r="Z289" t="n">
        <v>0</v>
      </c>
      <c r="AA289" t="n">
        <v>1</v>
      </c>
      <c r="AB289" t="n">
        <v>6</v>
      </c>
      <c r="AD289" t="n">
        <v>61</v>
      </c>
      <c r="AE289" t="n">
        <v>104</v>
      </c>
      <c r="AF289" t="n">
        <v>95</v>
      </c>
      <c r="AG289" t="n">
        <v>89</v>
      </c>
      <c r="AI289" t="n">
        <v>291</v>
      </c>
      <c r="AJ289" t="n">
        <v>2</v>
      </c>
      <c r="AK289" t="n">
        <v>0</v>
      </c>
      <c r="AL289" t="n">
        <v>1</v>
      </c>
      <c r="AN289" t="n">
        <v>4</v>
      </c>
      <c r="AY289" t="n">
        <v>1</v>
      </c>
      <c r="AZ289" t="n">
        <v>5</v>
      </c>
      <c r="BA289" t="n">
        <v>24</v>
      </c>
      <c r="BC289" t="n">
        <v>83</v>
      </c>
      <c r="BD289" t="n">
        <v>32</v>
      </c>
      <c r="BE289" t="n">
        <v>81</v>
      </c>
    </row>
    <row r="290">
      <c r="A290" t="inlineStr">
        <is>
          <t>Interest-bearing deposits with banks</t>
        </is>
      </c>
      <c r="C290" t="inlineStr">
        <is>
          <t>Thousand</t>
        </is>
      </c>
      <c r="D290" t="inlineStr">
        <is>
          <t>QQQQ</t>
        </is>
      </c>
      <c r="E290" t="inlineStr">
        <is>
          <t>Yes</t>
        </is>
      </c>
      <c r="F290" t="n">
        <v>977</v>
      </c>
      <c r="G290" t="n">
        <v>970</v>
      </c>
      <c r="H290" t="n">
        <v>1031</v>
      </c>
      <c r="J290" t="n">
        <v>4064</v>
      </c>
      <c r="K290" t="n">
        <v>1090</v>
      </c>
      <c r="L290" t="n">
        <v>1096</v>
      </c>
      <c r="M290" t="n">
        <v>1112</v>
      </c>
      <c r="O290" t="n">
        <v>4391</v>
      </c>
      <c r="P290" t="n">
        <v>1062</v>
      </c>
      <c r="Q290" t="n">
        <v>1066</v>
      </c>
      <c r="R290" t="n">
        <v>1009</v>
      </c>
      <c r="T290" t="n">
        <v>4265</v>
      </c>
      <c r="U290" t="n">
        <v>1802</v>
      </c>
      <c r="V290" t="n">
        <v>1852</v>
      </c>
      <c r="W290" t="n">
        <v>1968</v>
      </c>
      <c r="Y290" t="n">
        <v>7908</v>
      </c>
      <c r="Z290" t="n">
        <v>3440</v>
      </c>
      <c r="AA290" t="n">
        <v>4425</v>
      </c>
      <c r="AB290" t="n">
        <v>4972</v>
      </c>
      <c r="AD290" t="n">
        <v>18077</v>
      </c>
      <c r="AE290" t="n">
        <v>5782</v>
      </c>
      <c r="AF290" t="n">
        <v>7325</v>
      </c>
      <c r="AG290" t="n">
        <v>8165</v>
      </c>
      <c r="AI290" t="n">
        <v>30403</v>
      </c>
      <c r="AJ290" t="n">
        <v>7748</v>
      </c>
      <c r="AK290" t="n">
        <v>8135</v>
      </c>
      <c r="AL290" t="n">
        <v>8704</v>
      </c>
      <c r="AN290" t="n">
        <v>31368</v>
      </c>
      <c r="AO290" t="n">
        <v>4769</v>
      </c>
      <c r="AP290" t="n">
        <v>395</v>
      </c>
      <c r="AQ290" t="n">
        <v>422</v>
      </c>
      <c r="AS290" t="n">
        <v>6049</v>
      </c>
      <c r="AT290" t="n">
        <v>595</v>
      </c>
      <c r="AU290" t="n">
        <v>825</v>
      </c>
      <c r="AV290" t="n">
        <v>1441</v>
      </c>
      <c r="AX290" t="n">
        <v>4366</v>
      </c>
      <c r="AY290" t="n">
        <v>1757</v>
      </c>
      <c r="AZ290" t="n">
        <v>7600</v>
      </c>
      <c r="BA290" t="n">
        <v>20095</v>
      </c>
      <c r="BC290" t="n">
        <v>58848</v>
      </c>
      <c r="BD290" t="n">
        <v>32020</v>
      </c>
      <c r="BE290" t="n">
        <v>26694</v>
      </c>
    </row>
    <row r="291">
      <c r="A291" t="inlineStr">
        <is>
          <t>Total interest income (loss)</t>
        </is>
      </c>
      <c r="C291" t="inlineStr">
        <is>
          <t>Thousand</t>
        </is>
      </c>
      <c r="D291" t="inlineStr">
        <is>
          <t>QQQQ</t>
        </is>
      </c>
      <c r="E291" t="inlineStr">
        <is>
          <t>Yes</t>
        </is>
      </c>
      <c r="F291" t="n">
        <v>43851</v>
      </c>
      <c r="G291" t="n">
        <v>44073</v>
      </c>
      <c r="H291" t="n">
        <v>44106</v>
      </c>
      <c r="J291" t="n">
        <v>177286</v>
      </c>
      <c r="K291" t="n">
        <v>45329</v>
      </c>
      <c r="L291" t="n">
        <v>48726</v>
      </c>
      <c r="M291" t="n">
        <v>49669</v>
      </c>
      <c r="O291" t="n">
        <v>194153</v>
      </c>
      <c r="P291" t="n">
        <v>48656</v>
      </c>
      <c r="Q291" t="n">
        <v>49249</v>
      </c>
      <c r="R291" t="n">
        <v>49891</v>
      </c>
      <c r="T291" t="n">
        <v>201045</v>
      </c>
      <c r="U291" t="n">
        <v>53579</v>
      </c>
      <c r="V291" t="n">
        <v>54485</v>
      </c>
      <c r="W291" t="n">
        <v>55106</v>
      </c>
      <c r="Y291" t="n">
        <v>218569</v>
      </c>
      <c r="Z291" t="n">
        <v>59023</v>
      </c>
      <c r="AA291" t="n">
        <v>61273</v>
      </c>
      <c r="AB291" t="n">
        <v>63018</v>
      </c>
      <c r="AD291" t="n">
        <v>248068</v>
      </c>
      <c r="AE291" t="n">
        <v>70874</v>
      </c>
      <c r="AF291" t="n">
        <v>75142</v>
      </c>
      <c r="AG291" t="n">
        <v>77433</v>
      </c>
      <c r="AI291" t="n">
        <v>303204</v>
      </c>
      <c r="AJ291" t="n">
        <v>80941</v>
      </c>
      <c r="AK291" t="n">
        <v>83098</v>
      </c>
      <c r="AL291" t="n">
        <v>86429</v>
      </c>
      <c r="AN291" t="n">
        <v>336657</v>
      </c>
      <c r="AO291" t="n">
        <v>83971</v>
      </c>
      <c r="AP291" t="n">
        <v>81451</v>
      </c>
      <c r="AQ291" t="n">
        <v>79197</v>
      </c>
      <c r="AS291" t="n">
        <v>327114</v>
      </c>
      <c r="AT291" t="n">
        <v>80020</v>
      </c>
      <c r="AU291" t="n">
        <v>84944</v>
      </c>
      <c r="AV291" t="n">
        <v>83209</v>
      </c>
      <c r="AX291" t="n">
        <v>327021</v>
      </c>
      <c r="AY291" t="n">
        <v>78519</v>
      </c>
      <c r="AZ291" t="n">
        <v>91496</v>
      </c>
      <c r="BA291" t="n">
        <v>114012</v>
      </c>
      <c r="BC291" t="n">
        <v>419820</v>
      </c>
      <c r="BD291" t="n">
        <v>145446</v>
      </c>
      <c r="BE291" t="n">
        <v>150818</v>
      </c>
    </row>
    <row r="292">
      <c r="A292" t="inlineStr">
        <is>
          <t>Total interest income (loss)-c</t>
        </is>
      </c>
      <c r="F292">
        <f>SUM(F285,F287:F290)</f>
        <v/>
      </c>
      <c r="G292">
        <f>SUM(G285,G287:G290)</f>
        <v/>
      </c>
      <c r="H292">
        <f>SUM(H285,H287:H290)</f>
        <v/>
      </c>
      <c r="J292">
        <f>SUM(J285,J287:J290)</f>
        <v/>
      </c>
      <c r="K292">
        <f>SUM(K285,K287:K290)</f>
        <v/>
      </c>
      <c r="L292">
        <f>SUM(L285,L287:L290)</f>
        <v/>
      </c>
      <c r="M292">
        <f>SUM(M285,M287:M290)</f>
        <v/>
      </c>
      <c r="O292">
        <f>SUM(O285,O287:O290)</f>
        <v/>
      </c>
      <c r="P292">
        <f>SUM(P285,P287:P290)</f>
        <v/>
      </c>
      <c r="Q292">
        <f>SUM(Q285,Q287:Q290)</f>
        <v/>
      </c>
      <c r="R292">
        <f>SUM(R285,R287:R290)</f>
        <v/>
      </c>
      <c r="T292">
        <f>SUM(T285,T287:T290)</f>
        <v/>
      </c>
      <c r="U292">
        <f>SUM(U285,U287:U290)</f>
        <v/>
      </c>
      <c r="V292">
        <f>SUM(V285,V287:V290)</f>
        <v/>
      </c>
      <c r="W292">
        <f>SUM(W285,W287:W290)</f>
        <v/>
      </c>
      <c r="Y292">
        <f>SUM(Y285,Y287:Y290)</f>
        <v/>
      </c>
      <c r="Z292">
        <f>SUM(Z285,Z287:Z290)</f>
        <v/>
      </c>
      <c r="AA292">
        <f>SUM(AA285,AA287:AA290)</f>
        <v/>
      </c>
      <c r="AB292">
        <f>SUM(AB285,AB287:AB290)</f>
        <v/>
      </c>
      <c r="AD292">
        <f>SUM(AD285,AD287:AD290)</f>
        <v/>
      </c>
      <c r="AE292">
        <f>SUM(AE285,AE287:AE290)</f>
        <v/>
      </c>
      <c r="AF292">
        <f>SUM(AF285,AF287:AF290)</f>
        <v/>
      </c>
      <c r="AG292">
        <f>SUM(AG285,AG287:AG290)</f>
        <v/>
      </c>
      <c r="AI292">
        <f>SUM(AI285,AI287:AI290)</f>
        <v/>
      </c>
      <c r="AJ292">
        <f>SUM(AJ285,AJ287:AJ290)</f>
        <v/>
      </c>
      <c r="AK292">
        <f>SUM(AK285,AK287:AK290)</f>
        <v/>
      </c>
      <c r="AL292">
        <f>SUM(AL285,AL287:AL290)</f>
        <v/>
      </c>
      <c r="AN292">
        <f>SUM(AN285,AN287:AN290)</f>
        <v/>
      </c>
      <c r="AO292">
        <f>SUM(AO285,AO287:AO290)</f>
        <v/>
      </c>
      <c r="AP292">
        <f>SUM(AP285,AP287:AP290)</f>
        <v/>
      </c>
      <c r="AQ292">
        <f>SUM(AQ285,AQ287:AQ290)</f>
        <v/>
      </c>
      <c r="AS292">
        <f>SUM(AS285,AS287:AS290)</f>
        <v/>
      </c>
      <c r="AT292">
        <f>SUM(AT285,AT287:AT290)</f>
        <v/>
      </c>
      <c r="AU292">
        <f>SUM(AU285,AU287:AU290)</f>
        <v/>
      </c>
      <c r="AV292">
        <f>SUM(AV285,AV287:AV290)</f>
        <v/>
      </c>
      <c r="AX292">
        <f>SUM(AX285,AX287:AX290)</f>
        <v/>
      </c>
      <c r="AY292">
        <f>SUM(AY285,AY287:AY290)</f>
        <v/>
      </c>
      <c r="AZ292">
        <f>SUM(AZ285,AZ287:AZ290)</f>
        <v/>
      </c>
      <c r="BA292">
        <f>SUM(BA285,BA287:BA290)</f>
        <v/>
      </c>
      <c r="BC292">
        <f>SUM(BC285,BC287:BC290)</f>
        <v/>
      </c>
      <c r="BD292">
        <f>SUM(BD285,BD287:BD290)</f>
        <v/>
      </c>
      <c r="BE292">
        <f>SUM(BE285,BE287:BE290)</f>
        <v/>
      </c>
    </row>
    <row r="293">
      <c r="A293" t="inlineStr">
        <is>
          <t>Sum check</t>
        </is>
      </c>
      <c r="F293">
        <f>F291-F292</f>
        <v/>
      </c>
      <c r="G293">
        <f>G291-G292</f>
        <v/>
      </c>
      <c r="H293">
        <f>H291-H292</f>
        <v/>
      </c>
      <c r="J293">
        <f>J291-J292</f>
        <v/>
      </c>
      <c r="K293">
        <f>K291-K292</f>
        <v/>
      </c>
      <c r="L293">
        <f>L291-L292</f>
        <v/>
      </c>
      <c r="M293">
        <f>M291-M292</f>
        <v/>
      </c>
      <c r="O293">
        <f>O291-O292</f>
        <v/>
      </c>
      <c r="P293">
        <f>P291-P292</f>
        <v/>
      </c>
      <c r="Q293">
        <f>Q291-Q292</f>
        <v/>
      </c>
      <c r="R293">
        <f>R291-R292</f>
        <v/>
      </c>
      <c r="T293">
        <f>T291-T292</f>
        <v/>
      </c>
      <c r="U293">
        <f>U291-U292</f>
        <v/>
      </c>
      <c r="V293">
        <f>V291-V292</f>
        <v/>
      </c>
      <c r="W293">
        <f>W291-W292</f>
        <v/>
      </c>
      <c r="Y293">
        <f>Y291-Y292</f>
        <v/>
      </c>
      <c r="Z293">
        <f>Z291-Z292</f>
        <v/>
      </c>
      <c r="AA293">
        <f>AA291-AA292</f>
        <v/>
      </c>
      <c r="AB293">
        <f>AB291-AB292</f>
        <v/>
      </c>
      <c r="AD293">
        <f>AD291-AD292</f>
        <v/>
      </c>
      <c r="AE293">
        <f>AE291-AE292</f>
        <v/>
      </c>
      <c r="AF293">
        <f>AF291-AF292</f>
        <v/>
      </c>
      <c r="AG293">
        <f>AG291-AG292</f>
        <v/>
      </c>
      <c r="AI293">
        <f>AI291-AI292</f>
        <v/>
      </c>
      <c r="AJ293">
        <f>AJ291-AJ292</f>
        <v/>
      </c>
      <c r="AK293">
        <f>AK291-AK292</f>
        <v/>
      </c>
      <c r="AL293">
        <f>AL291-AL292</f>
        <v/>
      </c>
      <c r="AN293">
        <f>AN291-AN292</f>
        <v/>
      </c>
      <c r="AO293">
        <f>AO291-AO292</f>
        <v/>
      </c>
      <c r="AP293">
        <f>AP291-AP292</f>
        <v/>
      </c>
      <c r="AQ293">
        <f>AQ291-AQ292</f>
        <v/>
      </c>
      <c r="AS293">
        <f>AS291-AS292</f>
        <v/>
      </c>
      <c r="AT293">
        <f>AT291-AT292</f>
        <v/>
      </c>
      <c r="AU293">
        <f>AU291-AU292</f>
        <v/>
      </c>
      <c r="AV293">
        <f>AV291-AV292</f>
        <v/>
      </c>
      <c r="AX293">
        <f>AX291-AX292</f>
        <v/>
      </c>
      <c r="AY293">
        <f>AY291-AY292</f>
        <v/>
      </c>
      <c r="AZ293">
        <f>AZ291-AZ292</f>
        <v/>
      </c>
      <c r="BA293">
        <f>BA291-BA292</f>
        <v/>
      </c>
      <c r="BC293">
        <f>BC291-BC292</f>
        <v/>
      </c>
      <c r="BD293">
        <f>BD291-BD292</f>
        <v/>
      </c>
      <c r="BE293">
        <f>BE291-BE292</f>
        <v/>
      </c>
    </row>
    <row r="295">
      <c r="A295" t="inlineStr">
        <is>
          <t>Interest Expense</t>
        </is>
      </c>
    </row>
    <row r="296">
      <c r="A296" t="inlineStr">
        <is>
          <t>Deposits</t>
        </is>
      </c>
      <c r="C296" t="inlineStr">
        <is>
          <t>Thousand</t>
        </is>
      </c>
      <c r="D296" t="inlineStr">
        <is>
          <t>QQQQ</t>
        </is>
      </c>
      <c r="E296" t="inlineStr">
        <is>
          <t>Yes</t>
        </is>
      </c>
      <c r="F296" t="n">
        <v>3040</v>
      </c>
      <c r="G296" t="n">
        <v>2889</v>
      </c>
      <c r="H296" t="n">
        <v>2849</v>
      </c>
      <c r="J296" t="n">
        <v>11579</v>
      </c>
      <c r="K296" t="n">
        <v>2789</v>
      </c>
      <c r="L296" t="n">
        <v>2733</v>
      </c>
      <c r="M296" t="n">
        <v>2658</v>
      </c>
      <c r="O296" t="n">
        <v>10795</v>
      </c>
      <c r="P296" t="n">
        <v>2538</v>
      </c>
      <c r="Q296" t="n">
        <v>2542</v>
      </c>
      <c r="R296" t="n">
        <v>2522</v>
      </c>
      <c r="T296" t="n">
        <v>10251</v>
      </c>
      <c r="U296" t="n">
        <v>3080</v>
      </c>
      <c r="V296" t="n">
        <v>3092</v>
      </c>
      <c r="W296" t="n">
        <v>3149</v>
      </c>
      <c r="Y296" t="n">
        <v>12638</v>
      </c>
      <c r="Z296" t="n">
        <v>3725</v>
      </c>
      <c r="AA296" t="n">
        <v>4300</v>
      </c>
      <c r="AB296" t="n">
        <v>5247</v>
      </c>
      <c r="AD296" t="n">
        <v>18790</v>
      </c>
      <c r="AE296" t="n">
        <v>7269</v>
      </c>
      <c r="AF296" t="n">
        <v>9710</v>
      </c>
      <c r="AG296" t="n">
        <v>11171</v>
      </c>
      <c r="AI296" t="n">
        <v>40462</v>
      </c>
      <c r="AJ296" t="n">
        <v>13537</v>
      </c>
      <c r="AK296" t="n">
        <v>13802</v>
      </c>
      <c r="AL296" t="n">
        <v>13644</v>
      </c>
      <c r="AN296" t="n">
        <v>52738</v>
      </c>
      <c r="AO296" t="n">
        <v>9400</v>
      </c>
      <c r="AP296" t="n">
        <v>3750</v>
      </c>
      <c r="AQ296" t="n">
        <v>2854</v>
      </c>
      <c r="AS296" t="n">
        <v>18472</v>
      </c>
      <c r="AT296" t="n">
        <v>2322</v>
      </c>
      <c r="AU296" t="n">
        <v>2003</v>
      </c>
      <c r="AV296" t="n">
        <v>1988</v>
      </c>
      <c r="AX296" t="n">
        <v>8232</v>
      </c>
      <c r="AY296" t="n">
        <v>1981</v>
      </c>
      <c r="AZ296" t="n">
        <v>3586</v>
      </c>
      <c r="BA296" t="n">
        <v>11999</v>
      </c>
      <c r="BC296" t="n">
        <v>41965</v>
      </c>
      <c r="BD296" t="n">
        <v>35177</v>
      </c>
      <c r="BE296" t="n">
        <v>43732</v>
      </c>
    </row>
    <row r="297">
      <c r="A297" t="inlineStr">
        <is>
          <t>Short-term borrowings</t>
        </is>
      </c>
      <c r="C297" t="inlineStr">
        <is>
          <t>Thousand</t>
        </is>
      </c>
      <c r="D297" t="inlineStr">
        <is>
          <t>QQQQ</t>
        </is>
      </c>
      <c r="E297" t="inlineStr">
        <is>
          <t>Yes</t>
        </is>
      </c>
      <c r="F297" t="n">
        <v>2</v>
      </c>
      <c r="G297" t="n">
        <v>1</v>
      </c>
      <c r="H297" t="n">
        <v>1</v>
      </c>
      <c r="J297" t="n">
        <v>6</v>
      </c>
      <c r="K297" t="n">
        <v>2</v>
      </c>
      <c r="L297" t="n">
        <v>5</v>
      </c>
      <c r="M297" t="n">
        <v>6</v>
      </c>
      <c r="O297" t="n">
        <v>16</v>
      </c>
      <c r="P297" t="n">
        <v>1</v>
      </c>
      <c r="Q297" t="n">
        <v>1</v>
      </c>
      <c r="R297" t="n">
        <v>1</v>
      </c>
      <c r="T297" t="n">
        <v>4</v>
      </c>
      <c r="U297" t="n">
        <v>1</v>
      </c>
      <c r="V297" t="n">
        <v>2</v>
      </c>
      <c r="W297" t="n">
        <v>2</v>
      </c>
      <c r="Y297" t="n">
        <v>7</v>
      </c>
      <c r="Z297" t="n">
        <v>3</v>
      </c>
      <c r="AA297" t="n">
        <v>4</v>
      </c>
      <c r="AB297" t="n">
        <v>6</v>
      </c>
      <c r="AD297" t="n">
        <v>17</v>
      </c>
      <c r="AE297" t="n">
        <v>35</v>
      </c>
      <c r="AF297" t="n">
        <v>8</v>
      </c>
      <c r="AG297" t="n">
        <v>42</v>
      </c>
      <c r="AI297" t="n">
        <v>95</v>
      </c>
      <c r="AJ297" t="n">
        <v>10</v>
      </c>
      <c r="AK297" t="n">
        <v>12</v>
      </c>
      <c r="AL297" t="n">
        <v>7</v>
      </c>
      <c r="AN297" t="n">
        <v>32</v>
      </c>
      <c r="AO297" t="n">
        <v>7</v>
      </c>
      <c r="AP297" t="n">
        <v>1</v>
      </c>
      <c r="AS297" t="n">
        <v>8</v>
      </c>
      <c r="AT297" t="n">
        <v>1</v>
      </c>
      <c r="AU297" t="n">
        <v>0</v>
      </c>
      <c r="AV297" t="n">
        <v>0</v>
      </c>
      <c r="AX297" t="n">
        <v>2</v>
      </c>
      <c r="AY297" t="n">
        <v>1</v>
      </c>
      <c r="AZ297" t="n">
        <v>12</v>
      </c>
      <c r="BA297" t="n">
        <v>36</v>
      </c>
      <c r="BC297" t="n">
        <v>60</v>
      </c>
      <c r="BD297" t="n">
        <v>83</v>
      </c>
      <c r="BE297" t="n">
        <v>129</v>
      </c>
    </row>
    <row r="298">
      <c r="A298" t="inlineStr">
        <is>
          <t>Long-term borrowings</t>
        </is>
      </c>
      <c r="C298" t="inlineStr">
        <is>
          <t>Thousand</t>
        </is>
      </c>
      <c r="D298" t="inlineStr">
        <is>
          <t>QQQQ</t>
        </is>
      </c>
      <c r="E298" t="inlineStr">
        <is>
          <t>Yes</t>
        </is>
      </c>
      <c r="F298" t="n">
        <v>62</v>
      </c>
      <c r="G298" t="n">
        <v>62</v>
      </c>
      <c r="H298" t="n">
        <v>52</v>
      </c>
      <c r="J298" t="n">
        <v>216</v>
      </c>
      <c r="K298" t="n">
        <v>18</v>
      </c>
      <c r="L298" t="n">
        <v>7</v>
      </c>
      <c r="O298" t="n">
        <v>25</v>
      </c>
      <c r="P298" t="n">
        <v>0</v>
      </c>
      <c r="Q298" t="n">
        <v>0</v>
      </c>
      <c r="R298" t="n">
        <v>0</v>
      </c>
      <c r="T298" t="n">
        <v>32</v>
      </c>
    </row>
    <row r="299">
      <c r="A299" t="inlineStr">
        <is>
          <t>Subordinated debt</t>
        </is>
      </c>
      <c r="C299" t="inlineStr">
        <is>
          <t>Thousand</t>
        </is>
      </c>
      <c r="D299" t="inlineStr">
        <is>
          <t>QQQQ</t>
        </is>
      </c>
      <c r="E299" t="inlineStr">
        <is>
          <t>Yes</t>
        </is>
      </c>
      <c r="F299" t="n">
        <v>491</v>
      </c>
      <c r="G299" t="n">
        <v>491</v>
      </c>
      <c r="H299" t="n">
        <v>492</v>
      </c>
      <c r="J299" t="n">
        <v>1966</v>
      </c>
      <c r="K299" t="n">
        <v>491</v>
      </c>
      <c r="L299" t="n">
        <v>492</v>
      </c>
      <c r="M299" t="n">
        <v>491</v>
      </c>
      <c r="O299" t="n">
        <v>1966</v>
      </c>
      <c r="P299" t="n">
        <v>491</v>
      </c>
      <c r="Q299" t="n">
        <v>491</v>
      </c>
      <c r="R299" t="n">
        <v>492</v>
      </c>
      <c r="T299" t="n">
        <v>1966</v>
      </c>
      <c r="U299" t="n">
        <v>522</v>
      </c>
      <c r="V299" t="n">
        <v>523</v>
      </c>
      <c r="W299" t="n">
        <v>524</v>
      </c>
      <c r="Y299" t="n">
        <v>2096</v>
      </c>
      <c r="Z299" t="n">
        <v>527</v>
      </c>
      <c r="AA299" t="n">
        <v>530</v>
      </c>
      <c r="AB299" t="n">
        <v>532</v>
      </c>
      <c r="AD299" t="n">
        <v>2122</v>
      </c>
      <c r="AE299" t="n">
        <v>535</v>
      </c>
      <c r="AF299" t="n">
        <v>544</v>
      </c>
      <c r="AG299" t="n">
        <v>547</v>
      </c>
      <c r="AI299" t="n">
        <v>2171</v>
      </c>
      <c r="AJ299" t="n">
        <v>491</v>
      </c>
      <c r="AK299" t="n">
        <v>492</v>
      </c>
      <c r="AL299" t="n">
        <v>491</v>
      </c>
      <c r="AN299" t="n">
        <v>1966</v>
      </c>
      <c r="AO299" t="n">
        <v>491</v>
      </c>
      <c r="AP299" t="n">
        <v>492</v>
      </c>
      <c r="AQ299" t="n">
        <v>491</v>
      </c>
      <c r="AS299" t="n">
        <v>1966</v>
      </c>
      <c r="AT299" t="n">
        <v>491</v>
      </c>
      <c r="AU299" t="n">
        <v>578</v>
      </c>
      <c r="AV299" t="n">
        <v>1031</v>
      </c>
      <c r="AX299" t="n">
        <v>3130</v>
      </c>
      <c r="AY299" t="n">
        <v>1030</v>
      </c>
      <c r="AZ299" t="n">
        <v>1031</v>
      </c>
      <c r="BA299" t="n">
        <v>1030</v>
      </c>
      <c r="BC299" t="n">
        <v>4122</v>
      </c>
      <c r="BD299" t="n">
        <v>1030</v>
      </c>
      <c r="BE299" t="n">
        <v>1031</v>
      </c>
    </row>
    <row r="300">
      <c r="A300" t="inlineStr">
        <is>
          <t>Total interest expense</t>
        </is>
      </c>
      <c r="C300" t="inlineStr">
        <is>
          <t>Thousand</t>
        </is>
      </c>
      <c r="D300" t="inlineStr">
        <is>
          <t>QQQQ</t>
        </is>
      </c>
      <c r="E300" t="inlineStr">
        <is>
          <t>Yes</t>
        </is>
      </c>
      <c r="F300" t="n">
        <v>3595</v>
      </c>
      <c r="G300" t="n">
        <v>3443</v>
      </c>
      <c r="H300" t="n">
        <v>3394</v>
      </c>
      <c r="J300" t="n">
        <v>13767</v>
      </c>
      <c r="K300" t="n">
        <v>3300</v>
      </c>
      <c r="L300" t="n">
        <v>3237</v>
      </c>
      <c r="M300" t="n">
        <v>3155</v>
      </c>
      <c r="O300" t="n">
        <v>12802</v>
      </c>
      <c r="P300" t="n">
        <v>3030</v>
      </c>
      <c r="Q300" t="n">
        <v>3034</v>
      </c>
      <c r="R300" t="n">
        <v>3015</v>
      </c>
      <c r="T300" t="n">
        <v>12253</v>
      </c>
      <c r="U300" t="n">
        <v>3603</v>
      </c>
      <c r="V300" t="n">
        <v>3617</v>
      </c>
      <c r="W300" t="n">
        <v>3675</v>
      </c>
      <c r="Y300" t="n">
        <v>14741</v>
      </c>
      <c r="Z300" t="n">
        <v>4255</v>
      </c>
      <c r="AA300" t="n">
        <v>4834</v>
      </c>
      <c r="AB300" t="n">
        <v>5785</v>
      </c>
      <c r="AD300" t="n">
        <v>20929</v>
      </c>
      <c r="AE300" t="n">
        <v>7839</v>
      </c>
      <c r="AF300" t="n">
        <v>10262</v>
      </c>
      <c r="AG300" t="n">
        <v>11760</v>
      </c>
      <c r="AI300" t="n">
        <v>42728</v>
      </c>
      <c r="AJ300" t="n">
        <v>14038</v>
      </c>
      <c r="AK300" t="n">
        <v>14306</v>
      </c>
      <c r="AL300" t="n">
        <v>14142</v>
      </c>
      <c r="AN300" t="n">
        <v>54736</v>
      </c>
      <c r="AO300" t="n">
        <v>9898</v>
      </c>
      <c r="AP300" t="n">
        <v>4243</v>
      </c>
      <c r="AQ300" t="n">
        <v>3345</v>
      </c>
      <c r="AS300" t="n">
        <v>20446</v>
      </c>
      <c r="AT300" t="n">
        <v>2814</v>
      </c>
      <c r="AU300" t="n">
        <v>2581</v>
      </c>
      <c r="AV300" t="n">
        <v>3019</v>
      </c>
      <c r="AX300" t="n">
        <v>11364</v>
      </c>
      <c r="AY300" t="n">
        <v>3012</v>
      </c>
      <c r="AZ300" t="n">
        <v>4629</v>
      </c>
      <c r="BA300" t="n">
        <v>13065</v>
      </c>
      <c r="BC300" t="n">
        <v>46147</v>
      </c>
      <c r="BD300" t="n">
        <v>36290</v>
      </c>
      <c r="BE300" t="n">
        <v>44892</v>
      </c>
    </row>
    <row r="301">
      <c r="A301" t="inlineStr">
        <is>
          <t>Total interest expense-c</t>
        </is>
      </c>
      <c r="F301">
        <f>SUM(F296:F299)</f>
        <v/>
      </c>
      <c r="G301">
        <f>SUM(G296:G299)</f>
        <v/>
      </c>
      <c r="H301">
        <f>SUM(H296:H299)</f>
        <v/>
      </c>
      <c r="J301">
        <f>SUM(J296:J299)</f>
        <v/>
      </c>
      <c r="K301">
        <f>SUM(K296:K299)</f>
        <v/>
      </c>
      <c r="L301">
        <f>SUM(L296:L299)</f>
        <v/>
      </c>
      <c r="M301">
        <f>SUM(M296:M299)</f>
        <v/>
      </c>
      <c r="O301">
        <f>SUM(O296:O299)</f>
        <v/>
      </c>
      <c r="P301">
        <f>SUM(P296:P299)</f>
        <v/>
      </c>
      <c r="Q301">
        <f>SUM(Q296:Q299)</f>
        <v/>
      </c>
      <c r="R301">
        <f>SUM(R296:R299)</f>
        <v/>
      </c>
      <c r="T301">
        <f>SUM(T296:T299)</f>
        <v/>
      </c>
      <c r="U301">
        <f>SUM(U296:U299)</f>
        <v/>
      </c>
      <c r="V301">
        <f>SUM(V296:V299)</f>
        <v/>
      </c>
      <c r="W301">
        <f>SUM(W296:W299)</f>
        <v/>
      </c>
      <c r="Y301">
        <f>SUM(Y296:Y299)</f>
        <v/>
      </c>
      <c r="Z301">
        <f>SUM(Z296:Z299)</f>
        <v/>
      </c>
      <c r="AA301">
        <f>SUM(AA296:AA299)</f>
        <v/>
      </c>
      <c r="AB301">
        <f>SUM(AB296:AB299)</f>
        <v/>
      </c>
      <c r="AD301">
        <f>SUM(AD296:AD299)</f>
        <v/>
      </c>
      <c r="AE301">
        <f>SUM(AE296:AE299)</f>
        <v/>
      </c>
      <c r="AF301">
        <f>SUM(AF296:AF299)</f>
        <v/>
      </c>
      <c r="AG301">
        <f>SUM(AG296:AG299)</f>
        <v/>
      </c>
      <c r="AI301">
        <f>SUM(AI296:AI299)</f>
        <v/>
      </c>
      <c r="AJ301">
        <f>SUM(AJ296:AJ299)</f>
        <v/>
      </c>
      <c r="AK301">
        <f>SUM(AK296:AK299)</f>
        <v/>
      </c>
      <c r="AL301">
        <f>SUM(AL296:AL299)</f>
        <v/>
      </c>
      <c r="AN301">
        <f>SUM(AN296:AN299)</f>
        <v/>
      </c>
      <c r="AO301">
        <f>SUM(AO296:AO299)</f>
        <v/>
      </c>
      <c r="AP301">
        <f>SUM(AP296:AP299)</f>
        <v/>
      </c>
      <c r="AQ301">
        <f>SUM(AQ296:AQ299)</f>
        <v/>
      </c>
      <c r="AS301">
        <f>SUM(AS296:AS299)</f>
        <v/>
      </c>
      <c r="AT301">
        <f>SUM(AT296:AT299)</f>
        <v/>
      </c>
      <c r="AU301">
        <f>SUM(AU296:AU299)</f>
        <v/>
      </c>
      <c r="AV301">
        <f>SUM(AV296:AV299)</f>
        <v/>
      </c>
      <c r="AX301">
        <f>SUM(AX296:AX299)</f>
        <v/>
      </c>
      <c r="AY301">
        <f>SUM(AY296:AY299)</f>
        <v/>
      </c>
      <c r="AZ301">
        <f>SUM(AZ296:AZ299)</f>
        <v/>
      </c>
      <c r="BA301">
        <f>SUM(BA296:BA299)</f>
        <v/>
      </c>
      <c r="BC301">
        <f>SUM(BC296:BC299)</f>
        <v/>
      </c>
      <c r="BD301">
        <f>SUM(BD296:BD299)</f>
        <v/>
      </c>
      <c r="BE301">
        <f>SUM(BE296:BE299)</f>
        <v/>
      </c>
    </row>
    <row r="302">
      <c r="A302" t="inlineStr">
        <is>
          <t>Sum check</t>
        </is>
      </c>
      <c r="F302">
        <f>F300-F301</f>
        <v/>
      </c>
      <c r="G302">
        <f>G300-G301</f>
        <v/>
      </c>
      <c r="H302">
        <f>H300-H301</f>
        <v/>
      </c>
      <c r="J302">
        <f>J300-J301</f>
        <v/>
      </c>
      <c r="K302">
        <f>K300-K301</f>
        <v/>
      </c>
      <c r="L302">
        <f>L300-L301</f>
        <v/>
      </c>
      <c r="M302">
        <f>M300-M301</f>
        <v/>
      </c>
      <c r="O302">
        <f>O300-O301</f>
        <v/>
      </c>
      <c r="P302">
        <f>P300-P301</f>
        <v/>
      </c>
      <c r="Q302">
        <f>Q300-Q301</f>
        <v/>
      </c>
      <c r="R302">
        <f>R300-R301</f>
        <v/>
      </c>
      <c r="T302">
        <f>T300-T301</f>
        <v/>
      </c>
      <c r="U302">
        <f>U300-U301</f>
        <v/>
      </c>
      <c r="V302">
        <f>V300-V301</f>
        <v/>
      </c>
      <c r="W302">
        <f>W300-W301</f>
        <v/>
      </c>
      <c r="Y302">
        <f>Y300-Y301</f>
        <v/>
      </c>
      <c r="Z302">
        <f>Z300-Z301</f>
        <v/>
      </c>
      <c r="AA302">
        <f>AA300-AA301</f>
        <v/>
      </c>
      <c r="AB302">
        <f>AB300-AB301</f>
        <v/>
      </c>
      <c r="AD302">
        <f>AD300-AD301</f>
        <v/>
      </c>
      <c r="AE302">
        <f>AE300-AE301</f>
        <v/>
      </c>
      <c r="AF302">
        <f>AF300-AF301</f>
        <v/>
      </c>
      <c r="AG302">
        <f>AG300-AG301</f>
        <v/>
      </c>
      <c r="AI302">
        <f>AI300-AI301</f>
        <v/>
      </c>
      <c r="AJ302">
        <f>AJ300-AJ301</f>
        <v/>
      </c>
      <c r="AK302">
        <f>AK300-AK301</f>
        <v/>
      </c>
      <c r="AL302">
        <f>AL300-AL301</f>
        <v/>
      </c>
      <c r="AN302">
        <f>AN300-AN301</f>
        <v/>
      </c>
      <c r="AO302">
        <f>AO300-AO301</f>
        <v/>
      </c>
      <c r="AP302">
        <f>AP300-AP301</f>
        <v/>
      </c>
      <c r="AQ302">
        <f>AQ300-AQ301</f>
        <v/>
      </c>
      <c r="AS302">
        <f>AS300-AS301</f>
        <v/>
      </c>
      <c r="AT302">
        <f>AT300-AT301</f>
        <v/>
      </c>
      <c r="AU302">
        <f>AU300-AU301</f>
        <v/>
      </c>
      <c r="AV302">
        <f>AV300-AV301</f>
        <v/>
      </c>
      <c r="AX302">
        <f>AX300-AX301</f>
        <v/>
      </c>
      <c r="AY302">
        <f>AY300-AY301</f>
        <v/>
      </c>
      <c r="AZ302">
        <f>AZ300-AZ301</f>
        <v/>
      </c>
      <c r="BA302">
        <f>BA300-BA301</f>
        <v/>
      </c>
      <c r="BC302">
        <f>BC300-BC301</f>
        <v/>
      </c>
      <c r="BD302">
        <f>BD300-BD301</f>
        <v/>
      </c>
      <c r="BE302">
        <f>BE300-BE301</f>
        <v/>
      </c>
    </row>
    <row r="304">
      <c r="A304" t="inlineStr">
        <is>
          <t>Net interest income (loss)</t>
        </is>
      </c>
      <c r="C304" t="inlineStr">
        <is>
          <t>Thousand</t>
        </is>
      </c>
      <c r="D304" t="inlineStr">
        <is>
          <t>QQQQ</t>
        </is>
      </c>
      <c r="E304" t="inlineStr">
        <is>
          <t>Yes</t>
        </is>
      </c>
      <c r="F304" t="n">
        <v>40256</v>
      </c>
      <c r="G304" t="n">
        <v>40630</v>
      </c>
      <c r="H304" t="n">
        <v>40712</v>
      </c>
      <c r="J304" t="n">
        <v>163519</v>
      </c>
      <c r="K304" t="n">
        <v>42029</v>
      </c>
      <c r="L304" t="n">
        <v>45489</v>
      </c>
      <c r="M304" t="n">
        <v>46514</v>
      </c>
      <c r="O304" t="n">
        <v>181351</v>
      </c>
      <c r="P304" t="n">
        <v>45626</v>
      </c>
      <c r="Q304" t="n">
        <v>46215</v>
      </c>
      <c r="R304" t="n">
        <v>46876</v>
      </c>
      <c r="T304" t="n">
        <v>188792</v>
      </c>
      <c r="U304" t="n">
        <v>49976</v>
      </c>
      <c r="V304" t="n">
        <v>50868</v>
      </c>
      <c r="W304" t="n">
        <v>51431</v>
      </c>
      <c r="Y304" t="n">
        <v>203828</v>
      </c>
      <c r="Z304" t="n">
        <v>54768</v>
      </c>
      <c r="AA304" t="n">
        <v>56439</v>
      </c>
      <c r="AB304" t="n">
        <v>57233</v>
      </c>
      <c r="AD304" t="n">
        <v>227139</v>
      </c>
      <c r="AE304" t="n">
        <v>63035</v>
      </c>
      <c r="AF304" t="n">
        <v>64880</v>
      </c>
      <c r="AG304" t="n">
        <v>65673</v>
      </c>
      <c r="AI304" t="n">
        <v>260476</v>
      </c>
      <c r="AJ304" t="n">
        <v>66903</v>
      </c>
      <c r="AK304" t="n">
        <v>68792</v>
      </c>
      <c r="AL304" t="n">
        <v>72287</v>
      </c>
      <c r="AN304" t="n">
        <v>281921</v>
      </c>
      <c r="AO304" t="n">
        <v>74073</v>
      </c>
      <c r="AP304" t="n">
        <v>77208</v>
      </c>
      <c r="AQ304" t="n">
        <v>75852</v>
      </c>
      <c r="AS304" t="n">
        <v>306668</v>
      </c>
      <c r="AT304" t="n">
        <v>77206</v>
      </c>
      <c r="AU304" t="n">
        <v>82363</v>
      </c>
      <c r="AV304" t="n">
        <v>80190</v>
      </c>
      <c r="AX304" t="n">
        <v>315657</v>
      </c>
      <c r="AY304" t="n">
        <v>75507</v>
      </c>
      <c r="AZ304" t="n">
        <v>86867</v>
      </c>
      <c r="BA304" t="n">
        <v>100947</v>
      </c>
      <c r="BC304" t="n">
        <v>373673</v>
      </c>
      <c r="BD304" t="n">
        <v>109156</v>
      </c>
      <c r="BE304" t="n">
        <v>105926</v>
      </c>
    </row>
    <row r="305">
      <c r="A305" t="inlineStr">
        <is>
          <t>Provision for credit losses</t>
        </is>
      </c>
      <c r="C305" t="inlineStr">
        <is>
          <t>Thousand</t>
        </is>
      </c>
      <c r="D305" t="inlineStr">
        <is>
          <t>QQQQ</t>
        </is>
      </c>
      <c r="E305" t="inlineStr">
        <is>
          <t>Yes</t>
        </is>
      </c>
      <c r="F305" t="n">
        <v>300</v>
      </c>
      <c r="G305" t="n">
        <v>516</v>
      </c>
      <c r="H305" t="n">
        <v>-12</v>
      </c>
      <c r="J305" t="n">
        <v>1258</v>
      </c>
      <c r="K305" t="n">
        <v>1218</v>
      </c>
      <c r="L305" t="n">
        <v>3129</v>
      </c>
      <c r="M305" t="n">
        <v>-3115</v>
      </c>
      <c r="O305" t="n">
        <v>3072</v>
      </c>
      <c r="P305" t="n">
        <v>1334</v>
      </c>
      <c r="Q305" t="n">
        <v>1271</v>
      </c>
      <c r="R305" t="n">
        <v>1424</v>
      </c>
      <c r="T305" t="n">
        <v>7675</v>
      </c>
      <c r="U305" t="n">
        <v>4103</v>
      </c>
      <c r="V305" t="n">
        <v>2804</v>
      </c>
      <c r="W305" t="n">
        <v>2940</v>
      </c>
      <c r="Y305" t="n">
        <v>11519</v>
      </c>
      <c r="Z305" t="n">
        <v>72</v>
      </c>
      <c r="AA305" t="n">
        <v>1841</v>
      </c>
      <c r="AB305" t="n">
        <v>3276</v>
      </c>
      <c r="AD305" t="n">
        <v>8512</v>
      </c>
      <c r="AE305" t="n">
        <v>314</v>
      </c>
      <c r="AF305" t="n">
        <v>1225</v>
      </c>
      <c r="AG305" t="n">
        <v>747</v>
      </c>
      <c r="AI305" t="n">
        <v>3802</v>
      </c>
      <c r="AJ305" t="n">
        <v>1684</v>
      </c>
      <c r="AK305" t="n">
        <v>2433</v>
      </c>
      <c r="AL305" t="n">
        <v>2758</v>
      </c>
      <c r="AN305" t="n">
        <v>8287</v>
      </c>
      <c r="AO305" t="n">
        <v>19583</v>
      </c>
      <c r="AP305" t="n">
        <v>19333</v>
      </c>
      <c r="AQ305" t="n">
        <v>18740</v>
      </c>
      <c r="AS305" t="n">
        <v>62648</v>
      </c>
      <c r="AT305" t="n">
        <v>0</v>
      </c>
      <c r="AU305" t="n">
        <v>-9949</v>
      </c>
      <c r="AV305" t="n">
        <v>1483</v>
      </c>
      <c r="AX305" t="n">
        <v>-8690</v>
      </c>
      <c r="AY305" t="n">
        <v>2936</v>
      </c>
      <c r="AZ305" t="n">
        <v>501</v>
      </c>
      <c r="BA305" t="n">
        <v>2863</v>
      </c>
      <c r="BC305" t="n">
        <v>10076</v>
      </c>
      <c r="BD305" t="n">
        <v>2322</v>
      </c>
      <c r="BE305" t="n">
        <v>2824</v>
      </c>
    </row>
    <row r="306">
      <c r="A306" t="inlineStr">
        <is>
          <t>Net interest income (loss) after provision for credit losses</t>
        </is>
      </c>
      <c r="C306" t="inlineStr">
        <is>
          <t>Thousand</t>
        </is>
      </c>
      <c r="D306" t="inlineStr">
        <is>
          <t>QQQQ</t>
        </is>
      </c>
      <c r="E306" t="inlineStr">
        <is>
          <t>Yes</t>
        </is>
      </c>
      <c r="F306" t="n">
        <v>39956</v>
      </c>
      <c r="G306" t="n">
        <v>40114</v>
      </c>
      <c r="H306" t="n">
        <v>40724</v>
      </c>
      <c r="J306" t="n">
        <v>162261</v>
      </c>
      <c r="K306" t="n">
        <v>40811</v>
      </c>
      <c r="L306" t="n">
        <v>42360</v>
      </c>
      <c r="M306" t="n">
        <v>49629</v>
      </c>
      <c r="O306" t="n">
        <v>178279</v>
      </c>
      <c r="P306" t="n">
        <v>44292</v>
      </c>
      <c r="Q306" t="n">
        <v>44944</v>
      </c>
      <c r="R306" t="n">
        <v>45452</v>
      </c>
      <c r="T306" t="n">
        <v>181117</v>
      </c>
      <c r="U306" t="n">
        <v>45873</v>
      </c>
      <c r="V306" t="n">
        <v>48064</v>
      </c>
      <c r="W306" t="n">
        <v>48491</v>
      </c>
      <c r="Y306" t="n">
        <v>192309</v>
      </c>
      <c r="Z306" t="n">
        <v>54696</v>
      </c>
      <c r="AA306" t="n">
        <v>54598</v>
      </c>
      <c r="AB306" t="n">
        <v>53957</v>
      </c>
      <c r="AD306" t="n">
        <v>218627</v>
      </c>
      <c r="AE306" t="n">
        <v>62721</v>
      </c>
      <c r="AF306" t="n">
        <v>63655</v>
      </c>
      <c r="AG306" t="n">
        <v>64926</v>
      </c>
      <c r="AI306" t="n">
        <v>256674</v>
      </c>
      <c r="AJ306" t="n">
        <v>65219</v>
      </c>
      <c r="AK306" t="n">
        <v>66359</v>
      </c>
      <c r="AL306" t="n">
        <v>69529</v>
      </c>
      <c r="AN306" t="n">
        <v>273634</v>
      </c>
      <c r="AO306" t="n">
        <v>54490</v>
      </c>
      <c r="AP306" t="n">
        <v>57875</v>
      </c>
      <c r="AQ306" t="n">
        <v>57112</v>
      </c>
      <c r="AS306" t="n">
        <v>244020</v>
      </c>
      <c r="AT306" t="n">
        <v>77206</v>
      </c>
      <c r="AU306" t="n">
        <v>92312</v>
      </c>
      <c r="AV306" t="n">
        <v>78707</v>
      </c>
      <c r="AX306" t="n">
        <v>324347</v>
      </c>
      <c r="AY306" t="n">
        <v>72571</v>
      </c>
      <c r="AZ306" t="n">
        <v>86366</v>
      </c>
      <c r="BA306" t="n">
        <v>98084</v>
      </c>
      <c r="BC306" t="n">
        <v>363597</v>
      </c>
      <c r="BD306" t="n">
        <v>106834</v>
      </c>
      <c r="BE306" t="n">
        <v>103102</v>
      </c>
    </row>
    <row r="307">
      <c r="A307" t="inlineStr">
        <is>
          <t>Net interest income (loss) after provision for credit losses-c</t>
        </is>
      </c>
      <c r="F307">
        <f>F304-F305</f>
        <v/>
      </c>
      <c r="G307">
        <f>G304-G305</f>
        <v/>
      </c>
      <c r="H307">
        <f>H304-H305</f>
        <v/>
      </c>
      <c r="J307">
        <f>J304-J305</f>
        <v/>
      </c>
      <c r="K307">
        <f>K304-K305</f>
        <v/>
      </c>
      <c r="L307">
        <f>L304-L305</f>
        <v/>
      </c>
      <c r="M307">
        <f>M304-M305</f>
        <v/>
      </c>
      <c r="O307">
        <f>O304-O305</f>
        <v/>
      </c>
      <c r="P307">
        <f>P304-P305</f>
        <v/>
      </c>
      <c r="Q307">
        <f>Q304-Q305</f>
        <v/>
      </c>
      <c r="R307">
        <f>R304-R305</f>
        <v/>
      </c>
      <c r="T307">
        <f>T304-T305</f>
        <v/>
      </c>
      <c r="U307">
        <f>U304-U305</f>
        <v/>
      </c>
      <c r="V307">
        <f>V304-V305</f>
        <v/>
      </c>
      <c r="W307">
        <f>W304-W305</f>
        <v/>
      </c>
      <c r="Y307">
        <f>Y304-Y305</f>
        <v/>
      </c>
      <c r="Z307">
        <f>Z304-Z305</f>
        <v/>
      </c>
      <c r="AA307">
        <f>AA304-AA305</f>
        <v/>
      </c>
      <c r="AB307">
        <f>AB304-AB305</f>
        <v/>
      </c>
      <c r="AD307">
        <f>AD304-AD305</f>
        <v/>
      </c>
      <c r="AE307">
        <f>AE304-AE305</f>
        <v/>
      </c>
      <c r="AF307">
        <f>AF304-AF305</f>
        <v/>
      </c>
      <c r="AG307">
        <f>AG304-AG305</f>
        <v/>
      </c>
      <c r="AI307">
        <f>AI304-AI305</f>
        <v/>
      </c>
      <c r="AJ307">
        <f>AJ304-AJ305</f>
        <v/>
      </c>
      <c r="AK307">
        <f>AK304-AK305</f>
        <v/>
      </c>
      <c r="AL307">
        <f>AL304-AL305</f>
        <v/>
      </c>
      <c r="AN307">
        <f>AN304-AN305</f>
        <v/>
      </c>
      <c r="AO307">
        <f>AO304-AO305</f>
        <v/>
      </c>
      <c r="AP307">
        <f>AP304-AP305</f>
        <v/>
      </c>
      <c r="AQ307">
        <f>AQ304-AQ305</f>
        <v/>
      </c>
      <c r="AS307">
        <f>AS304-AS305</f>
        <v/>
      </c>
      <c r="AT307">
        <f>AT304-AT305</f>
        <v/>
      </c>
      <c r="AU307">
        <f>AU304-AU305</f>
        <v/>
      </c>
      <c r="AV307">
        <f>AV304-AV305</f>
        <v/>
      </c>
      <c r="AX307">
        <f>AX304-AX305</f>
        <v/>
      </c>
      <c r="AY307">
        <f>AY304-AY305</f>
        <v/>
      </c>
      <c r="AZ307">
        <f>AZ304-AZ305</f>
        <v/>
      </c>
      <c r="BA307">
        <f>BA304-BA305</f>
        <v/>
      </c>
      <c r="BC307">
        <f>BC304-BC305</f>
        <v/>
      </c>
      <c r="BD307">
        <f>BD304-BD305</f>
        <v/>
      </c>
      <c r="BE307">
        <f>BE304-BE305</f>
        <v/>
      </c>
    </row>
    <row r="308">
      <c r="A308" t="inlineStr">
        <is>
          <t>Sum check</t>
        </is>
      </c>
      <c r="F308">
        <f>F306-F307</f>
        <v/>
      </c>
      <c r="G308">
        <f>G306-G307</f>
        <v/>
      </c>
      <c r="H308">
        <f>H306-H307</f>
        <v/>
      </c>
      <c r="J308">
        <f>J306-J307</f>
        <v/>
      </c>
      <c r="K308">
        <f>K306-K307</f>
        <v/>
      </c>
      <c r="L308">
        <f>L306-L307</f>
        <v/>
      </c>
      <c r="M308">
        <f>M306-M307</f>
        <v/>
      </c>
      <c r="O308">
        <f>O306-O307</f>
        <v/>
      </c>
      <c r="P308">
        <f>P306-P307</f>
        <v/>
      </c>
      <c r="Q308">
        <f>Q306-Q307</f>
        <v/>
      </c>
      <c r="R308">
        <f>R306-R307</f>
        <v/>
      </c>
      <c r="T308">
        <f>T306-T307</f>
        <v/>
      </c>
      <c r="U308">
        <f>U306-U307</f>
        <v/>
      </c>
      <c r="V308">
        <f>V306-V307</f>
        <v/>
      </c>
      <c r="W308">
        <f>W306-W307</f>
        <v/>
      </c>
      <c r="Y308">
        <f>Y306-Y307</f>
        <v/>
      </c>
      <c r="Z308">
        <f>Z306-Z307</f>
        <v/>
      </c>
      <c r="AA308">
        <f>AA306-AA307</f>
        <v/>
      </c>
      <c r="AB308">
        <f>AB306-AB307</f>
        <v/>
      </c>
      <c r="AD308">
        <f>AD306-AD307</f>
        <v/>
      </c>
      <c r="AE308">
        <f>AE306-AE307</f>
        <v/>
      </c>
      <c r="AF308">
        <f>AF306-AF307</f>
        <v/>
      </c>
      <c r="AG308">
        <f>AG306-AG307</f>
        <v/>
      </c>
      <c r="AI308">
        <f>AI306-AI307</f>
        <v/>
      </c>
      <c r="AJ308">
        <f>AJ306-AJ307</f>
        <v/>
      </c>
      <c r="AK308">
        <f>AK306-AK307</f>
        <v/>
      </c>
      <c r="AL308">
        <f>AL306-AL307</f>
        <v/>
      </c>
      <c r="AN308">
        <f>AN306-AN307</f>
        <v/>
      </c>
      <c r="AO308">
        <f>AO306-AO307</f>
        <v/>
      </c>
      <c r="AP308">
        <f>AP306-AP307</f>
        <v/>
      </c>
      <c r="AQ308">
        <f>AQ306-AQ307</f>
        <v/>
      </c>
      <c r="AS308">
        <f>AS306-AS307</f>
        <v/>
      </c>
      <c r="AT308">
        <f>AT306-AT307</f>
        <v/>
      </c>
      <c r="AU308">
        <f>AU306-AU307</f>
        <v/>
      </c>
      <c r="AV308">
        <f>AV306-AV307</f>
        <v/>
      </c>
      <c r="AX308">
        <f>AX306-AX307</f>
        <v/>
      </c>
      <c r="AY308">
        <f>AY306-AY307</f>
        <v/>
      </c>
      <c r="AZ308">
        <f>AZ306-AZ307</f>
        <v/>
      </c>
      <c r="BA308">
        <f>BA306-BA307</f>
        <v/>
      </c>
      <c r="BC308">
        <f>BC306-BC307</f>
        <v/>
      </c>
      <c r="BD308">
        <f>BD306-BD307</f>
        <v/>
      </c>
      <c r="BE308">
        <f>BE306-BE307</f>
        <v/>
      </c>
    </row>
    <row r="310">
      <c r="A310" t="inlineStr">
        <is>
          <t>Non-interest income (loss)</t>
        </is>
      </c>
    </row>
    <row r="311">
      <c r="A311" t="inlineStr">
        <is>
          <t>Trust revenue</t>
        </is>
      </c>
      <c r="C311" t="inlineStr">
        <is>
          <t>Thousand</t>
        </is>
      </c>
      <c r="D311" t="inlineStr">
        <is>
          <t>QQQQ</t>
        </is>
      </c>
      <c r="E311" t="inlineStr">
        <is>
          <t>Yes</t>
        </is>
      </c>
      <c r="F311" t="n">
        <v>1906</v>
      </c>
      <c r="G311" t="n">
        <v>2015</v>
      </c>
      <c r="H311" t="n">
        <v>2122</v>
      </c>
      <c r="J311" t="n">
        <v>8072</v>
      </c>
      <c r="K311" t="n">
        <v>2151</v>
      </c>
      <c r="L311" t="n">
        <v>2315</v>
      </c>
      <c r="M311" t="n">
        <v>2380</v>
      </c>
      <c r="O311" t="n">
        <v>9180</v>
      </c>
      <c r="P311" t="n">
        <v>2342</v>
      </c>
      <c r="Q311" t="n">
        <v>2200</v>
      </c>
      <c r="R311" t="n">
        <v>2295</v>
      </c>
      <c r="T311" t="n">
        <v>9091</v>
      </c>
      <c r="U311" t="n">
        <v>2465</v>
      </c>
      <c r="V311" t="n">
        <v>2602</v>
      </c>
      <c r="W311" t="n">
        <v>2685</v>
      </c>
      <c r="Y311" t="n">
        <v>10630</v>
      </c>
      <c r="Z311" t="n">
        <v>2952</v>
      </c>
      <c r="AA311" t="n">
        <v>2894</v>
      </c>
      <c r="AB311" t="n">
        <v>3083</v>
      </c>
      <c r="AD311" t="n">
        <v>12002</v>
      </c>
      <c r="AE311" t="n">
        <v>3129</v>
      </c>
      <c r="AF311" t="n">
        <v>3396</v>
      </c>
      <c r="AG311" t="n">
        <v>3281</v>
      </c>
      <c r="AI311" t="n">
        <v>12829</v>
      </c>
      <c r="AJ311" t="n">
        <v>3177</v>
      </c>
      <c r="AK311" t="n">
        <v>3250</v>
      </c>
      <c r="AL311" t="n">
        <v>3490</v>
      </c>
      <c r="AN311" t="n">
        <v>13599</v>
      </c>
      <c r="AO311" t="n">
        <v>3655</v>
      </c>
      <c r="AP311" t="n">
        <v>3368</v>
      </c>
      <c r="AQ311" t="n">
        <v>3131</v>
      </c>
      <c r="AS311" t="n">
        <v>13130</v>
      </c>
      <c r="AT311" t="n">
        <v>3102</v>
      </c>
      <c r="AU311" t="n">
        <v>3264</v>
      </c>
      <c r="AV311" t="n">
        <v>3210</v>
      </c>
      <c r="AX311" t="n">
        <v>12912</v>
      </c>
      <c r="AY311" t="n">
        <v>3506</v>
      </c>
      <c r="AZ311" t="n">
        <v>3949</v>
      </c>
      <c r="BA311" t="n">
        <v>4125</v>
      </c>
      <c r="BC311" t="n">
        <v>15645</v>
      </c>
      <c r="BD311" t="n">
        <v>4222</v>
      </c>
      <c r="BE311" t="n">
        <v>4590</v>
      </c>
    </row>
    <row r="312">
      <c r="A312" t="inlineStr">
        <is>
          <t>Service charges on deposits</t>
        </is>
      </c>
      <c r="C312" t="inlineStr">
        <is>
          <t>Thousand</t>
        </is>
      </c>
      <c r="D312" t="inlineStr">
        <is>
          <t>QQQQ</t>
        </is>
      </c>
      <c r="E312" t="inlineStr">
        <is>
          <t>Yes</t>
        </is>
      </c>
      <c r="F312" t="n">
        <v>12336</v>
      </c>
      <c r="G312" t="n">
        <v>12924</v>
      </c>
      <c r="H312" t="n">
        <v>13575</v>
      </c>
      <c r="J312" t="n">
        <v>52450</v>
      </c>
      <c r="K312" t="n">
        <v>13458</v>
      </c>
      <c r="L312" t="n">
        <v>14360</v>
      </c>
      <c r="M312" t="n">
        <v>14226</v>
      </c>
      <c r="O312" t="n">
        <v>56389</v>
      </c>
      <c r="P312" t="n">
        <v>13352</v>
      </c>
      <c r="Q312" t="n">
        <v>14312</v>
      </c>
      <c r="R312" t="n">
        <v>14910</v>
      </c>
      <c r="T312" t="n">
        <v>57651</v>
      </c>
      <c r="U312" t="n">
        <v>14710</v>
      </c>
      <c r="V312" t="n">
        <v>15485</v>
      </c>
      <c r="W312" t="n">
        <v>16033</v>
      </c>
      <c r="Y312" t="n">
        <v>62233</v>
      </c>
      <c r="Z312" t="n">
        <v>15778</v>
      </c>
      <c r="AA312" t="n">
        <v>16448</v>
      </c>
      <c r="AB312" t="n">
        <v>16633</v>
      </c>
      <c r="AD312" t="n">
        <v>65552</v>
      </c>
      <c r="AE312" t="n">
        <v>16653</v>
      </c>
      <c r="AF312" t="n">
        <v>17537</v>
      </c>
      <c r="AG312" t="n">
        <v>18103</v>
      </c>
      <c r="AI312" t="n">
        <v>70847</v>
      </c>
      <c r="AJ312" t="n">
        <v>17663</v>
      </c>
      <c r="AK312" t="n">
        <v>19114</v>
      </c>
      <c r="AL312" t="n">
        <v>19866</v>
      </c>
      <c r="AN312" t="n">
        <v>76581</v>
      </c>
      <c r="AO312" t="n">
        <v>18804</v>
      </c>
      <c r="AP312" t="n">
        <v>16760</v>
      </c>
      <c r="AQ312" t="n">
        <v>19078</v>
      </c>
      <c r="AS312" t="n">
        <v>74438</v>
      </c>
      <c r="AT312" t="n">
        <v>19100</v>
      </c>
      <c r="AU312" t="n">
        <v>20524</v>
      </c>
      <c r="AV312" t="n">
        <v>21706</v>
      </c>
      <c r="AX312" t="n">
        <v>83425</v>
      </c>
      <c r="AY312" t="n">
        <v>21375</v>
      </c>
      <c r="AZ312" t="n">
        <v>21618</v>
      </c>
      <c r="BA312" t="n">
        <v>22161</v>
      </c>
      <c r="BC312" t="n">
        <v>86757</v>
      </c>
      <c r="BD312" t="n">
        <v>21231</v>
      </c>
      <c r="BE312" t="n">
        <v>22268</v>
      </c>
    </row>
    <row r="313">
      <c r="A313" t="inlineStr">
        <is>
          <t>Securities transactions</t>
        </is>
      </c>
      <c r="C313" t="inlineStr">
        <is>
          <t>Thousand</t>
        </is>
      </c>
      <c r="D313" t="inlineStr">
        <is>
          <t>QQQQ</t>
        </is>
      </c>
      <c r="E313" t="inlineStr">
        <is>
          <t>Yes</t>
        </is>
      </c>
      <c r="F313" t="n">
        <v>122</v>
      </c>
      <c r="G313" t="n">
        <v>129</v>
      </c>
      <c r="H313" t="n">
        <v>90</v>
      </c>
      <c r="J313" t="n">
        <v>420</v>
      </c>
      <c r="K313" t="n">
        <v>450</v>
      </c>
      <c r="L313" t="n">
        <v>85</v>
      </c>
      <c r="M313" t="n">
        <v>284</v>
      </c>
      <c r="O313" t="n">
        <v>1641</v>
      </c>
      <c r="P313" t="n">
        <v>1729</v>
      </c>
      <c r="Q313" t="n">
        <v>5392</v>
      </c>
      <c r="R313" t="n">
        <v>0</v>
      </c>
      <c r="T313" t="n">
        <v>9269</v>
      </c>
      <c r="U313" t="n">
        <v>100</v>
      </c>
      <c r="V313" t="n">
        <v>-65</v>
      </c>
      <c r="W313" t="n">
        <v>-146</v>
      </c>
      <c r="Y313" t="n">
        <v>-59</v>
      </c>
      <c r="Z313" t="n">
        <v>0</v>
      </c>
      <c r="AA313" t="n">
        <v>-330</v>
      </c>
      <c r="AB313" t="n">
        <v>-22</v>
      </c>
      <c r="AD313" t="n">
        <v>4060</v>
      </c>
      <c r="AE313" t="n">
        <v>-14</v>
      </c>
      <c r="AF313" t="n">
        <v>115</v>
      </c>
      <c r="AG313" t="n">
        <v>-64</v>
      </c>
      <c r="AI313" t="n">
        <v>47</v>
      </c>
      <c r="AJ313" t="n">
        <v>0</v>
      </c>
      <c r="AK313" t="n">
        <v>821</v>
      </c>
      <c r="AL313" t="n">
        <v>0</v>
      </c>
      <c r="AN313" t="n">
        <v>812</v>
      </c>
      <c r="AO313" t="n">
        <v>50</v>
      </c>
      <c r="AP313" t="n">
        <v>-595</v>
      </c>
      <c r="AQ313" t="n">
        <v>0</v>
      </c>
      <c r="AS313" t="n">
        <v>-389</v>
      </c>
      <c r="AT313" t="n">
        <v>95</v>
      </c>
      <c r="AU313" t="n">
        <v>172</v>
      </c>
      <c r="AV313" t="n">
        <v>150</v>
      </c>
      <c r="AX313" t="n">
        <v>1047</v>
      </c>
      <c r="AY313" t="n">
        <v>-3915</v>
      </c>
      <c r="AZ313" t="n">
        <v>0</v>
      </c>
      <c r="BA313" t="n">
        <v>966</v>
      </c>
      <c r="BC313" t="n">
        <v>-1833</v>
      </c>
      <c r="BD313" t="n">
        <v>-213</v>
      </c>
      <c r="BE313" t="n">
        <v>110</v>
      </c>
    </row>
    <row r="314">
      <c r="A314" t="inlineStr">
        <is>
          <t>income (loss) from sales of loans</t>
        </is>
      </c>
      <c r="C314" t="inlineStr">
        <is>
          <t>Thousand</t>
        </is>
      </c>
      <c r="D314" t="inlineStr">
        <is>
          <t>QQQQ</t>
        </is>
      </c>
      <c r="E314" t="inlineStr">
        <is>
          <t>Yes</t>
        </is>
      </c>
      <c r="F314" t="n">
        <v>688</v>
      </c>
      <c r="G314" t="n">
        <v>691</v>
      </c>
      <c r="H314" t="n">
        <v>560</v>
      </c>
      <c r="J314" t="n">
        <v>2306</v>
      </c>
      <c r="K314" t="n">
        <v>351</v>
      </c>
      <c r="L314" t="n">
        <v>467</v>
      </c>
      <c r="M314" t="n">
        <v>569</v>
      </c>
      <c r="O314" t="n">
        <v>1813</v>
      </c>
      <c r="P314" t="n">
        <v>440</v>
      </c>
      <c r="Q314" t="n">
        <v>549</v>
      </c>
      <c r="R314" t="n">
        <v>545</v>
      </c>
      <c r="T314" t="n">
        <v>1968</v>
      </c>
      <c r="U314" t="n">
        <v>562</v>
      </c>
      <c r="V314" t="n">
        <v>695</v>
      </c>
      <c r="W314" t="n">
        <v>863</v>
      </c>
      <c r="Y314" t="n">
        <v>2825</v>
      </c>
      <c r="Z314" t="n">
        <v>632</v>
      </c>
      <c r="AA314" t="n">
        <v>816</v>
      </c>
      <c r="AB314" t="n">
        <v>732</v>
      </c>
      <c r="AD314" t="n">
        <v>2921</v>
      </c>
      <c r="AE314" t="n">
        <v>651</v>
      </c>
      <c r="AF314" t="n">
        <v>802</v>
      </c>
      <c r="AG314" t="n">
        <v>800</v>
      </c>
      <c r="AI314" t="n">
        <v>2902</v>
      </c>
      <c r="AJ314" t="n">
        <v>698</v>
      </c>
      <c r="AK314" t="n">
        <v>868</v>
      </c>
      <c r="AL314" t="n">
        <v>964</v>
      </c>
      <c r="AN314" t="n">
        <v>3619</v>
      </c>
      <c r="AO314" t="n">
        <v>781</v>
      </c>
      <c r="AP314" t="n">
        <v>1561</v>
      </c>
      <c r="AQ314" t="n">
        <v>1873</v>
      </c>
      <c r="AS314" t="n">
        <v>6067</v>
      </c>
      <c r="AT314" t="n">
        <v>2010</v>
      </c>
      <c r="AU314" t="n">
        <v>2133</v>
      </c>
      <c r="AV314" t="n">
        <v>1594</v>
      </c>
      <c r="AX314" t="n">
        <v>7282</v>
      </c>
      <c r="AY314" t="n">
        <v>1666</v>
      </c>
      <c r="AZ314" t="n">
        <v>1256</v>
      </c>
      <c r="BA314" t="n">
        <v>969</v>
      </c>
      <c r="BC314" t="n">
        <v>4548</v>
      </c>
      <c r="BD314" t="n">
        <v>604</v>
      </c>
      <c r="BE314" t="n">
        <v>757</v>
      </c>
    </row>
    <row r="315">
      <c r="A315" t="inlineStr">
        <is>
          <t>Insurance commissions</t>
        </is>
      </c>
      <c r="C315" t="inlineStr">
        <is>
          <t>Thousand</t>
        </is>
      </c>
      <c r="D315" t="inlineStr">
        <is>
          <t>QQQQ</t>
        </is>
      </c>
      <c r="E315" t="inlineStr">
        <is>
          <t>Yes</t>
        </is>
      </c>
      <c r="F315" t="n">
        <v>4045</v>
      </c>
      <c r="G315" t="n">
        <v>3045</v>
      </c>
      <c r="H315" t="n">
        <v>3892</v>
      </c>
      <c r="J315" t="n">
        <v>14094</v>
      </c>
      <c r="K315" t="n">
        <v>3966</v>
      </c>
      <c r="L315" t="n">
        <v>3262</v>
      </c>
      <c r="M315" t="n">
        <v>4152</v>
      </c>
      <c r="O315" t="n">
        <v>14642</v>
      </c>
      <c r="P315" t="n">
        <v>4068</v>
      </c>
      <c r="Q315" t="n">
        <v>3120</v>
      </c>
      <c r="R315" t="n">
        <v>4427</v>
      </c>
      <c r="T315" t="n">
        <v>14791</v>
      </c>
      <c r="U315" t="n">
        <v>4135</v>
      </c>
      <c r="V315" t="n">
        <v>3255</v>
      </c>
      <c r="W315" t="n">
        <v>4372</v>
      </c>
      <c r="Y315" t="n">
        <v>15559</v>
      </c>
      <c r="Z315" t="n">
        <v>4563</v>
      </c>
      <c r="AA315" t="n">
        <v>3728</v>
      </c>
      <c r="AB315" t="n">
        <v>4603</v>
      </c>
      <c r="AD315" t="n">
        <v>16811</v>
      </c>
      <c r="AE315" t="n">
        <v>5199</v>
      </c>
      <c r="AF315" t="n">
        <v>3927</v>
      </c>
      <c r="AG315" t="n">
        <v>5207</v>
      </c>
      <c r="AI315" t="n">
        <v>18926</v>
      </c>
      <c r="AJ315" t="n">
        <v>5265</v>
      </c>
      <c r="AK315" t="n">
        <v>4420</v>
      </c>
      <c r="AL315" t="n">
        <v>5535</v>
      </c>
      <c r="AN315" t="n">
        <v>20296</v>
      </c>
      <c r="AO315" t="n">
        <v>5676</v>
      </c>
      <c r="AP315" t="n">
        <v>4443</v>
      </c>
      <c r="AQ315" t="n">
        <v>5197</v>
      </c>
      <c r="AS315" t="n">
        <v>20996</v>
      </c>
      <c r="AT315" t="n">
        <v>5989</v>
      </c>
      <c r="AU315" t="n">
        <v>5015</v>
      </c>
      <c r="AV315" t="n">
        <v>6666</v>
      </c>
      <c r="AX315" t="n">
        <v>23745</v>
      </c>
      <c r="AY315" t="n">
        <v>7427</v>
      </c>
      <c r="AZ315" t="n">
        <v>5302</v>
      </c>
      <c r="BA315" t="n">
        <v>7498</v>
      </c>
      <c r="BC315" t="n">
        <v>26883</v>
      </c>
      <c r="BD315" t="n">
        <v>8741</v>
      </c>
      <c r="BE315" t="n">
        <v>6225</v>
      </c>
    </row>
    <row r="316">
      <c r="A316" t="inlineStr">
        <is>
          <t>Cash management</t>
        </is>
      </c>
      <c r="C316" t="inlineStr">
        <is>
          <t>Thousand</t>
        </is>
      </c>
      <c r="D316" t="inlineStr">
        <is>
          <t>QQQQ</t>
        </is>
      </c>
      <c r="E316" t="inlineStr">
        <is>
          <t>Yes</t>
        </is>
      </c>
      <c r="F316" t="n">
        <v>1423</v>
      </c>
      <c r="G316" t="n">
        <v>1626</v>
      </c>
      <c r="H316" t="n">
        <v>1620</v>
      </c>
      <c r="J316" t="n">
        <v>6250</v>
      </c>
      <c r="K316" t="n">
        <v>1585</v>
      </c>
      <c r="L316" t="n">
        <v>1703</v>
      </c>
      <c r="M316" t="n">
        <v>1770</v>
      </c>
      <c r="O316" t="n">
        <v>6741</v>
      </c>
      <c r="P316" t="n">
        <v>1819</v>
      </c>
      <c r="Q316" t="n">
        <v>1886</v>
      </c>
      <c r="R316" t="n">
        <v>1906</v>
      </c>
      <c r="T316" t="n">
        <v>7510</v>
      </c>
      <c r="U316" t="n">
        <v>2318</v>
      </c>
      <c r="V316" t="n">
        <v>2732</v>
      </c>
      <c r="W316" t="n">
        <v>2853</v>
      </c>
      <c r="Y316" t="n">
        <v>10616</v>
      </c>
      <c r="Z316" t="n">
        <v>2754</v>
      </c>
      <c r="AA316" t="n">
        <v>2799</v>
      </c>
      <c r="AB316" t="n">
        <v>2804</v>
      </c>
      <c r="AD316" t="n">
        <v>11155</v>
      </c>
      <c r="AE316" t="n">
        <v>3021</v>
      </c>
      <c r="AF316" t="n">
        <v>3381</v>
      </c>
      <c r="AG316" t="n">
        <v>3383</v>
      </c>
      <c r="AI316" t="n">
        <v>13123</v>
      </c>
      <c r="AJ316" t="n">
        <v>3776</v>
      </c>
      <c r="AK316" t="n">
        <v>4402</v>
      </c>
      <c r="AL316" t="n">
        <v>4430</v>
      </c>
      <c r="AN316" t="n">
        <v>16866</v>
      </c>
      <c r="AO316" t="n">
        <v>4320</v>
      </c>
      <c r="AP316" t="n">
        <v>4255</v>
      </c>
      <c r="AQ316" t="n">
        <v>3701</v>
      </c>
      <c r="AS316" t="n">
        <v>15411</v>
      </c>
      <c r="AT316" t="n">
        <v>3003</v>
      </c>
      <c r="AU316" t="n">
        <v>3068</v>
      </c>
      <c r="AV316" t="n">
        <v>3127</v>
      </c>
      <c r="AX316" t="n">
        <v>12313</v>
      </c>
      <c r="AY316" t="n">
        <v>3131</v>
      </c>
      <c r="AZ316" t="n">
        <v>4447</v>
      </c>
      <c r="BA316" t="n">
        <v>5624</v>
      </c>
      <c r="BC316" t="n">
        <v>19326</v>
      </c>
      <c r="BD316" t="n">
        <v>6734</v>
      </c>
      <c r="BE316" t="n">
        <v>7927</v>
      </c>
    </row>
    <row r="317">
      <c r="A317" t="inlineStr">
        <is>
          <t>Gain on sale of other assets</t>
        </is>
      </c>
      <c r="C317" t="inlineStr">
        <is>
          <t>Thousand</t>
        </is>
      </c>
      <c r="D317" t="inlineStr">
        <is>
          <t>QQQQ</t>
        </is>
      </c>
      <c r="E317" t="inlineStr">
        <is>
          <t>Yes</t>
        </is>
      </c>
      <c r="F317" t="n">
        <v>217</v>
      </c>
      <c r="G317" t="n">
        <v>34</v>
      </c>
      <c r="H317" t="n">
        <v>49</v>
      </c>
      <c r="J317" t="n">
        <v>293</v>
      </c>
      <c r="K317" t="n">
        <v>5</v>
      </c>
      <c r="L317" t="n">
        <v>3</v>
      </c>
      <c r="M317" t="n">
        <v>242</v>
      </c>
      <c r="O317" t="n">
        <v>335</v>
      </c>
      <c r="P317" t="n">
        <v>40</v>
      </c>
      <c r="Q317" t="n">
        <v>41</v>
      </c>
      <c r="R317" t="n">
        <v>27</v>
      </c>
      <c r="T317" t="n">
        <v>79</v>
      </c>
      <c r="U317" t="n">
        <v>4</v>
      </c>
      <c r="V317" t="n">
        <v>55</v>
      </c>
      <c r="W317" t="n">
        <v>2</v>
      </c>
      <c r="Y317" t="n">
        <v>46</v>
      </c>
      <c r="Z317" t="n">
        <v>-24</v>
      </c>
      <c r="AA317" t="n">
        <v>-25</v>
      </c>
      <c r="AB317" t="n">
        <v>29</v>
      </c>
      <c r="AD317" t="n">
        <v>-60</v>
      </c>
      <c r="AE317" t="n">
        <v>26</v>
      </c>
      <c r="AF317" t="n">
        <v>127</v>
      </c>
      <c r="AG317" t="n">
        <v>195</v>
      </c>
      <c r="AI317" t="n">
        <v>575</v>
      </c>
      <c r="AJ317" t="n">
        <v>-4</v>
      </c>
      <c r="AK317" t="n">
        <v>-7</v>
      </c>
      <c r="AL317" t="n">
        <v>-1</v>
      </c>
      <c r="AN317" t="n">
        <v>-39</v>
      </c>
      <c r="AO317" t="n">
        <v>86</v>
      </c>
      <c r="AP317" t="n">
        <v>49</v>
      </c>
      <c r="AQ317" t="n">
        <v>-15</v>
      </c>
      <c r="AS317" t="n">
        <v>130</v>
      </c>
      <c r="AT317" t="n">
        <v>2639</v>
      </c>
      <c r="AU317" t="n">
        <v>73</v>
      </c>
      <c r="AV317" t="n">
        <v>34</v>
      </c>
      <c r="AX317" t="n">
        <v>2762</v>
      </c>
      <c r="AY317" t="n">
        <v>45</v>
      </c>
      <c r="AZ317" t="n">
        <v>118</v>
      </c>
      <c r="BA317" t="n">
        <v>53</v>
      </c>
      <c r="BC317" t="n">
        <v>448</v>
      </c>
      <c r="BD317" t="n">
        <v>479</v>
      </c>
      <c r="BE317" t="n">
        <v>315</v>
      </c>
    </row>
    <row r="318">
      <c r="A318" t="inlineStr">
        <is>
          <t>Other</t>
        </is>
      </c>
      <c r="C318" t="inlineStr">
        <is>
          <t>Thousand</t>
        </is>
      </c>
      <c r="D318" t="inlineStr">
        <is>
          <t>QQQQ</t>
        </is>
      </c>
      <c r="E318" t="inlineStr">
        <is>
          <t>Yes</t>
        </is>
      </c>
      <c r="F318" t="n">
        <v>1798</v>
      </c>
      <c r="G318" t="n">
        <v>1269</v>
      </c>
      <c r="H318" t="n">
        <v>1744</v>
      </c>
      <c r="J318" t="n">
        <v>6270</v>
      </c>
      <c r="K318" t="n">
        <v>1596</v>
      </c>
      <c r="L318" t="n">
        <v>1416</v>
      </c>
      <c r="M318" t="n">
        <v>1315</v>
      </c>
      <c r="O318" t="n">
        <v>5672</v>
      </c>
      <c r="P318" t="n">
        <v>1506</v>
      </c>
      <c r="Q318" t="n">
        <v>1215</v>
      </c>
      <c r="R318" t="n">
        <v>1214</v>
      </c>
      <c r="T318" t="n">
        <v>5449</v>
      </c>
      <c r="U318" t="n">
        <v>1323</v>
      </c>
      <c r="V318" t="n">
        <v>1298</v>
      </c>
      <c r="W318" t="n">
        <v>1265</v>
      </c>
      <c r="Y318" t="n">
        <v>5182</v>
      </c>
      <c r="Z318" t="n">
        <v>1430</v>
      </c>
      <c r="AA318" t="n">
        <v>1653</v>
      </c>
      <c r="AB318" t="n">
        <v>1307</v>
      </c>
      <c r="AD318" t="n">
        <v>5629</v>
      </c>
      <c r="AE318" t="n">
        <v>1445</v>
      </c>
      <c r="AF318" t="n">
        <v>1152</v>
      </c>
      <c r="AG318" t="n">
        <v>1896</v>
      </c>
      <c r="AI318" t="n">
        <v>5950</v>
      </c>
      <c r="AJ318" t="n">
        <v>1426</v>
      </c>
      <c r="AK318" t="n">
        <v>1209</v>
      </c>
      <c r="AL318" t="n">
        <v>1343</v>
      </c>
      <c r="AN318" t="n">
        <v>5495</v>
      </c>
      <c r="AO318" t="n">
        <v>1773</v>
      </c>
      <c r="AP318" t="n">
        <v>2241</v>
      </c>
      <c r="AQ318" t="n">
        <v>1610</v>
      </c>
      <c r="AS318" t="n">
        <v>7439</v>
      </c>
      <c r="AT318" t="n">
        <v>3997</v>
      </c>
      <c r="AU318" t="n">
        <v>10369</v>
      </c>
      <c r="AV318" t="n">
        <v>3299</v>
      </c>
      <c r="AX318" t="n">
        <v>26546</v>
      </c>
      <c r="AY318" t="n">
        <v>10415</v>
      </c>
      <c r="AZ318" t="n">
        <v>5908</v>
      </c>
      <c r="BA318" t="n">
        <v>7935</v>
      </c>
      <c r="BC318" t="n">
        <v>31973</v>
      </c>
      <c r="BD318" t="n">
        <v>6030</v>
      </c>
      <c r="BE318" t="n">
        <v>5782</v>
      </c>
    </row>
    <row r="319">
      <c r="A319" t="inlineStr">
        <is>
          <t>Total non-interest income (loss)</t>
        </is>
      </c>
      <c r="C319" t="inlineStr">
        <is>
          <t>Thousand</t>
        </is>
      </c>
      <c r="D319" t="inlineStr">
        <is>
          <t>QQQQ</t>
        </is>
      </c>
      <c r="E319" t="inlineStr">
        <is>
          <t>Yes</t>
        </is>
      </c>
      <c r="F319" t="n">
        <v>22535</v>
      </c>
      <c r="G319" t="n">
        <v>21733</v>
      </c>
      <c r="H319" t="n">
        <v>23652</v>
      </c>
      <c r="J319" t="n">
        <v>90155</v>
      </c>
      <c r="K319" t="n">
        <v>23562</v>
      </c>
      <c r="L319" t="n">
        <v>23611</v>
      </c>
      <c r="M319" t="n">
        <v>24938</v>
      </c>
      <c r="O319" t="n">
        <v>96413</v>
      </c>
      <c r="P319" t="n">
        <v>25296</v>
      </c>
      <c r="Q319" t="n">
        <v>28715</v>
      </c>
      <c r="R319" t="n">
        <v>25324</v>
      </c>
      <c r="T319" t="n">
        <v>105808</v>
      </c>
      <c r="U319" t="n">
        <v>25617</v>
      </c>
      <c r="V319" t="n">
        <v>26057</v>
      </c>
      <c r="W319" t="n">
        <v>27927</v>
      </c>
      <c r="Y319" t="n">
        <v>107032</v>
      </c>
      <c r="Z319" t="n">
        <v>28085</v>
      </c>
      <c r="AA319" t="n">
        <v>27983</v>
      </c>
      <c r="AB319" t="n">
        <v>29169</v>
      </c>
      <c r="AD319" t="n">
        <v>118070</v>
      </c>
      <c r="AE319" t="n">
        <v>30110</v>
      </c>
      <c r="AF319" t="n">
        <v>30437</v>
      </c>
      <c r="AG319" t="n">
        <v>32801</v>
      </c>
      <c r="AI319" t="n">
        <v>125199</v>
      </c>
      <c r="AJ319" t="n">
        <v>32001</v>
      </c>
      <c r="AK319" t="n">
        <v>34077</v>
      </c>
      <c r="AL319" t="n">
        <v>35627</v>
      </c>
      <c r="AN319" t="n">
        <v>137229</v>
      </c>
      <c r="AO319" t="n">
        <v>35145</v>
      </c>
      <c r="AP319" t="n">
        <v>32082</v>
      </c>
      <c r="AQ319" t="n">
        <v>34575</v>
      </c>
      <c r="AS319" t="n">
        <v>137222</v>
      </c>
      <c r="AT319" t="n">
        <v>39935</v>
      </c>
      <c r="AU319" t="n">
        <v>44618</v>
      </c>
      <c r="AV319" t="n">
        <v>39786</v>
      </c>
      <c r="AX319" t="n">
        <v>170032</v>
      </c>
      <c r="AY319" t="n">
        <v>43650</v>
      </c>
      <c r="AZ319" t="n">
        <v>42598</v>
      </c>
      <c r="BA319" t="n">
        <v>49331</v>
      </c>
      <c r="BC319" t="n">
        <v>183747</v>
      </c>
      <c r="BD319" t="n">
        <v>47828</v>
      </c>
      <c r="BE319" t="n">
        <v>47974</v>
      </c>
    </row>
    <row r="320">
      <c r="A320" t="inlineStr">
        <is>
          <t>Total non-interest income (loss)-c</t>
        </is>
      </c>
      <c r="F320">
        <f>SUM(F311:F318)</f>
        <v/>
      </c>
      <c r="G320">
        <f>SUM(G311:G318)</f>
        <v/>
      </c>
      <c r="H320">
        <f>SUM(H311:H318)</f>
        <v/>
      </c>
      <c r="J320">
        <f>SUM(J311:J318)</f>
        <v/>
      </c>
      <c r="K320">
        <f>SUM(K311:K318)</f>
        <v/>
      </c>
      <c r="L320">
        <f>SUM(L311:L318)</f>
        <v/>
      </c>
      <c r="M320">
        <f>SUM(M311:M318)</f>
        <v/>
      </c>
      <c r="O320">
        <f>SUM(O311:O318)</f>
        <v/>
      </c>
      <c r="P320">
        <f>SUM(P311:P318)</f>
        <v/>
      </c>
      <c r="Q320">
        <f>SUM(Q311:Q318)</f>
        <v/>
      </c>
      <c r="R320">
        <f>SUM(R311:R318)</f>
        <v/>
      </c>
      <c r="T320">
        <f>SUM(T311:T318)</f>
        <v/>
      </c>
      <c r="U320">
        <f>SUM(U311:U318)</f>
        <v/>
      </c>
      <c r="V320">
        <f>SUM(V311:V318)</f>
        <v/>
      </c>
      <c r="W320">
        <f>SUM(W311:W318)</f>
        <v/>
      </c>
      <c r="Y320">
        <f>SUM(Y311:Y318)</f>
        <v/>
      </c>
      <c r="Z320">
        <f>SUM(Z311:Z318)</f>
        <v/>
      </c>
      <c r="AA320">
        <f>SUM(AA311:AA318)</f>
        <v/>
      </c>
      <c r="AB320">
        <f>SUM(AB311:AB318)</f>
        <v/>
      </c>
      <c r="AD320">
        <f>SUM(AD311:AD318)</f>
        <v/>
      </c>
      <c r="AE320">
        <f>SUM(AE311:AE318)</f>
        <v/>
      </c>
      <c r="AF320">
        <f>SUM(AF311:AF318)</f>
        <v/>
      </c>
      <c r="AG320">
        <f>SUM(AG311:AG318)</f>
        <v/>
      </c>
      <c r="AI320">
        <f>SUM(AI311:AI318)</f>
        <v/>
      </c>
      <c r="AJ320">
        <f>SUM(AJ311:AJ318)</f>
        <v/>
      </c>
      <c r="AK320">
        <f>SUM(AK311:AK318)</f>
        <v/>
      </c>
      <c r="AL320">
        <f>SUM(AL311:AL318)</f>
        <v/>
      </c>
      <c r="AN320">
        <f>SUM(AN311:AN318)</f>
        <v/>
      </c>
      <c r="AO320">
        <f>SUM(AO311:AO318)</f>
        <v/>
      </c>
      <c r="AP320">
        <f>SUM(AP311:AP318)</f>
        <v/>
      </c>
      <c r="AQ320">
        <f>SUM(AQ311:AQ318)</f>
        <v/>
      </c>
      <c r="AS320">
        <f>SUM(AS311:AS318)</f>
        <v/>
      </c>
      <c r="AT320">
        <f>SUM(AT311:AT318)</f>
        <v/>
      </c>
      <c r="AU320">
        <f>SUM(AU311:AU318)</f>
        <v/>
      </c>
      <c r="AV320">
        <f>SUM(AV311:AV318)</f>
        <v/>
      </c>
      <c r="AX320">
        <f>SUM(AX311:AX318)</f>
        <v/>
      </c>
      <c r="AY320">
        <f>SUM(AY311:AY318)</f>
        <v/>
      </c>
      <c r="AZ320">
        <f>SUM(AZ311:AZ318)</f>
        <v/>
      </c>
      <c r="BA320">
        <f>SUM(BA311:BA318)</f>
        <v/>
      </c>
      <c r="BC320">
        <f>SUM(BC311:BC318)</f>
        <v/>
      </c>
      <c r="BD320">
        <f>SUM(BD311:BD318)</f>
        <v/>
      </c>
      <c r="BE320">
        <f>SUM(BE311:BE318)</f>
        <v/>
      </c>
    </row>
    <row r="321">
      <c r="A321" t="inlineStr">
        <is>
          <t>Sum check</t>
        </is>
      </c>
      <c r="F321">
        <f>F319-F320</f>
        <v/>
      </c>
      <c r="G321">
        <f>G319-G320</f>
        <v/>
      </c>
      <c r="H321">
        <f>H319-H320</f>
        <v/>
      </c>
      <c r="J321">
        <f>J319-J320</f>
        <v/>
      </c>
      <c r="K321">
        <f>K319-K320</f>
        <v/>
      </c>
      <c r="L321">
        <f>L319-L320</f>
        <v/>
      </c>
      <c r="M321">
        <f>M319-M320</f>
        <v/>
      </c>
      <c r="O321">
        <f>O319-O320</f>
        <v/>
      </c>
      <c r="P321">
        <f>P319-P320</f>
        <v/>
      </c>
      <c r="Q321">
        <f>Q319-Q320</f>
        <v/>
      </c>
      <c r="R321">
        <f>R319-R320</f>
        <v/>
      </c>
      <c r="T321">
        <f>T319-T320</f>
        <v/>
      </c>
      <c r="U321">
        <f>U319-U320</f>
        <v/>
      </c>
      <c r="V321">
        <f>V319-V320</f>
        <v/>
      </c>
      <c r="W321">
        <f>W319-W320</f>
        <v/>
      </c>
      <c r="Y321">
        <f>Y319-Y320</f>
        <v/>
      </c>
      <c r="Z321">
        <f>Z319-Z320</f>
        <v/>
      </c>
      <c r="AA321">
        <f>AA319-AA320</f>
        <v/>
      </c>
      <c r="AB321">
        <f>AB319-AB320</f>
        <v/>
      </c>
      <c r="AD321">
        <f>AD319-AD320</f>
        <v/>
      </c>
      <c r="AE321">
        <f>AE319-AE320</f>
        <v/>
      </c>
      <c r="AF321">
        <f>AF319-AF320</f>
        <v/>
      </c>
      <c r="AG321">
        <f>AG319-AG320</f>
        <v/>
      </c>
      <c r="AI321">
        <f>AI319-AI320</f>
        <v/>
      </c>
      <c r="AJ321">
        <f>AJ319-AJ320</f>
        <v/>
      </c>
      <c r="AK321">
        <f>AK319-AK320</f>
        <v/>
      </c>
      <c r="AL321">
        <f>AL319-AL320</f>
        <v/>
      </c>
      <c r="AN321">
        <f>AN319-AN320</f>
        <v/>
      </c>
      <c r="AO321">
        <f>AO319-AO320</f>
        <v/>
      </c>
      <c r="AP321">
        <f>AP319-AP320</f>
        <v/>
      </c>
      <c r="AQ321">
        <f>AQ319-AQ320</f>
        <v/>
      </c>
      <c r="AS321">
        <f>AS319-AS320</f>
        <v/>
      </c>
      <c r="AT321">
        <f>AT319-AT320</f>
        <v/>
      </c>
      <c r="AU321">
        <f>AU319-AU320</f>
        <v/>
      </c>
      <c r="AV321">
        <f>AV319-AV320</f>
        <v/>
      </c>
      <c r="AX321">
        <f>AX319-AX320</f>
        <v/>
      </c>
      <c r="AY321">
        <f>AY319-AY320</f>
        <v/>
      </c>
      <c r="AZ321">
        <f>AZ319-AZ320</f>
        <v/>
      </c>
      <c r="BA321">
        <f>BA319-BA320</f>
        <v/>
      </c>
      <c r="BC321">
        <f>BC319-BC320</f>
        <v/>
      </c>
      <c r="BD321">
        <f>BD319-BD320</f>
        <v/>
      </c>
      <c r="BE321">
        <f>BE319-BE320</f>
        <v/>
      </c>
    </row>
    <row r="323">
      <c r="A323" t="inlineStr">
        <is>
          <t>Non-interest expense</t>
        </is>
      </c>
    </row>
    <row r="324">
      <c r="A324" t="inlineStr">
        <is>
          <t>Salaries and employee benefits</t>
        </is>
      </c>
      <c r="C324" t="inlineStr">
        <is>
          <t>Thousand</t>
        </is>
      </c>
      <c r="D324" t="inlineStr">
        <is>
          <t>QQQQ</t>
        </is>
      </c>
      <c r="E324" t="inlineStr">
        <is>
          <t>Yes</t>
        </is>
      </c>
      <c r="F324" t="n">
        <v>25209</v>
      </c>
      <c r="G324" t="n">
        <v>25085</v>
      </c>
      <c r="H324" t="n">
        <v>26094</v>
      </c>
      <c r="J324" t="n">
        <v>102165</v>
      </c>
      <c r="K324" t="n">
        <v>25938</v>
      </c>
      <c r="L324" t="n">
        <v>27478</v>
      </c>
      <c r="M324" t="n">
        <v>28153</v>
      </c>
      <c r="O324" t="n">
        <v>108640</v>
      </c>
      <c r="P324" t="n">
        <v>27513</v>
      </c>
      <c r="Q324" t="n">
        <v>27886</v>
      </c>
      <c r="R324" t="n">
        <v>28746</v>
      </c>
      <c r="T324" t="n">
        <v>113083</v>
      </c>
      <c r="U324" t="n">
        <v>29357</v>
      </c>
      <c r="V324" t="n">
        <v>30008</v>
      </c>
      <c r="W324" t="n">
        <v>30591</v>
      </c>
      <c r="Y324" t="n">
        <v>119662</v>
      </c>
      <c r="Z324" t="n">
        <v>30654</v>
      </c>
      <c r="AA324" t="n">
        <v>31547</v>
      </c>
      <c r="AB324" t="n">
        <v>31471</v>
      </c>
      <c r="AD324" t="n">
        <v>125149</v>
      </c>
      <c r="AE324" t="n">
        <v>34190</v>
      </c>
      <c r="AF324" t="n">
        <v>34776</v>
      </c>
      <c r="AG324" t="n">
        <v>35051</v>
      </c>
      <c r="AI324" t="n">
        <v>139547</v>
      </c>
      <c r="AJ324" t="n">
        <v>36171</v>
      </c>
      <c r="AK324" t="n">
        <v>36124</v>
      </c>
      <c r="AL324" t="n">
        <v>40354</v>
      </c>
      <c r="AN324" t="n">
        <v>153024</v>
      </c>
      <c r="AO324" t="n">
        <v>39756</v>
      </c>
      <c r="AP324" t="n">
        <v>42226</v>
      </c>
      <c r="AQ324" t="n">
        <v>41995</v>
      </c>
      <c r="AS324" t="n">
        <v>164727</v>
      </c>
      <c r="AT324" t="n">
        <v>39577</v>
      </c>
      <c r="AU324" t="n">
        <v>41992</v>
      </c>
      <c r="AV324" t="n">
        <v>42267</v>
      </c>
      <c r="AX324" t="n">
        <v>166723</v>
      </c>
      <c r="AY324" t="n">
        <v>43932</v>
      </c>
      <c r="AZ324" t="n">
        <v>45284</v>
      </c>
      <c r="BA324" t="n">
        <v>47741</v>
      </c>
      <c r="BC324" t="n">
        <v>184976</v>
      </c>
      <c r="BD324" t="n">
        <v>49252</v>
      </c>
      <c r="BE324" t="n">
        <v>49803</v>
      </c>
    </row>
    <row r="325">
      <c r="A325" t="inlineStr">
        <is>
          <t>Occupancy, net</t>
        </is>
      </c>
      <c r="C325" t="inlineStr">
        <is>
          <t>Thousand</t>
        </is>
      </c>
      <c r="D325" t="inlineStr">
        <is>
          <t>QQQQ</t>
        </is>
      </c>
      <c r="E325" t="inlineStr">
        <is>
          <t>Yes</t>
        </is>
      </c>
      <c r="F325" t="n">
        <v>2580</v>
      </c>
      <c r="G325" t="n">
        <v>2501</v>
      </c>
      <c r="H325" t="n">
        <v>2768</v>
      </c>
      <c r="J325" t="n">
        <v>10635</v>
      </c>
      <c r="K325" t="n">
        <v>2789</v>
      </c>
      <c r="L325" t="n">
        <v>2784</v>
      </c>
      <c r="M325" t="n">
        <v>2920</v>
      </c>
      <c r="O325" t="n">
        <v>11610</v>
      </c>
      <c r="P325" t="n">
        <v>2835</v>
      </c>
      <c r="Q325" t="n">
        <v>2700</v>
      </c>
      <c r="R325" t="n">
        <v>3051</v>
      </c>
      <c r="T325" t="n">
        <v>11512</v>
      </c>
      <c r="U325" t="n">
        <v>2827</v>
      </c>
      <c r="V325" t="n">
        <v>3071</v>
      </c>
      <c r="W325" t="n">
        <v>3217</v>
      </c>
      <c r="Y325" t="n">
        <v>12313</v>
      </c>
      <c r="Z325" t="n">
        <v>2974</v>
      </c>
      <c r="AA325" t="n">
        <v>2992</v>
      </c>
      <c r="AB325" t="n">
        <v>3298</v>
      </c>
      <c r="AD325" t="n">
        <v>12591</v>
      </c>
      <c r="AE325" t="n">
        <v>3402</v>
      </c>
      <c r="AF325" t="n">
        <v>3396</v>
      </c>
      <c r="AG325" t="n">
        <v>3386</v>
      </c>
      <c r="AI325" t="n">
        <v>13491</v>
      </c>
      <c r="AJ325" t="n">
        <v>2627</v>
      </c>
      <c r="AK325" t="n">
        <v>2953</v>
      </c>
      <c r="AL325" t="n">
        <v>3386</v>
      </c>
      <c r="AN325" t="n">
        <v>12704</v>
      </c>
      <c r="AO325" t="n">
        <v>3546</v>
      </c>
      <c r="AP325" t="n">
        <v>3839</v>
      </c>
      <c r="AQ325" t="n">
        <v>4503</v>
      </c>
      <c r="AS325" t="n">
        <v>16421</v>
      </c>
      <c r="AT325" t="n">
        <v>4348</v>
      </c>
      <c r="AU325" t="n">
        <v>4528</v>
      </c>
      <c r="AV325" t="n">
        <v>5086</v>
      </c>
      <c r="AX325" t="n">
        <v>18483</v>
      </c>
      <c r="AY325" t="n">
        <v>4403</v>
      </c>
      <c r="AZ325" t="n">
        <v>4734</v>
      </c>
      <c r="BA325" t="n">
        <v>4930</v>
      </c>
      <c r="BC325" t="n">
        <v>19326</v>
      </c>
      <c r="BD325" t="n">
        <v>4983</v>
      </c>
      <c r="BE325" t="n">
        <v>5118</v>
      </c>
    </row>
    <row r="326">
      <c r="A326" t="inlineStr">
        <is>
          <t>Depreciation</t>
        </is>
      </c>
      <c r="C326" t="inlineStr">
        <is>
          <t>Thousand</t>
        </is>
      </c>
      <c r="D326" t="inlineStr">
        <is>
          <t>QQQQ</t>
        </is>
      </c>
      <c r="E326" t="inlineStr">
        <is>
          <t>Yes</t>
        </is>
      </c>
      <c r="F326" t="n">
        <v>2308</v>
      </c>
      <c r="G326" t="n">
        <v>2358</v>
      </c>
      <c r="H326" t="n">
        <v>2307</v>
      </c>
      <c r="J326" t="n">
        <v>9412</v>
      </c>
      <c r="K326" t="n">
        <v>2349</v>
      </c>
      <c r="L326" t="n">
        <v>2375</v>
      </c>
      <c r="M326" t="n">
        <v>2432</v>
      </c>
      <c r="O326" t="n">
        <v>9595</v>
      </c>
      <c r="P326" t="n">
        <v>2464</v>
      </c>
      <c r="Q326" t="n">
        <v>2449</v>
      </c>
      <c r="R326" t="n">
        <v>2488</v>
      </c>
      <c r="T326" t="n">
        <v>9966</v>
      </c>
      <c r="U326" t="n">
        <v>2530</v>
      </c>
      <c r="V326" t="n">
        <v>2567</v>
      </c>
      <c r="W326" t="n">
        <v>2556</v>
      </c>
      <c r="Y326" t="n">
        <v>10114</v>
      </c>
      <c r="Z326" t="n">
        <v>2420</v>
      </c>
      <c r="AA326" t="n">
        <v>2392</v>
      </c>
      <c r="AB326" t="n">
        <v>2493</v>
      </c>
      <c r="AD326" t="n">
        <v>9603</v>
      </c>
      <c r="AE326" t="n">
        <v>2410</v>
      </c>
      <c r="AF326" t="n">
        <v>2429</v>
      </c>
      <c r="AG326" t="n">
        <v>2733</v>
      </c>
      <c r="AI326" t="n">
        <v>10537</v>
      </c>
      <c r="AJ326" t="n">
        <v>2985</v>
      </c>
      <c r="AK326" t="n">
        <v>3015</v>
      </c>
      <c r="AL326" t="n">
        <v>3268</v>
      </c>
      <c r="AN326" t="n">
        <v>12623</v>
      </c>
      <c r="AO326" t="n">
        <v>3491</v>
      </c>
      <c r="AP326" t="n">
        <v>3544</v>
      </c>
      <c r="AQ326" t="n">
        <v>3795</v>
      </c>
      <c r="AS326" t="n">
        <v>14609</v>
      </c>
      <c r="AT326" t="n">
        <v>3877</v>
      </c>
      <c r="AU326" t="n">
        <v>4133</v>
      </c>
      <c r="AV326" t="n">
        <v>4207</v>
      </c>
      <c r="AX326" t="n">
        <v>16925</v>
      </c>
      <c r="AY326" t="n">
        <v>4775</v>
      </c>
      <c r="AZ326" t="n">
        <v>4647</v>
      </c>
      <c r="BA326" t="n">
        <v>4612</v>
      </c>
      <c r="BC326" t="n">
        <v>18600</v>
      </c>
      <c r="BD326" t="n">
        <v>4643</v>
      </c>
      <c r="BE326" t="n">
        <v>4769</v>
      </c>
    </row>
    <row r="327">
      <c r="A327" t="inlineStr">
        <is>
          <t>Amortization of intangible assets</t>
        </is>
      </c>
      <c r="C327" t="inlineStr">
        <is>
          <t>Thousand</t>
        </is>
      </c>
      <c r="D327" t="inlineStr">
        <is>
          <t>QQQQ</t>
        </is>
      </c>
      <c r="E327" t="inlineStr">
        <is>
          <t>Yes</t>
        </is>
      </c>
      <c r="F327" t="n">
        <v>443</v>
      </c>
      <c r="G327" t="n">
        <v>424</v>
      </c>
      <c r="H327" t="n">
        <v>424</v>
      </c>
      <c r="J327" t="n">
        <v>1665</v>
      </c>
      <c r="K327" t="n">
        <v>408</v>
      </c>
      <c r="L327" t="n">
        <v>458</v>
      </c>
      <c r="M327" t="n">
        <v>444</v>
      </c>
      <c r="O327" t="n">
        <v>1754</v>
      </c>
      <c r="P327" t="n">
        <v>444</v>
      </c>
      <c r="Q327" t="n">
        <v>445</v>
      </c>
      <c r="R327" t="n">
        <v>444</v>
      </c>
      <c r="T327" t="n">
        <v>1935</v>
      </c>
      <c r="U327" t="n">
        <v>581</v>
      </c>
      <c r="V327" t="n">
        <v>580</v>
      </c>
      <c r="W327" t="n">
        <v>560</v>
      </c>
      <c r="Y327" t="n">
        <v>2269</v>
      </c>
      <c r="Z327" t="n">
        <v>547</v>
      </c>
      <c r="AA327" t="n">
        <v>547</v>
      </c>
      <c r="AB327" t="n">
        <v>547</v>
      </c>
      <c r="AD327" t="n">
        <v>2188</v>
      </c>
      <c r="AE327" t="n">
        <v>733</v>
      </c>
      <c r="AF327" t="n">
        <v>759</v>
      </c>
      <c r="AG327" t="n">
        <v>740</v>
      </c>
      <c r="AI327" t="n">
        <v>3009</v>
      </c>
      <c r="AJ327" t="n">
        <v>759</v>
      </c>
      <c r="AK327" t="n">
        <v>758</v>
      </c>
      <c r="AL327" t="n">
        <v>842</v>
      </c>
      <c r="AN327" t="n">
        <v>3366</v>
      </c>
      <c r="AO327" t="n">
        <v>964</v>
      </c>
      <c r="AP327" t="n">
        <v>968</v>
      </c>
      <c r="AQ327" t="n">
        <v>968</v>
      </c>
      <c r="AS327" t="n">
        <v>3815</v>
      </c>
      <c r="AT327" t="n">
        <v>793</v>
      </c>
      <c r="AU327" t="n">
        <v>809</v>
      </c>
      <c r="AV327" t="n">
        <v>755</v>
      </c>
      <c r="AX327" t="n">
        <v>3116</v>
      </c>
      <c r="AY327" t="n">
        <v>831</v>
      </c>
      <c r="AZ327" t="n">
        <v>857</v>
      </c>
      <c r="BA327" t="n">
        <v>880</v>
      </c>
      <c r="BC327" t="n">
        <v>3448</v>
      </c>
      <c r="BD327" t="n">
        <v>880</v>
      </c>
      <c r="BE327" t="n">
        <v>880</v>
      </c>
    </row>
    <row r="328">
      <c r="A328" t="inlineStr">
        <is>
          <t>Data processing services</t>
        </is>
      </c>
      <c r="C328" t="inlineStr">
        <is>
          <t>Thousand</t>
        </is>
      </c>
      <c r="D328" t="inlineStr">
        <is>
          <t>QQQQ</t>
        </is>
      </c>
      <c r="E328" t="inlineStr">
        <is>
          <t>Yes</t>
        </is>
      </c>
      <c r="F328" t="n">
        <v>1185</v>
      </c>
      <c r="G328" t="n">
        <v>1229</v>
      </c>
      <c r="H328" t="n">
        <v>1173</v>
      </c>
      <c r="J328" t="n">
        <v>4785</v>
      </c>
      <c r="K328" t="n">
        <v>1170</v>
      </c>
      <c r="L328" t="n">
        <v>1185</v>
      </c>
      <c r="M328" t="n">
        <v>1183</v>
      </c>
      <c r="O328" t="n">
        <v>4689</v>
      </c>
      <c r="P328" t="n">
        <v>1117</v>
      </c>
      <c r="Q328" t="n">
        <v>1179</v>
      </c>
      <c r="R328" t="n">
        <v>1132</v>
      </c>
      <c r="T328" t="n">
        <v>4579</v>
      </c>
      <c r="U328" t="n">
        <v>1215</v>
      </c>
      <c r="V328" t="n">
        <v>1174</v>
      </c>
      <c r="W328" t="n">
        <v>1178</v>
      </c>
      <c r="Y328" t="n">
        <v>4796</v>
      </c>
      <c r="Z328" t="n">
        <v>1195</v>
      </c>
      <c r="AA328" t="n">
        <v>1097</v>
      </c>
      <c r="AB328" t="n">
        <v>1110</v>
      </c>
      <c r="AD328" t="n">
        <v>4654</v>
      </c>
      <c r="AE328" t="n">
        <v>1203</v>
      </c>
      <c r="AF328" t="n">
        <v>1195</v>
      </c>
      <c r="AG328" t="n">
        <v>1418</v>
      </c>
      <c r="AI328" t="n">
        <v>4956</v>
      </c>
      <c r="AJ328" t="n">
        <v>1480</v>
      </c>
      <c r="AK328" t="n">
        <v>1262</v>
      </c>
      <c r="AL328" t="n">
        <v>1467</v>
      </c>
      <c r="AN328" t="n">
        <v>5843</v>
      </c>
      <c r="AO328" t="n">
        <v>1692</v>
      </c>
      <c r="AP328" t="n">
        <v>1629</v>
      </c>
      <c r="AQ328" t="n">
        <v>1669</v>
      </c>
      <c r="AS328" t="n">
        <v>6753</v>
      </c>
      <c r="AT328" t="n">
        <v>1678</v>
      </c>
      <c r="AU328" t="n">
        <v>1660</v>
      </c>
      <c r="AV328" t="n">
        <v>1734</v>
      </c>
      <c r="AX328" t="n">
        <v>6735</v>
      </c>
      <c r="AY328" t="n">
        <v>1805</v>
      </c>
      <c r="AZ328" t="n">
        <v>1975</v>
      </c>
      <c r="BA328" t="n">
        <v>1876</v>
      </c>
      <c r="BC328" t="n">
        <v>7584</v>
      </c>
      <c r="BD328" t="n">
        <v>2107</v>
      </c>
      <c r="BE328" t="n">
        <v>2217</v>
      </c>
    </row>
    <row r="329">
      <c r="A329" t="inlineStr">
        <is>
          <t>Net expense from other real estate owned</t>
        </is>
      </c>
      <c r="C329" t="inlineStr">
        <is>
          <t>Thousand</t>
        </is>
      </c>
      <c r="D329" t="inlineStr">
        <is>
          <t>QQQQ</t>
        </is>
      </c>
      <c r="E329" t="inlineStr">
        <is>
          <t>Yes</t>
        </is>
      </c>
      <c r="F329" t="n">
        <v>122</v>
      </c>
      <c r="G329" t="n">
        <v>643</v>
      </c>
      <c r="H329" t="n">
        <v>105</v>
      </c>
      <c r="J329" t="n">
        <v>434</v>
      </c>
      <c r="K329" t="n">
        <v>550</v>
      </c>
      <c r="L329" t="n">
        <v>-406</v>
      </c>
      <c r="M329" t="n">
        <v>173</v>
      </c>
      <c r="O329" t="n">
        <v>511</v>
      </c>
      <c r="P329" t="n">
        <v>314</v>
      </c>
      <c r="Q329" t="n">
        <v>-184</v>
      </c>
      <c r="R329" t="n">
        <v>51</v>
      </c>
      <c r="T329" t="n">
        <v>324</v>
      </c>
      <c r="U329" t="n">
        <v>-1141</v>
      </c>
      <c r="V329" t="n">
        <v>35</v>
      </c>
      <c r="W329" t="n">
        <v>162</v>
      </c>
      <c r="Y329" t="n">
        <v>-747</v>
      </c>
      <c r="Z329" t="n">
        <v>50</v>
      </c>
      <c r="AA329" t="n">
        <v>202</v>
      </c>
      <c r="AB329" t="n">
        <v>68</v>
      </c>
      <c r="AD329" t="n">
        <v>421</v>
      </c>
      <c r="AE329" t="n">
        <v>26</v>
      </c>
      <c r="AF329" t="n">
        <v>19</v>
      </c>
      <c r="AG329" t="n">
        <v>64</v>
      </c>
      <c r="AI329" t="n">
        <v>239</v>
      </c>
      <c r="AJ329" t="n">
        <v>-484</v>
      </c>
      <c r="AK329" t="n">
        <v>97</v>
      </c>
      <c r="AL329" t="n">
        <v>26</v>
      </c>
      <c r="AN329" t="n">
        <v>-785</v>
      </c>
      <c r="AO329" t="n">
        <v>-2135</v>
      </c>
      <c r="AP329" t="n">
        <v>-12</v>
      </c>
      <c r="AQ329" t="n">
        <v>196</v>
      </c>
      <c r="AS329" t="n">
        <v>-1531</v>
      </c>
      <c r="AT329" t="n">
        <v>1510</v>
      </c>
      <c r="AU329" t="n">
        <v>3357</v>
      </c>
      <c r="AV329" t="n">
        <v>1810</v>
      </c>
      <c r="AX329" t="n">
        <v>9089</v>
      </c>
      <c r="AY329" t="n">
        <v>1794</v>
      </c>
      <c r="AZ329" t="n">
        <v>-510</v>
      </c>
      <c r="BA329" t="n">
        <v>2392</v>
      </c>
      <c r="BC329" t="n">
        <v>9911</v>
      </c>
      <c r="BD329" t="n">
        <v>2459</v>
      </c>
      <c r="BE329" t="n">
        <v>2889</v>
      </c>
    </row>
    <row r="330">
      <c r="A330" t="inlineStr">
        <is>
          <t>Marketing and business promotion</t>
        </is>
      </c>
      <c r="C330" t="inlineStr">
        <is>
          <t>Thousand</t>
        </is>
      </c>
      <c r="D330" t="inlineStr">
        <is>
          <t>QQQQ</t>
        </is>
      </c>
      <c r="E330" t="inlineStr">
        <is>
          <t>Yes</t>
        </is>
      </c>
      <c r="F330" t="n">
        <v>1507</v>
      </c>
      <c r="G330" t="n">
        <v>1456</v>
      </c>
      <c r="H330" t="n">
        <v>1668</v>
      </c>
      <c r="J330" t="n">
        <v>6652</v>
      </c>
      <c r="K330" t="n">
        <v>1716</v>
      </c>
      <c r="L330" t="n">
        <v>1661</v>
      </c>
      <c r="M330" t="n">
        <v>1429</v>
      </c>
      <c r="O330" t="n">
        <v>7024</v>
      </c>
      <c r="P330" t="n">
        <v>1679</v>
      </c>
      <c r="Q330" t="n">
        <v>1401</v>
      </c>
      <c r="R330" t="n">
        <v>1640</v>
      </c>
      <c r="T330" t="n">
        <v>6986</v>
      </c>
      <c r="U330" t="n">
        <v>1855</v>
      </c>
      <c r="V330" t="n">
        <v>1624</v>
      </c>
      <c r="W330" t="n">
        <v>1779</v>
      </c>
      <c r="Y330" t="n">
        <v>7236</v>
      </c>
      <c r="Z330" t="n">
        <v>2215</v>
      </c>
      <c r="AA330" t="n">
        <v>1559</v>
      </c>
      <c r="AB330" t="n">
        <v>1790</v>
      </c>
      <c r="AD330" t="n">
        <v>7389</v>
      </c>
      <c r="AE330" t="n">
        <v>2352</v>
      </c>
      <c r="AF330" t="n">
        <v>1649</v>
      </c>
      <c r="AG330" t="n">
        <v>1997</v>
      </c>
      <c r="AI330" t="n">
        <v>8028</v>
      </c>
      <c r="AJ330" t="n">
        <v>2261</v>
      </c>
      <c r="AK330" t="n">
        <v>1919</v>
      </c>
      <c r="AL330" t="n">
        <v>2047</v>
      </c>
      <c r="AN330" t="n">
        <v>8554</v>
      </c>
      <c r="AO330" t="n">
        <v>2355</v>
      </c>
      <c r="AP330" t="n">
        <v>1485</v>
      </c>
      <c r="AQ330" t="n">
        <v>1485</v>
      </c>
      <c r="AS330" t="n">
        <v>6996</v>
      </c>
      <c r="AT330" t="n">
        <v>1879</v>
      </c>
      <c r="AU330" t="n">
        <v>1648</v>
      </c>
      <c r="AV330" t="n">
        <v>1796</v>
      </c>
      <c r="AX330" t="n">
        <v>7403</v>
      </c>
      <c r="AY330" t="n">
        <v>2073</v>
      </c>
      <c r="AZ330" t="n">
        <v>1591</v>
      </c>
      <c r="BA330" t="n">
        <v>1945</v>
      </c>
      <c r="BC330" t="n">
        <v>8074</v>
      </c>
      <c r="BD330" t="n">
        <v>2527</v>
      </c>
      <c r="BE330" t="n">
        <v>1900</v>
      </c>
    </row>
    <row r="331">
      <c r="A331" t="inlineStr">
        <is>
          <t>Deposit insurance</t>
        </is>
      </c>
      <c r="C331" t="inlineStr">
        <is>
          <t>Thousand</t>
        </is>
      </c>
      <c r="D331" t="inlineStr">
        <is>
          <t>QQQQ</t>
        </is>
      </c>
      <c r="E331" t="inlineStr">
        <is>
          <t>Yes</t>
        </is>
      </c>
      <c r="F331" t="n">
        <v>743</v>
      </c>
      <c r="G331" t="n">
        <v>742</v>
      </c>
      <c r="H331" t="n">
        <v>750</v>
      </c>
      <c r="J331" t="n">
        <v>3003</v>
      </c>
      <c r="K331" t="n">
        <v>773</v>
      </c>
      <c r="L331" t="n">
        <v>873</v>
      </c>
      <c r="M331" t="n">
        <v>810</v>
      </c>
      <c r="O331" t="n">
        <v>3291</v>
      </c>
      <c r="P331" t="n">
        <v>826</v>
      </c>
      <c r="Q331" t="n">
        <v>836</v>
      </c>
      <c r="R331" t="n">
        <v>820</v>
      </c>
      <c r="T331" t="n">
        <v>3358</v>
      </c>
      <c r="U331" t="n">
        <v>839</v>
      </c>
      <c r="V331" t="n">
        <v>855</v>
      </c>
      <c r="W331" t="n">
        <v>641</v>
      </c>
      <c r="Y331" t="n">
        <v>2904</v>
      </c>
      <c r="Z331" t="n">
        <v>588</v>
      </c>
      <c r="AA331" t="n">
        <v>542</v>
      </c>
      <c r="AB331" t="n">
        <v>553</v>
      </c>
      <c r="AD331" t="n">
        <v>2261</v>
      </c>
      <c r="AE331" t="n">
        <v>619</v>
      </c>
      <c r="AF331" t="n">
        <v>640</v>
      </c>
      <c r="AG331" t="n">
        <v>597</v>
      </c>
      <c r="AI331" t="n">
        <v>2427</v>
      </c>
      <c r="AJ331" t="n">
        <v>533</v>
      </c>
      <c r="AK331" t="n">
        <v>544</v>
      </c>
      <c r="AL331" t="n">
        <v>-81</v>
      </c>
      <c r="AN331" t="n">
        <v>1143</v>
      </c>
      <c r="AO331" t="n">
        <v>136</v>
      </c>
      <c r="AP331" t="n">
        <v>365</v>
      </c>
      <c r="AQ331" t="n">
        <v>723</v>
      </c>
      <c r="AS331" t="n">
        <v>2081</v>
      </c>
      <c r="AT331" t="n">
        <v>876</v>
      </c>
      <c r="AU331" t="n">
        <v>766</v>
      </c>
      <c r="AV331" t="n">
        <v>846</v>
      </c>
      <c r="AX331" t="n">
        <v>3456</v>
      </c>
      <c r="AY331" t="n">
        <v>1128</v>
      </c>
      <c r="AZ331" t="n">
        <v>1196</v>
      </c>
      <c r="BA331" t="n">
        <v>1202</v>
      </c>
      <c r="BC331" t="n">
        <v>4735</v>
      </c>
      <c r="BD331" t="n">
        <v>1613</v>
      </c>
      <c r="BE331" t="n">
        <v>1463</v>
      </c>
    </row>
    <row r="332">
      <c r="A332" t="inlineStr">
        <is>
          <t>Other</t>
        </is>
      </c>
      <c r="C332" t="inlineStr">
        <is>
          <t>Thousand</t>
        </is>
      </c>
      <c r="D332" t="inlineStr">
        <is>
          <t>QQQQ</t>
        </is>
      </c>
      <c r="E332" t="inlineStr">
        <is>
          <t>Yes</t>
        </is>
      </c>
      <c r="F332" t="n">
        <v>7847</v>
      </c>
      <c r="G332" t="n">
        <v>8017</v>
      </c>
      <c r="H332" t="n">
        <v>8032</v>
      </c>
      <c r="J332" t="n">
        <v>32823</v>
      </c>
      <c r="K332" t="n">
        <v>8143</v>
      </c>
      <c r="L332" t="n">
        <v>9449</v>
      </c>
      <c r="M332" t="n">
        <v>9398</v>
      </c>
      <c r="O332" t="n">
        <v>36407</v>
      </c>
      <c r="P332" t="n">
        <v>7731</v>
      </c>
      <c r="Q332" t="n">
        <v>8717</v>
      </c>
      <c r="R332" t="n">
        <v>7980</v>
      </c>
      <c r="T332" t="n">
        <v>33972</v>
      </c>
      <c r="U332" t="n">
        <v>8228</v>
      </c>
      <c r="V332" t="n">
        <v>7806</v>
      </c>
      <c r="W332" t="n">
        <v>8520</v>
      </c>
      <c r="Y332" t="n">
        <v>32857</v>
      </c>
      <c r="Z332" t="n">
        <v>8945</v>
      </c>
      <c r="AA332" t="n">
        <v>8075</v>
      </c>
      <c r="AB332" t="n">
        <v>9270</v>
      </c>
      <c r="AD332" t="n">
        <v>36136</v>
      </c>
      <c r="AE332" t="n">
        <v>10955</v>
      </c>
      <c r="AF332" t="n">
        <v>9393</v>
      </c>
      <c r="AG332" t="n">
        <v>9823</v>
      </c>
      <c r="AI332" t="n">
        <v>39887</v>
      </c>
      <c r="AJ332" t="n">
        <v>9874</v>
      </c>
      <c r="AK332" t="n">
        <v>9936</v>
      </c>
      <c r="AL332" t="n">
        <v>10882</v>
      </c>
      <c r="AN332" t="n">
        <v>44829</v>
      </c>
      <c r="AO332" t="n">
        <v>11580</v>
      </c>
      <c r="AP332" t="n">
        <v>10607</v>
      </c>
      <c r="AQ332" t="n">
        <v>10749</v>
      </c>
      <c r="AS332" t="n">
        <v>43859</v>
      </c>
      <c r="AT332" t="n">
        <v>10425</v>
      </c>
      <c r="AU332" t="n">
        <v>15130</v>
      </c>
      <c r="AV332" t="n">
        <v>11713</v>
      </c>
      <c r="AX332" t="n">
        <v>54051</v>
      </c>
      <c r="AY332" t="n">
        <v>11771</v>
      </c>
      <c r="AZ332" t="n">
        <v>13943</v>
      </c>
      <c r="BA332" t="n">
        <v>13500</v>
      </c>
      <c r="BC332" t="n">
        <v>53258</v>
      </c>
      <c r="BD332" t="n">
        <v>11853</v>
      </c>
      <c r="BE332" t="n">
        <v>12071</v>
      </c>
    </row>
    <row r="333">
      <c r="A333" t="inlineStr">
        <is>
          <t>Total non-interest expense</t>
        </is>
      </c>
      <c r="C333" t="inlineStr">
        <is>
          <t>Thousand</t>
        </is>
      </c>
      <c r="D333" t="inlineStr">
        <is>
          <t>QQQQ</t>
        </is>
      </c>
      <c r="E333" t="inlineStr">
        <is>
          <t>Yes</t>
        </is>
      </c>
      <c r="F333" t="n">
        <v>41944</v>
      </c>
      <c r="G333" t="n">
        <v>42455</v>
      </c>
      <c r="H333" t="n">
        <v>43321</v>
      </c>
      <c r="J333" t="n">
        <v>171574</v>
      </c>
      <c r="K333" t="n">
        <v>43836</v>
      </c>
      <c r="L333" t="n">
        <v>45857</v>
      </c>
      <c r="M333" t="n">
        <v>46942</v>
      </c>
      <c r="O333" t="n">
        <v>183521</v>
      </c>
      <c r="P333" t="n">
        <v>44923</v>
      </c>
      <c r="Q333" t="n">
        <v>45429</v>
      </c>
      <c r="R333" t="n">
        <v>46352</v>
      </c>
      <c r="T333" t="n">
        <v>185715</v>
      </c>
      <c r="U333" t="n">
        <v>46291</v>
      </c>
      <c r="V333" t="n">
        <v>47720</v>
      </c>
      <c r="W333" t="n">
        <v>49204</v>
      </c>
      <c r="Y333" t="n">
        <v>191404</v>
      </c>
      <c r="Z333" t="n">
        <v>49588</v>
      </c>
      <c r="AA333" t="n">
        <v>48953</v>
      </c>
      <c r="AB333" t="n">
        <v>50600</v>
      </c>
      <c r="AD333" t="n">
        <v>200392</v>
      </c>
      <c r="AE333" t="n">
        <v>55890</v>
      </c>
      <c r="AF333" t="n">
        <v>54256</v>
      </c>
      <c r="AG333" t="n">
        <v>55809</v>
      </c>
      <c r="AI333" t="n">
        <v>222121</v>
      </c>
      <c r="AJ333" t="n">
        <v>56206</v>
      </c>
      <c r="AK333" t="n">
        <v>56608</v>
      </c>
      <c r="AL333" t="n">
        <v>62191</v>
      </c>
      <c r="AN333" t="n">
        <v>241301</v>
      </c>
      <c r="AO333" t="n">
        <v>61385</v>
      </c>
      <c r="AP333" t="n">
        <v>64651</v>
      </c>
      <c r="AQ333" t="n">
        <v>66083</v>
      </c>
      <c r="AS333" t="n">
        <v>257730</v>
      </c>
      <c r="AT333" t="n">
        <v>64963</v>
      </c>
      <c r="AU333" t="n">
        <v>74023</v>
      </c>
      <c r="AV333" t="n">
        <v>70214</v>
      </c>
      <c r="AX333" t="n">
        <v>285981</v>
      </c>
      <c r="AY333" t="n">
        <v>72512</v>
      </c>
      <c r="AZ333" t="n">
        <v>73717</v>
      </c>
      <c r="BA333" t="n">
        <v>79078</v>
      </c>
      <c r="BC333" t="n">
        <v>309912</v>
      </c>
      <c r="BD333" t="n">
        <v>80317</v>
      </c>
      <c r="BE333" t="n">
        <v>81110</v>
      </c>
    </row>
    <row r="334">
      <c r="A334" t="inlineStr">
        <is>
          <t>Total non-interest expense-c</t>
        </is>
      </c>
      <c r="F334">
        <f>SUM(F324:F332)</f>
        <v/>
      </c>
      <c r="G334">
        <f>SUM(G324:G332)</f>
        <v/>
      </c>
      <c r="H334">
        <f>SUM(H324:H332)</f>
        <v/>
      </c>
      <c r="J334">
        <f>SUM(J324:J332)</f>
        <v/>
      </c>
      <c r="K334">
        <f>SUM(K324:K332)</f>
        <v/>
      </c>
      <c r="L334">
        <f>SUM(L324:L332)</f>
        <v/>
      </c>
      <c r="M334">
        <f>SUM(M324:M332)</f>
        <v/>
      </c>
      <c r="O334">
        <f>SUM(O324:O332)</f>
        <v/>
      </c>
      <c r="P334">
        <f>SUM(P324:P332)</f>
        <v/>
      </c>
      <c r="Q334">
        <f>SUM(Q324:Q332)</f>
        <v/>
      </c>
      <c r="R334">
        <f>SUM(R324:R332)</f>
        <v/>
      </c>
      <c r="T334">
        <f>SUM(T324:T332)</f>
        <v/>
      </c>
      <c r="U334">
        <f>SUM(U324:U332)</f>
        <v/>
      </c>
      <c r="V334">
        <f>SUM(V324:V332)</f>
        <v/>
      </c>
      <c r="W334">
        <f>SUM(W324:W332)</f>
        <v/>
      </c>
      <c r="Y334">
        <f>SUM(Y324:Y332)</f>
        <v/>
      </c>
      <c r="Z334">
        <f>SUM(Z324:Z332)</f>
        <v/>
      </c>
      <c r="AA334">
        <f>SUM(AA324:AA332)</f>
        <v/>
      </c>
      <c r="AB334">
        <f>SUM(AB324:AB332)</f>
        <v/>
      </c>
      <c r="AD334">
        <f>SUM(AD324:AD332)</f>
        <v/>
      </c>
      <c r="AE334">
        <f>SUM(AE324:AE332)</f>
        <v/>
      </c>
      <c r="AF334">
        <f>SUM(AF324:AF332)</f>
        <v/>
      </c>
      <c r="AG334">
        <f>SUM(AG324:AG332)</f>
        <v/>
      </c>
      <c r="AI334">
        <f>SUM(AI324:AI332)</f>
        <v/>
      </c>
      <c r="AJ334">
        <f>SUM(AJ324:AJ332)</f>
        <v/>
      </c>
      <c r="AK334">
        <f>SUM(AK324:AK332)</f>
        <v/>
      </c>
      <c r="AL334">
        <f>SUM(AL324:AL332)</f>
        <v/>
      </c>
      <c r="AN334">
        <f>SUM(AN324:AN332)</f>
        <v/>
      </c>
      <c r="AO334">
        <f>SUM(AO324:AO332)</f>
        <v/>
      </c>
      <c r="AP334">
        <f>SUM(AP324:AP332)</f>
        <v/>
      </c>
      <c r="AQ334">
        <f>SUM(AQ324:AQ332)</f>
        <v/>
      </c>
      <c r="AS334">
        <f>SUM(AS324:AS332)</f>
        <v/>
      </c>
      <c r="AT334">
        <f>SUM(AT324:AT332)</f>
        <v/>
      </c>
      <c r="AU334">
        <f>SUM(AU324:AU332)</f>
        <v/>
      </c>
      <c r="AV334">
        <f>SUM(AV324:AV332)</f>
        <v/>
      </c>
      <c r="AX334">
        <f>SUM(AX324:AX332)</f>
        <v/>
      </c>
      <c r="AY334">
        <f>SUM(AY324:AY332)</f>
        <v/>
      </c>
      <c r="AZ334">
        <f>SUM(AZ324:AZ332)</f>
        <v/>
      </c>
      <c r="BA334">
        <f>SUM(BA324:BA332)</f>
        <v/>
      </c>
      <c r="BC334">
        <f>SUM(BC324:BC332)</f>
        <v/>
      </c>
      <c r="BD334">
        <f>SUM(BD324:BD332)</f>
        <v/>
      </c>
      <c r="BE334">
        <f>SUM(BE324:BE332)</f>
        <v/>
      </c>
    </row>
    <row r="335">
      <c r="A335" t="inlineStr">
        <is>
          <t>Sum check</t>
        </is>
      </c>
      <c r="F335">
        <f>F333-F334</f>
        <v/>
      </c>
      <c r="G335">
        <f>G333-G334</f>
        <v/>
      </c>
      <c r="H335">
        <f>H333-H334</f>
        <v/>
      </c>
      <c r="J335">
        <f>J333-J334</f>
        <v/>
      </c>
      <c r="K335">
        <f>K333-K334</f>
        <v/>
      </c>
      <c r="L335">
        <f>L333-L334</f>
        <v/>
      </c>
      <c r="M335">
        <f>M333-M334</f>
        <v/>
      </c>
      <c r="O335">
        <f>O333-O334</f>
        <v/>
      </c>
      <c r="P335">
        <f>P333-P334</f>
        <v/>
      </c>
      <c r="Q335">
        <f>Q333-Q334</f>
        <v/>
      </c>
      <c r="R335">
        <f>R333-R334</f>
        <v/>
      </c>
      <c r="T335">
        <f>T333-T334</f>
        <v/>
      </c>
      <c r="U335">
        <f>U333-U334</f>
        <v/>
      </c>
      <c r="V335">
        <f>V333-V334</f>
        <v/>
      </c>
      <c r="W335">
        <f>W333-W334</f>
        <v/>
      </c>
      <c r="Y335">
        <f>Y333-Y334</f>
        <v/>
      </c>
      <c r="Z335">
        <f>Z333-Z334</f>
        <v/>
      </c>
      <c r="AA335">
        <f>AA333-AA334</f>
        <v/>
      </c>
      <c r="AB335">
        <f>AB333-AB334</f>
        <v/>
      </c>
      <c r="AD335">
        <f>AD333-AD334</f>
        <v/>
      </c>
      <c r="AE335">
        <f>AE333-AE334</f>
        <v/>
      </c>
      <c r="AF335">
        <f>AF333-AF334</f>
        <v/>
      </c>
      <c r="AG335">
        <f>AG333-AG334</f>
        <v/>
      </c>
      <c r="AI335">
        <f>AI333-AI334</f>
        <v/>
      </c>
      <c r="AJ335">
        <f>AJ333-AJ334</f>
        <v/>
      </c>
      <c r="AK335">
        <f>AK333-AK334</f>
        <v/>
      </c>
      <c r="AL335">
        <f>AL333-AL334</f>
        <v/>
      </c>
      <c r="AN335">
        <f>AN333-AN334</f>
        <v/>
      </c>
      <c r="AO335">
        <f>AO333-AO334</f>
        <v/>
      </c>
      <c r="AP335">
        <f>AP333-AP334</f>
        <v/>
      </c>
      <c r="AQ335">
        <f>AQ333-AQ334</f>
        <v/>
      </c>
      <c r="AS335">
        <f>AS333-AS334</f>
        <v/>
      </c>
      <c r="AT335">
        <f>AT333-AT334</f>
        <v/>
      </c>
      <c r="AU335">
        <f>AU333-AU334</f>
        <v/>
      </c>
      <c r="AV335">
        <f>AV333-AV334</f>
        <v/>
      </c>
      <c r="AX335">
        <f>AX333-AX334</f>
        <v/>
      </c>
      <c r="AY335">
        <f>AY333-AY334</f>
        <v/>
      </c>
      <c r="AZ335">
        <f>AZ333-AZ334</f>
        <v/>
      </c>
      <c r="BA335">
        <f>BA333-BA334</f>
        <v/>
      </c>
      <c r="BC335">
        <f>BC333-BC334</f>
        <v/>
      </c>
      <c r="BD335">
        <f>BD333-BD334</f>
        <v/>
      </c>
      <c r="BE335">
        <f>BE333-BE334</f>
        <v/>
      </c>
    </row>
    <row r="337">
      <c r="A337" t="inlineStr">
        <is>
          <t>Income (loss) before taxes</t>
        </is>
      </c>
      <c r="C337" t="inlineStr">
        <is>
          <t>Thousand</t>
        </is>
      </c>
      <c r="D337" t="inlineStr">
        <is>
          <t>QQQQ</t>
        </is>
      </c>
      <c r="E337" t="inlineStr">
        <is>
          <t>Yes</t>
        </is>
      </c>
      <c r="F337" t="n">
        <v>20547</v>
      </c>
      <c r="G337" t="n">
        <v>19392</v>
      </c>
      <c r="H337" t="n">
        <v>21055</v>
      </c>
      <c r="J337" t="n">
        <v>80842</v>
      </c>
      <c r="K337" t="n">
        <v>20537</v>
      </c>
      <c r="L337" t="n">
        <v>20114</v>
      </c>
      <c r="M337" t="n">
        <v>27625</v>
      </c>
      <c r="O337" t="n">
        <v>91171</v>
      </c>
      <c r="P337" t="n">
        <v>24665</v>
      </c>
      <c r="Q337" t="n">
        <v>28230</v>
      </c>
      <c r="R337" t="n">
        <v>24424</v>
      </c>
      <c r="T337" t="n">
        <v>101210</v>
      </c>
      <c r="U337" t="n">
        <v>25199</v>
      </c>
      <c r="V337" t="n">
        <v>26401</v>
      </c>
      <c r="W337" t="n">
        <v>27214</v>
      </c>
      <c r="Y337" t="n">
        <v>107937</v>
      </c>
      <c r="Z337" t="n">
        <v>33193</v>
      </c>
      <c r="AA337" t="n">
        <v>33628</v>
      </c>
      <c r="AB337" t="n">
        <v>32526</v>
      </c>
      <c r="AD337" t="n">
        <v>136305</v>
      </c>
      <c r="AE337" t="n">
        <v>36941</v>
      </c>
      <c r="AF337" t="n">
        <v>39836</v>
      </c>
      <c r="AG337" t="n">
        <v>41918</v>
      </c>
      <c r="AI337" t="n">
        <v>159752</v>
      </c>
      <c r="AJ337" t="n">
        <v>41014</v>
      </c>
      <c r="AK337" t="n">
        <v>43828</v>
      </c>
      <c r="AL337" t="n">
        <v>42965</v>
      </c>
      <c r="AN337" t="n">
        <v>169562</v>
      </c>
      <c r="AO337" t="n">
        <v>28250</v>
      </c>
      <c r="AP337" t="n">
        <v>25306</v>
      </c>
      <c r="AQ337" t="n">
        <v>25604</v>
      </c>
      <c r="AS337" t="n">
        <v>123512</v>
      </c>
      <c r="AT337" t="n">
        <v>52178</v>
      </c>
      <c r="AU337" t="n">
        <v>62907</v>
      </c>
      <c r="AV337" t="n">
        <v>48279</v>
      </c>
      <c r="AX337" t="n">
        <v>208398</v>
      </c>
      <c r="AY337" t="n">
        <v>43709</v>
      </c>
      <c r="AZ337" t="n">
        <v>55247</v>
      </c>
      <c r="BA337" t="n">
        <v>68337</v>
      </c>
      <c r="BC337" t="n">
        <v>237432</v>
      </c>
      <c r="BD337" t="n">
        <v>74345</v>
      </c>
      <c r="BE337" t="n">
        <v>69966</v>
      </c>
    </row>
    <row r="338">
      <c r="A338" t="inlineStr">
        <is>
          <t>Income (loss) tax expense</t>
        </is>
      </c>
      <c r="C338" t="inlineStr">
        <is>
          <t>Thousand</t>
        </is>
      </c>
      <c r="D338" t="inlineStr">
        <is>
          <t>QQQQ</t>
        </is>
      </c>
      <c r="E338" t="inlineStr">
        <is>
          <t>Yes</t>
        </is>
      </c>
      <c r="F338" t="n">
        <v>7175</v>
      </c>
      <c r="G338" t="n">
        <v>6799</v>
      </c>
      <c r="H338" t="n">
        <v>6564</v>
      </c>
      <c r="J338" t="n">
        <v>26525</v>
      </c>
      <c r="K338" t="n">
        <v>5880</v>
      </c>
      <c r="L338" t="n">
        <v>5426</v>
      </c>
      <c r="M338" t="n">
        <v>8832</v>
      </c>
      <c r="O338" t="n">
        <v>27284</v>
      </c>
      <c r="P338" t="n">
        <v>8406</v>
      </c>
      <c r="Q338" t="n">
        <v>9677</v>
      </c>
      <c r="R338" t="n">
        <v>8794</v>
      </c>
      <c r="T338" t="n">
        <v>35040</v>
      </c>
      <c r="U338" t="n">
        <v>8620</v>
      </c>
      <c r="V338" t="n">
        <v>8908</v>
      </c>
      <c r="W338" t="n">
        <v>9232</v>
      </c>
      <c r="Y338" t="n">
        <v>37263</v>
      </c>
      <c r="Z338" t="n">
        <v>11143</v>
      </c>
      <c r="AA338" t="n">
        <v>10446</v>
      </c>
      <c r="AB338" t="n">
        <v>10816</v>
      </c>
      <c r="AD338" t="n">
        <v>49866</v>
      </c>
      <c r="AE338" t="n">
        <v>7321</v>
      </c>
      <c r="AF338" t="n">
        <v>9250</v>
      </c>
      <c r="AG338" t="n">
        <v>9035</v>
      </c>
      <c r="AI338" t="n">
        <v>33938</v>
      </c>
      <c r="AJ338" t="n">
        <v>9177</v>
      </c>
      <c r="AK338" t="n">
        <v>9661</v>
      </c>
      <c r="AL338" t="n">
        <v>9597</v>
      </c>
      <c r="AN338" t="n">
        <v>34683</v>
      </c>
      <c r="AO338" t="n">
        <v>5642</v>
      </c>
      <c r="AP338" t="n">
        <v>4576</v>
      </c>
      <c r="AQ338" t="n">
        <v>4714</v>
      </c>
      <c r="AS338" t="n">
        <v>23926</v>
      </c>
      <c r="AT338" t="n">
        <v>9658</v>
      </c>
      <c r="AU338" t="n">
        <v>14715</v>
      </c>
      <c r="AV338" t="n">
        <v>9529</v>
      </c>
      <c r="AX338" t="n">
        <v>40768</v>
      </c>
      <c r="AY338" t="n">
        <v>7794</v>
      </c>
      <c r="AZ338" t="n">
        <v>10540</v>
      </c>
      <c r="BA338" t="n">
        <v>12985</v>
      </c>
      <c r="BC338" t="n">
        <v>44332</v>
      </c>
      <c r="BD338" t="n">
        <v>16812</v>
      </c>
      <c r="BE338" t="n">
        <v>14956</v>
      </c>
    </row>
    <row r="339">
      <c r="A339" t="inlineStr">
        <is>
          <t>Net income (loss)</t>
        </is>
      </c>
      <c r="C339" t="inlineStr">
        <is>
          <t>Thousand</t>
        </is>
      </c>
      <c r="D339" t="inlineStr">
        <is>
          <t>QQQQ</t>
        </is>
      </c>
      <c r="E339" t="inlineStr">
        <is>
          <t>Yes</t>
        </is>
      </c>
      <c r="F339" t="n">
        <v>13372</v>
      </c>
      <c r="G339" t="n">
        <v>12593</v>
      </c>
      <c r="H339" t="n">
        <v>14491</v>
      </c>
      <c r="J339" t="n">
        <v>54317</v>
      </c>
      <c r="K339" t="n">
        <v>14657</v>
      </c>
      <c r="L339" t="n">
        <v>14688</v>
      </c>
      <c r="M339" t="n">
        <v>18793</v>
      </c>
      <c r="O339" t="n">
        <v>63887</v>
      </c>
      <c r="P339" t="n">
        <v>16259</v>
      </c>
      <c r="Q339" t="n">
        <v>18553</v>
      </c>
      <c r="R339" t="n">
        <v>15630</v>
      </c>
      <c r="T339" t="n">
        <v>66170</v>
      </c>
      <c r="U339" t="n">
        <v>16579</v>
      </c>
      <c r="V339" t="n">
        <v>17493</v>
      </c>
      <c r="W339" t="n">
        <v>17982</v>
      </c>
      <c r="Y339" t="n">
        <v>70674</v>
      </c>
      <c r="Z339" t="n">
        <v>22050</v>
      </c>
      <c r="AA339" t="n">
        <v>23182</v>
      </c>
      <c r="AB339" t="n">
        <v>21710</v>
      </c>
      <c r="AD339" t="n">
        <v>86439</v>
      </c>
      <c r="AE339" t="n">
        <v>29620</v>
      </c>
      <c r="AF339" t="n">
        <v>30586</v>
      </c>
      <c r="AG339" t="n">
        <v>32883</v>
      </c>
      <c r="AI339" t="n">
        <v>125814</v>
      </c>
      <c r="AJ339" t="n">
        <v>31837</v>
      </c>
      <c r="AK339" t="n">
        <v>34167</v>
      </c>
      <c r="AL339" t="n">
        <v>33368</v>
      </c>
      <c r="AN339" t="n">
        <v>134879</v>
      </c>
      <c r="AO339" t="n">
        <v>22608</v>
      </c>
      <c r="AP339" t="n">
        <v>20730</v>
      </c>
      <c r="AQ339" t="n">
        <v>20890</v>
      </c>
      <c r="AS339" t="n">
        <v>99586</v>
      </c>
      <c r="AT339" t="n">
        <v>42520</v>
      </c>
      <c r="AU339" t="n">
        <v>48192</v>
      </c>
      <c r="AV339" t="n">
        <v>38750</v>
      </c>
      <c r="AX339" t="n">
        <v>167630</v>
      </c>
      <c r="AY339" t="n">
        <v>35915</v>
      </c>
      <c r="AZ339" t="n">
        <v>44707</v>
      </c>
      <c r="BA339" t="n">
        <v>55352</v>
      </c>
      <c r="BC339" t="n">
        <v>193100</v>
      </c>
      <c r="BD339" t="n">
        <v>57533</v>
      </c>
      <c r="BE339" t="n">
        <v>55010</v>
      </c>
    </row>
    <row r="340">
      <c r="A340" t="inlineStr">
        <is>
          <t>Net income (loss)-c</t>
        </is>
      </c>
      <c r="F340">
        <f>F337-F338</f>
        <v/>
      </c>
      <c r="G340">
        <f>G337-G338</f>
        <v/>
      </c>
      <c r="H340">
        <f>H337-H338</f>
        <v/>
      </c>
      <c r="J340">
        <f>J337-J338</f>
        <v/>
      </c>
      <c r="K340">
        <f>K337-K338</f>
        <v/>
      </c>
      <c r="L340">
        <f>L337-L338</f>
        <v/>
      </c>
      <c r="M340">
        <f>M337-M338</f>
        <v/>
      </c>
      <c r="O340">
        <f>O337-O338</f>
        <v/>
      </c>
      <c r="P340">
        <f>P337-P338</f>
        <v/>
      </c>
      <c r="Q340">
        <f>Q337-Q338</f>
        <v/>
      </c>
      <c r="R340">
        <f>R337-R338</f>
        <v/>
      </c>
      <c r="T340">
        <f>T337-T338</f>
        <v/>
      </c>
      <c r="U340">
        <f>U337-U338</f>
        <v/>
      </c>
      <c r="V340">
        <f>V337-V338</f>
        <v/>
      </c>
      <c r="W340">
        <f>W337-W338</f>
        <v/>
      </c>
      <c r="Y340">
        <f>Y337-Y338</f>
        <v/>
      </c>
      <c r="Z340">
        <f>Z337-Z338</f>
        <v/>
      </c>
      <c r="AA340">
        <f>AA337-AA338</f>
        <v/>
      </c>
      <c r="AB340">
        <f>AB337-AB338</f>
        <v/>
      </c>
      <c r="AD340">
        <f>AD337-AD338</f>
        <v/>
      </c>
      <c r="AE340">
        <f>AE337-AE338</f>
        <v/>
      </c>
      <c r="AF340">
        <f>AF337-AF338</f>
        <v/>
      </c>
      <c r="AG340">
        <f>AG337-AG338</f>
        <v/>
      </c>
      <c r="AI340">
        <f>AI337-AI338</f>
        <v/>
      </c>
      <c r="AJ340">
        <f>AJ337-AJ338</f>
        <v/>
      </c>
      <c r="AK340">
        <f>AK337-AK338</f>
        <v/>
      </c>
      <c r="AL340">
        <f>AL337-AL338</f>
        <v/>
      </c>
      <c r="AN340">
        <f>AN337-AN338</f>
        <v/>
      </c>
      <c r="AO340">
        <f>AO337-AO338</f>
        <v/>
      </c>
      <c r="AP340">
        <f>AP337-AP338</f>
        <v/>
      </c>
      <c r="AQ340">
        <f>AQ337-AQ338</f>
        <v/>
      </c>
      <c r="AS340">
        <f>AS337-AS338</f>
        <v/>
      </c>
      <c r="AT340">
        <f>AT337-AT338</f>
        <v/>
      </c>
      <c r="AU340">
        <f>AU337-AU338</f>
        <v/>
      </c>
      <c r="AV340">
        <f>AV337-AV338</f>
        <v/>
      </c>
      <c r="AX340">
        <f>AX337-AX338</f>
        <v/>
      </c>
      <c r="AY340">
        <f>AY337-AY338</f>
        <v/>
      </c>
      <c r="AZ340">
        <f>AZ337-AZ338</f>
        <v/>
      </c>
      <c r="BA340">
        <f>BA337-BA338</f>
        <v/>
      </c>
      <c r="BC340">
        <f>BC337-BC338</f>
        <v/>
      </c>
      <c r="BD340">
        <f>BD337-BD338</f>
        <v/>
      </c>
      <c r="BE340">
        <f>BE337-BE338</f>
        <v/>
      </c>
    </row>
    <row r="341">
      <c r="A341" t="inlineStr">
        <is>
          <t>Sum check</t>
        </is>
      </c>
      <c r="F341">
        <f>F339-F340</f>
        <v/>
      </c>
      <c r="G341">
        <f>G339-G340</f>
        <v/>
      </c>
      <c r="H341">
        <f>H339-H340</f>
        <v/>
      </c>
      <c r="J341">
        <f>J339-J340</f>
        <v/>
      </c>
      <c r="K341">
        <f>K339-K340</f>
        <v/>
      </c>
      <c r="L341">
        <f>L339-L340</f>
        <v/>
      </c>
      <c r="M341">
        <f>M339-M340</f>
        <v/>
      </c>
      <c r="O341">
        <f>O339-O340</f>
        <v/>
      </c>
      <c r="P341">
        <f>P339-P340</f>
        <v/>
      </c>
      <c r="Q341">
        <f>Q339-Q340</f>
        <v/>
      </c>
      <c r="R341">
        <f>R339-R340</f>
        <v/>
      </c>
      <c r="T341">
        <f>T339-T340</f>
        <v/>
      </c>
      <c r="U341">
        <f>U339-U340</f>
        <v/>
      </c>
      <c r="V341">
        <f>V339-V340</f>
        <v/>
      </c>
      <c r="W341">
        <f>W339-W340</f>
        <v/>
      </c>
      <c r="Y341">
        <f>Y339-Y340</f>
        <v/>
      </c>
      <c r="Z341">
        <f>Z339-Z340</f>
        <v/>
      </c>
      <c r="AA341">
        <f>AA339-AA340</f>
        <v/>
      </c>
      <c r="AB341">
        <f>AB339-AB340</f>
        <v/>
      </c>
      <c r="AD341">
        <f>AD339-AD340</f>
        <v/>
      </c>
      <c r="AE341">
        <f>AE339-AE340</f>
        <v/>
      </c>
      <c r="AF341">
        <f>AF339-AF340</f>
        <v/>
      </c>
      <c r="AG341">
        <f>AG339-AG340</f>
        <v/>
      </c>
      <c r="AI341">
        <f>AI339-AI340</f>
        <v/>
      </c>
      <c r="AJ341">
        <f>AJ339-AJ340</f>
        <v/>
      </c>
      <c r="AK341">
        <f>AK339-AK340</f>
        <v/>
      </c>
      <c r="AL341">
        <f>AL339-AL340</f>
        <v/>
      </c>
      <c r="AN341">
        <f>AN339-AN340</f>
        <v/>
      </c>
      <c r="AO341">
        <f>AO339-AO340</f>
        <v/>
      </c>
      <c r="AP341">
        <f>AP339-AP340</f>
        <v/>
      </c>
      <c r="AQ341">
        <f>AQ339-AQ340</f>
        <v/>
      </c>
      <c r="AS341">
        <f>AS339-AS340</f>
        <v/>
      </c>
      <c r="AT341">
        <f>AT339-AT340</f>
        <v/>
      </c>
      <c r="AU341">
        <f>AU339-AU340</f>
        <v/>
      </c>
      <c r="AV341">
        <f>AV339-AV340</f>
        <v/>
      </c>
      <c r="AX341">
        <f>AX339-AX340</f>
        <v/>
      </c>
      <c r="AY341">
        <f>AY339-AY340</f>
        <v/>
      </c>
      <c r="AZ341">
        <f>AZ339-AZ340</f>
        <v/>
      </c>
      <c r="BA341">
        <f>BA339-BA340</f>
        <v/>
      </c>
      <c r="BC341">
        <f>BC339-BC340</f>
        <v/>
      </c>
      <c r="BD341">
        <f>BD339-BD340</f>
        <v/>
      </c>
      <c r="BE341">
        <f>BE339-BE340</f>
        <v/>
      </c>
    </row>
    <row r="343">
      <c r="A343" t="inlineStr">
        <is>
          <t>Net income (loss) per common share</t>
        </is>
      </c>
    </row>
    <row r="344">
      <c r="A344" t="inlineStr">
        <is>
          <t>Basic</t>
        </is>
      </c>
      <c r="C344" t="inlineStr">
        <is>
          <t>Dollar</t>
        </is>
      </c>
      <c r="D344" t="inlineStr">
        <is>
          <t>QQQQ</t>
        </is>
      </c>
      <c r="E344" t="inlineStr">
        <is>
          <t>Yes</t>
        </is>
      </c>
      <c r="F344" t="n">
        <v>0.88</v>
      </c>
      <c r="G344" t="n">
        <v>0.83</v>
      </c>
      <c r="H344" t="n">
        <v>0.9399999999999999</v>
      </c>
      <c r="J344" t="n">
        <v>3.56</v>
      </c>
      <c r="K344" t="n">
        <v>0.96</v>
      </c>
      <c r="L344" t="n">
        <v>0.9399999999999999</v>
      </c>
      <c r="M344" t="n">
        <v>1.22</v>
      </c>
      <c r="O344" t="n">
        <v>4.14</v>
      </c>
      <c r="P344" t="n">
        <v>1.05</v>
      </c>
      <c r="Q344" t="n">
        <v>1.19</v>
      </c>
      <c r="R344" t="n">
        <v>1.01</v>
      </c>
      <c r="T344" t="n">
        <v>4.25</v>
      </c>
      <c r="U344" t="n">
        <v>1.07</v>
      </c>
      <c r="V344" t="n">
        <v>1.12</v>
      </c>
      <c r="W344" t="n">
        <v>1.15</v>
      </c>
      <c r="Y344" t="n">
        <v>4.53</v>
      </c>
      <c r="Z344" t="n">
        <v>1.39</v>
      </c>
      <c r="AA344" t="n">
        <v>1.46</v>
      </c>
      <c r="AB344" t="n">
        <v>0.68</v>
      </c>
      <c r="AD344" t="n">
        <v>2.72</v>
      </c>
      <c r="AE344" t="n">
        <v>0.91</v>
      </c>
      <c r="AF344" t="n">
        <v>0.93</v>
      </c>
      <c r="AG344" t="n">
        <v>1.01</v>
      </c>
      <c r="AI344" t="n">
        <v>3.85</v>
      </c>
      <c r="AJ344" t="n">
        <v>0.98</v>
      </c>
      <c r="AK344" t="n">
        <v>1.04</v>
      </c>
      <c r="AL344" t="n">
        <v>1.02</v>
      </c>
      <c r="AN344" t="n">
        <v>4.13</v>
      </c>
      <c r="AO344" t="n">
        <v>0.6899999999999999</v>
      </c>
      <c r="AP344" t="n">
        <v>0.64</v>
      </c>
      <c r="AQ344" t="n">
        <v>0.64</v>
      </c>
      <c r="AS344" t="n">
        <v>3.05</v>
      </c>
      <c r="AT344" t="n">
        <v>1.3</v>
      </c>
      <c r="AU344" t="n">
        <v>1.47</v>
      </c>
      <c r="AV344" t="n">
        <v>1.18</v>
      </c>
      <c r="AX344" t="n">
        <v>5.12</v>
      </c>
      <c r="AY344" t="n">
        <v>1.1</v>
      </c>
      <c r="AZ344" t="n">
        <v>1.36</v>
      </c>
      <c r="BA344" t="n">
        <v>1.69</v>
      </c>
      <c r="BC344" t="n">
        <v>5.89</v>
      </c>
      <c r="BD344" t="n">
        <v>1.75</v>
      </c>
      <c r="BE344" t="n">
        <v>1.67</v>
      </c>
    </row>
    <row r="345">
      <c r="A345" t="inlineStr">
        <is>
          <t>Diluted</t>
        </is>
      </c>
      <c r="C345" t="inlineStr">
        <is>
          <t>Dollar</t>
        </is>
      </c>
      <c r="D345" t="inlineStr">
        <is>
          <t>QQQQ</t>
        </is>
      </c>
      <c r="E345" t="inlineStr">
        <is>
          <t>Yes</t>
        </is>
      </c>
      <c r="F345" t="n">
        <v>0.86</v>
      </c>
      <c r="G345" t="n">
        <v>0.8100000000000001</v>
      </c>
      <c r="H345" t="n">
        <v>0.93</v>
      </c>
      <c r="J345" t="n">
        <v>3.49</v>
      </c>
      <c r="K345" t="n">
        <v>0.9399999999999999</v>
      </c>
      <c r="L345" t="n">
        <v>0.92</v>
      </c>
      <c r="M345" t="n">
        <v>1.19</v>
      </c>
      <c r="O345" t="n">
        <v>4.04</v>
      </c>
      <c r="P345" t="n">
        <v>1.03</v>
      </c>
      <c r="Q345" t="n">
        <v>1.17</v>
      </c>
      <c r="R345" t="n">
        <v>0.98</v>
      </c>
      <c r="T345" t="n">
        <v>4.17</v>
      </c>
      <c r="U345" t="n">
        <v>1.05</v>
      </c>
      <c r="V345" t="n">
        <v>1.1</v>
      </c>
      <c r="W345" t="n">
        <v>1.13</v>
      </c>
      <c r="Y345" t="n">
        <v>4.44</v>
      </c>
      <c r="Z345" t="n">
        <v>1.36</v>
      </c>
      <c r="AA345" t="n">
        <v>1.42</v>
      </c>
      <c r="AB345" t="n">
        <v>0.67</v>
      </c>
      <c r="AD345" t="n">
        <v>2.65</v>
      </c>
      <c r="AE345" t="n">
        <v>0.89</v>
      </c>
      <c r="AF345" t="n">
        <v>0.91</v>
      </c>
      <c r="AG345" t="n">
        <v>0.98</v>
      </c>
      <c r="AI345" t="n">
        <v>3.76</v>
      </c>
      <c r="AJ345" t="n">
        <v>0.96</v>
      </c>
      <c r="AK345" t="n">
        <v>1.02</v>
      </c>
      <c r="AL345" t="n">
        <v>1</v>
      </c>
      <c r="AN345" t="n">
        <v>4.05</v>
      </c>
      <c r="AO345" t="n">
        <v>0.68</v>
      </c>
      <c r="AP345" t="n">
        <v>0.63</v>
      </c>
      <c r="AQ345" t="n">
        <v>0.63</v>
      </c>
      <c r="AS345" t="n">
        <v>3</v>
      </c>
      <c r="AT345" t="n">
        <v>1.27</v>
      </c>
      <c r="AU345" t="n">
        <v>1.45</v>
      </c>
      <c r="AV345" t="n">
        <v>1.16</v>
      </c>
      <c r="AX345" t="n">
        <v>5.03</v>
      </c>
      <c r="AY345" t="n">
        <v>1.08</v>
      </c>
      <c r="AZ345" t="n">
        <v>1.34</v>
      </c>
      <c r="BA345" t="n">
        <v>1.65</v>
      </c>
      <c r="BC345" t="n">
        <v>5.77</v>
      </c>
      <c r="BD345" t="n">
        <v>1.72</v>
      </c>
      <c r="BE345" t="n">
        <v>1.64</v>
      </c>
    </row>
    <row r="347">
      <c r="A347" t="inlineStr">
        <is>
          <t>Balance sheet-8K</t>
        </is>
      </c>
    </row>
    <row r="348">
      <c r="A348" t="inlineStr">
        <is>
          <t>Total assets</t>
        </is>
      </c>
      <c r="C348" t="inlineStr">
        <is>
          <t>Thousand</t>
        </is>
      </c>
      <c r="D348" t="inlineStr">
        <is>
          <t>QQQQ</t>
        </is>
      </c>
      <c r="F348" t="n">
        <v>5773926</v>
      </c>
      <c r="G348" t="n">
        <v>5749666</v>
      </c>
      <c r="H348" t="n">
        <v>5926730</v>
      </c>
      <c r="I348" t="n">
        <v>6038974</v>
      </c>
      <c r="K348" t="n">
        <v>6375041</v>
      </c>
      <c r="L348" t="n">
        <v>6368633</v>
      </c>
      <c r="M348" t="n">
        <v>6406575</v>
      </c>
      <c r="N348" t="n">
        <v>6574972</v>
      </c>
      <c r="P348" t="n">
        <v>6570120</v>
      </c>
      <c r="Q348" t="n">
        <v>6498898</v>
      </c>
      <c r="R348" t="n">
        <v>6406096</v>
      </c>
      <c r="S348" t="n">
        <v>6692829</v>
      </c>
      <c r="U348" t="n">
        <v>6740938</v>
      </c>
      <c r="V348" t="n">
        <v>6683376</v>
      </c>
      <c r="W348" t="n">
        <v>6783537</v>
      </c>
      <c r="X348" t="n">
        <v>7018952</v>
      </c>
      <c r="Z348" t="n">
        <v>7189637</v>
      </c>
      <c r="AA348" t="n">
        <v>7046589</v>
      </c>
      <c r="AB348" t="n">
        <v>7132168</v>
      </c>
      <c r="AC348" t="n">
        <v>7253156</v>
      </c>
      <c r="AE348" t="n">
        <v>7615642</v>
      </c>
      <c r="AF348" t="n">
        <v>7622963</v>
      </c>
      <c r="AG348" t="n">
        <v>7602438</v>
      </c>
      <c r="AH348" t="n">
        <v>7574258</v>
      </c>
      <c r="AJ348" t="n">
        <v>7709000</v>
      </c>
      <c r="AK348" t="n">
        <v>7642021</v>
      </c>
      <c r="AL348" t="n">
        <v>8388816</v>
      </c>
      <c r="AM348" t="n">
        <v>8565758</v>
      </c>
      <c r="AO348" t="n">
        <v>8669096</v>
      </c>
      <c r="AP348" t="n">
        <v>9638657</v>
      </c>
      <c r="AQ348" t="n">
        <v>9618728</v>
      </c>
      <c r="AR348" t="n">
        <v>9212357</v>
      </c>
      <c r="AT348" t="n">
        <v>10549305</v>
      </c>
      <c r="AU348" t="n">
        <v>11015287</v>
      </c>
      <c r="AV348" t="n">
        <v>11302771</v>
      </c>
      <c r="AW348" t="n">
        <v>9405612</v>
      </c>
      <c r="AY348" t="n">
        <v>12624431</v>
      </c>
      <c r="AZ348" t="n">
        <v>12530073</v>
      </c>
      <c r="BA348" t="n">
        <v>12452378</v>
      </c>
      <c r="BB348" t="n">
        <v>12387863</v>
      </c>
      <c r="BD348" t="n">
        <v>12332105</v>
      </c>
      <c r="BE348" t="n">
        <v>12020265</v>
      </c>
    </row>
    <row r="349">
      <c r="A349" t="inlineStr">
        <is>
          <t>Link check</t>
        </is>
      </c>
      <c r="F349">
        <f>F348-F487</f>
        <v/>
      </c>
      <c r="G349">
        <f>G348-G487</f>
        <v/>
      </c>
      <c r="H349">
        <f>H348-H487</f>
        <v/>
      </c>
      <c r="I349">
        <f>I348-I487</f>
        <v/>
      </c>
      <c r="K349">
        <f>K348-K487</f>
        <v/>
      </c>
      <c r="L349">
        <f>L348-L487</f>
        <v/>
      </c>
      <c r="M349">
        <f>M348-M487</f>
        <v/>
      </c>
      <c r="N349">
        <f>N348-N487</f>
        <v/>
      </c>
      <c r="P349">
        <f>P348-P487</f>
        <v/>
      </c>
      <c r="Q349">
        <f>Q348-Q487</f>
        <v/>
      </c>
      <c r="R349">
        <f>R348-R487</f>
        <v/>
      </c>
      <c r="S349">
        <f>S348-S487</f>
        <v/>
      </c>
      <c r="U349">
        <f>U348-U487</f>
        <v/>
      </c>
      <c r="V349">
        <f>V348-V487</f>
        <v/>
      </c>
      <c r="W349">
        <f>W348-W487</f>
        <v/>
      </c>
      <c r="X349">
        <f>X348-X487</f>
        <v/>
      </c>
      <c r="Z349">
        <f>Z348-Z487</f>
        <v/>
      </c>
      <c r="AA349">
        <f>AA348-AA487</f>
        <v/>
      </c>
      <c r="AB349">
        <f>AB348-AB487</f>
        <v/>
      </c>
      <c r="AC349">
        <f>AC348-AC487</f>
        <v/>
      </c>
      <c r="AE349">
        <f>AE348-AE487</f>
        <v/>
      </c>
      <c r="AF349">
        <f>AF348-AF487</f>
        <v/>
      </c>
      <c r="AG349">
        <f>AG348-AG487</f>
        <v/>
      </c>
      <c r="AH349">
        <f>AH348-AH487</f>
        <v/>
      </c>
      <c r="AJ349">
        <f>AJ348-AJ487</f>
        <v/>
      </c>
      <c r="AK349">
        <f>AK348-AK487</f>
        <v/>
      </c>
      <c r="AL349">
        <f>AL348-AL487</f>
        <v/>
      </c>
      <c r="AM349">
        <f>AM348-AM487</f>
        <v/>
      </c>
      <c r="AO349">
        <f>AO348-AO487</f>
        <v/>
      </c>
      <c r="AP349">
        <f>AP348-AP487</f>
        <v/>
      </c>
      <c r="AQ349">
        <f>AQ348-AQ487</f>
        <v/>
      </c>
      <c r="AR349">
        <f>AR348-AR487</f>
        <v/>
      </c>
      <c r="AT349">
        <f>AT348-AT487</f>
        <v/>
      </c>
      <c r="AU349">
        <f>AU348-AU487</f>
        <v/>
      </c>
      <c r="AV349">
        <f>AV348-AV487</f>
        <v/>
      </c>
      <c r="AW349">
        <f>AW348-AW487</f>
        <v/>
      </c>
      <c r="AY349">
        <f>AY348-AY487</f>
        <v/>
      </c>
      <c r="AZ349">
        <f>AZ348-AZ487</f>
        <v/>
      </c>
      <c r="BA349">
        <f>BA348-BA487</f>
        <v/>
      </c>
      <c r="BB349">
        <f>BB348-BB487</f>
        <v/>
      </c>
      <c r="BD349">
        <f>BD348-BD487</f>
        <v/>
      </c>
      <c r="BE349">
        <f>BE348-BE487</f>
        <v/>
      </c>
    </row>
    <row r="350">
      <c r="A350" t="inlineStr">
        <is>
          <t>Interest-bearing deposits with banks</t>
        </is>
      </c>
      <c r="C350" t="inlineStr">
        <is>
          <t>Thousand</t>
        </is>
      </c>
      <c r="D350" t="inlineStr">
        <is>
          <t>QQQQ</t>
        </is>
      </c>
      <c r="K350" t="n">
        <v>1737559</v>
      </c>
      <c r="L350" t="n">
        <v>1622810</v>
      </c>
      <c r="M350" t="n">
        <v>1652939</v>
      </c>
      <c r="N350" t="n">
        <v>1710350</v>
      </c>
      <c r="P350" t="n">
        <v>1699265</v>
      </c>
      <c r="Q350" t="n">
        <v>1638038</v>
      </c>
      <c r="R350" t="n">
        <v>1491873</v>
      </c>
      <c r="S350" t="n">
        <v>1394813</v>
      </c>
      <c r="U350" t="n">
        <v>1498356</v>
      </c>
      <c r="V350" t="n">
        <v>1373923</v>
      </c>
      <c r="W350" t="n">
        <v>1532095</v>
      </c>
      <c r="X350" t="n">
        <v>1666540</v>
      </c>
      <c r="Z350" t="n">
        <v>1857961</v>
      </c>
      <c r="AA350" t="n">
        <v>1533147</v>
      </c>
      <c r="AB350" t="n">
        <v>1530928</v>
      </c>
      <c r="AC350" t="n">
        <v>1541771</v>
      </c>
      <c r="AE350" t="n">
        <v>1590240</v>
      </c>
      <c r="AF350" t="n">
        <v>1579577</v>
      </c>
      <c r="AG350" t="n">
        <v>1607157</v>
      </c>
      <c r="AH350" t="n">
        <v>1195824</v>
      </c>
      <c r="AJ350" t="n">
        <v>1291447</v>
      </c>
      <c r="AK350" t="n">
        <v>1518998</v>
      </c>
      <c r="AL350" t="n">
        <v>1476340</v>
      </c>
      <c r="AM350" t="n">
        <v>1646238</v>
      </c>
      <c r="AO350" t="n">
        <v>1356826</v>
      </c>
      <c r="AP350" t="n">
        <v>1583116</v>
      </c>
      <c r="AQ350" t="n">
        <v>1609462</v>
      </c>
      <c r="AR350" t="n">
        <v>1336394</v>
      </c>
      <c r="AT350" t="n">
        <v>2788316</v>
      </c>
      <c r="AU350" t="n">
        <v>4475941</v>
      </c>
      <c r="AV350" t="n">
        <v>3836809</v>
      </c>
      <c r="AW350" t="n">
        <v>1821203</v>
      </c>
      <c r="AY350" t="n">
        <v>3816532</v>
      </c>
      <c r="AZ350" t="n">
        <v>3590311</v>
      </c>
      <c r="BA350" t="n">
        <v>3106279</v>
      </c>
      <c r="BB350" t="n">
        <v>2909861</v>
      </c>
      <c r="BD350" t="n">
        <v>2623565</v>
      </c>
      <c r="BE350" t="n">
        <v>2188004</v>
      </c>
    </row>
    <row r="351">
      <c r="A351" t="inlineStr">
        <is>
          <t>Debt securities</t>
        </is>
      </c>
      <c r="C351" t="inlineStr">
        <is>
          <t>Thousand</t>
        </is>
      </c>
      <c r="D351" t="inlineStr">
        <is>
          <t>QQQQ</t>
        </is>
      </c>
      <c r="F351" t="n">
        <v>565490</v>
      </c>
      <c r="G351" t="n">
        <v>520424</v>
      </c>
      <c r="H351" t="n">
        <v>474640</v>
      </c>
      <c r="I351" t="n">
        <v>527627</v>
      </c>
      <c r="K351" t="n">
        <v>587018</v>
      </c>
      <c r="L351" t="n">
        <v>570429</v>
      </c>
      <c r="M351" t="n">
        <v>535586</v>
      </c>
      <c r="N351" t="n">
        <v>524783</v>
      </c>
      <c r="P351" t="n">
        <v>550125</v>
      </c>
      <c r="Q351" t="n">
        <v>537319</v>
      </c>
      <c r="R351" t="n">
        <v>507858</v>
      </c>
      <c r="S351" t="n">
        <v>554449</v>
      </c>
      <c r="U351" t="n">
        <v>497986</v>
      </c>
      <c r="V351" t="n">
        <v>419238</v>
      </c>
      <c r="W351" t="n">
        <v>473738</v>
      </c>
      <c r="X351" t="n">
        <v>469833</v>
      </c>
      <c r="Z351" t="n">
        <v>463250</v>
      </c>
      <c r="AA351" t="n">
        <v>451402</v>
      </c>
      <c r="AB351" t="n">
        <v>450009</v>
      </c>
      <c r="AC351" t="n">
        <v>469995</v>
      </c>
      <c r="AE351" t="n">
        <v>493101</v>
      </c>
      <c r="AF351" t="n">
        <v>462871</v>
      </c>
      <c r="AG351" t="n">
        <v>477080</v>
      </c>
      <c r="AH351" t="n">
        <v>772132</v>
      </c>
      <c r="AJ351" t="n">
        <v>724872</v>
      </c>
      <c r="AK351" t="n">
        <v>425154</v>
      </c>
      <c r="AL351" t="n">
        <v>555575</v>
      </c>
      <c r="AM351" t="n">
        <v>491626</v>
      </c>
      <c r="AO351" t="n">
        <v>591987</v>
      </c>
      <c r="AP351" t="n">
        <v>608031</v>
      </c>
      <c r="AQ351" t="n">
        <v>596941</v>
      </c>
      <c r="AR351" t="n">
        <v>555196</v>
      </c>
      <c r="AT351" t="n">
        <v>520543</v>
      </c>
      <c r="AU351" t="n">
        <v>563771</v>
      </c>
      <c r="AV351" t="n">
        <v>529484</v>
      </c>
      <c r="AW351" t="n">
        <v>534500</v>
      </c>
      <c r="AY351" t="n">
        <v>1211668</v>
      </c>
      <c r="AZ351" t="n">
        <v>1205894</v>
      </c>
      <c r="BA351" t="n">
        <v>1521645</v>
      </c>
      <c r="BB351" t="n">
        <v>1540604</v>
      </c>
      <c r="BD351" t="n">
        <v>1618233</v>
      </c>
      <c r="BE351" t="n">
        <v>1570620</v>
      </c>
    </row>
    <row r="352">
      <c r="A352" t="inlineStr">
        <is>
          <t>Total loans</t>
        </is>
      </c>
      <c r="C352" t="inlineStr">
        <is>
          <t>Thousand</t>
        </is>
      </c>
      <c r="D352" t="inlineStr">
        <is>
          <t>QQQQ</t>
        </is>
      </c>
      <c r="F352" t="n">
        <v>3219967</v>
      </c>
      <c r="G352" t="n">
        <v>3245084</v>
      </c>
      <c r="H352" t="n">
        <v>3358938</v>
      </c>
      <c r="I352" t="n">
        <v>3387146</v>
      </c>
      <c r="K352" t="n">
        <v>3542270</v>
      </c>
      <c r="L352" t="n">
        <v>3665908</v>
      </c>
      <c r="M352" t="n">
        <v>3722876</v>
      </c>
      <c r="N352" t="n">
        <v>3860831</v>
      </c>
      <c r="P352" t="n">
        <v>3857741</v>
      </c>
      <c r="Q352" t="n">
        <v>3871919</v>
      </c>
      <c r="R352" t="n">
        <v>3972075</v>
      </c>
      <c r="S352" t="n">
        <v>4244273</v>
      </c>
      <c r="U352" t="n">
        <v>4282738</v>
      </c>
      <c r="V352" t="n">
        <v>4337063</v>
      </c>
      <c r="W352" t="n">
        <v>4317512</v>
      </c>
      <c r="X352" t="n">
        <v>4409550</v>
      </c>
      <c r="Z352" t="n">
        <v>4398529</v>
      </c>
      <c r="AA352" t="n">
        <v>4587454</v>
      </c>
      <c r="AB352" t="n">
        <v>4658525</v>
      </c>
      <c r="AC352" t="n">
        <v>4728168</v>
      </c>
      <c r="AE352" t="n">
        <v>4990650</v>
      </c>
      <c r="AF352" t="n">
        <v>5017071</v>
      </c>
      <c r="AG352" t="n">
        <v>4952267</v>
      </c>
      <c r="AH352" t="n">
        <v>4984150</v>
      </c>
      <c r="AJ352" t="n">
        <v>5050221</v>
      </c>
      <c r="AK352" t="n">
        <v>5105302</v>
      </c>
      <c r="AL352" t="n">
        <v>5622897</v>
      </c>
      <c r="AM352" t="n">
        <v>5673144</v>
      </c>
      <c r="AO352" t="n">
        <v>6006065</v>
      </c>
      <c r="AP352" t="n">
        <v>6723060</v>
      </c>
      <c r="AQ352" t="n">
        <v>6660694</v>
      </c>
      <c r="AR352" t="n">
        <v>6448225</v>
      </c>
      <c r="AT352" t="n">
        <v>6380108</v>
      </c>
      <c r="AU352" t="n">
        <v>6207262</v>
      </c>
      <c r="AV352" t="n">
        <v>6037886</v>
      </c>
      <c r="AW352" t="n">
        <v>6194218</v>
      </c>
      <c r="AY352" t="n">
        <v>6507977</v>
      </c>
      <c r="AZ352" t="n">
        <v>6620643</v>
      </c>
      <c r="BA352" t="n">
        <v>6832595</v>
      </c>
      <c r="BB352" t="n">
        <v>6949795</v>
      </c>
      <c r="BD352" t="n">
        <v>7124831</v>
      </c>
      <c r="BE352" t="n">
        <v>7307475</v>
      </c>
    </row>
    <row r="353">
      <c r="A353" t="inlineStr">
        <is>
          <t>Allowance for credit losses</t>
        </is>
      </c>
      <c r="C353" t="inlineStr">
        <is>
          <t>Thousand</t>
        </is>
      </c>
      <c r="D353" t="inlineStr">
        <is>
          <t>QQQQ</t>
        </is>
      </c>
      <c r="F353" t="n">
        <v>-38664</v>
      </c>
      <c r="G353" t="n">
        <v>-38982</v>
      </c>
      <c r="H353" t="n">
        <v>-38859</v>
      </c>
      <c r="I353" t="n">
        <v>-39034</v>
      </c>
      <c r="K353" t="n">
        <v>-39924</v>
      </c>
      <c r="L353" t="n">
        <v>-43297</v>
      </c>
      <c r="M353" t="n">
        <v>-39467</v>
      </c>
      <c r="N353" t="n">
        <v>-40889</v>
      </c>
      <c r="P353" t="n">
        <v>-41556</v>
      </c>
      <c r="Q353" t="n">
        <v>-42621</v>
      </c>
      <c r="R353" t="n">
        <v>-40970</v>
      </c>
      <c r="S353" t="n">
        <v>-41666</v>
      </c>
      <c r="U353" t="n">
        <v>-44571</v>
      </c>
      <c r="V353" t="n">
        <v>-46566</v>
      </c>
      <c r="W353" t="n">
        <v>-48061</v>
      </c>
      <c r="X353" t="n">
        <v>-48693</v>
      </c>
      <c r="Z353" t="n">
        <v>-47921</v>
      </c>
      <c r="AA353" t="n">
        <v>-49005</v>
      </c>
      <c r="AB353" t="n">
        <v>-51255</v>
      </c>
      <c r="AC353" t="n">
        <v>-51666</v>
      </c>
      <c r="AE353" t="n">
        <v>-51550</v>
      </c>
      <c r="AF353" t="n">
        <v>-52200</v>
      </c>
      <c r="AG353" t="n">
        <v>-51875</v>
      </c>
      <c r="AH353" t="n">
        <v>-51389</v>
      </c>
      <c r="AJ353" t="n">
        <v>-52915</v>
      </c>
      <c r="AK353" t="n">
        <v>-55108</v>
      </c>
      <c r="AL353" t="n">
        <v>55928</v>
      </c>
      <c r="AM353" t="n">
        <v>-54238</v>
      </c>
      <c r="AO353" t="n">
        <v>-70080</v>
      </c>
      <c r="AP353" t="n">
        <v>-89500</v>
      </c>
      <c r="AQ353" t="n">
        <v>-106126</v>
      </c>
      <c r="AR353" t="n">
        <v>-91366</v>
      </c>
      <c r="AT353" t="n">
        <v>-90860</v>
      </c>
      <c r="AU353" t="n">
        <v>-83963</v>
      </c>
      <c r="AV353" t="n">
        <v>-86463</v>
      </c>
      <c r="AW353" t="n">
        <v>-83936</v>
      </c>
      <c r="AY353" t="n">
        <v>-87239</v>
      </c>
      <c r="AZ353" t="n">
        <v>-86935</v>
      </c>
      <c r="BA353" t="n">
        <v>-89871</v>
      </c>
      <c r="BB353" t="n">
        <v>-92728</v>
      </c>
      <c r="BD353" t="n">
        <v>-94760</v>
      </c>
      <c r="BE353" t="n">
        <v>-96920</v>
      </c>
    </row>
    <row r="354">
      <c r="A354" t="inlineStr">
        <is>
          <t>Deposits</t>
        </is>
      </c>
      <c r="C354" t="inlineStr">
        <is>
          <t>Thousand</t>
        </is>
      </c>
      <c r="D354" t="inlineStr">
        <is>
          <t>QQQQ</t>
        </is>
      </c>
      <c r="F354" t="n">
        <v>5174512</v>
      </c>
      <c r="G354" t="n">
        <v>5150411</v>
      </c>
      <c r="H354" t="n">
        <v>5309464</v>
      </c>
      <c r="I354" t="n">
        <v>5419519</v>
      </c>
      <c r="K354" t="n">
        <v>5737850</v>
      </c>
      <c r="L354" t="n">
        <v>5721593</v>
      </c>
      <c r="M354" t="n">
        <v>5740449</v>
      </c>
      <c r="N354" t="n">
        <v>5904704</v>
      </c>
      <c r="P354" t="n">
        <v>5883801</v>
      </c>
      <c r="Q354" t="n">
        <v>5808221</v>
      </c>
      <c r="R354" t="n">
        <v>5698591</v>
      </c>
      <c r="S354" t="n">
        <v>5973358</v>
      </c>
      <c r="U354" t="n">
        <v>6010872</v>
      </c>
      <c r="V354" t="n">
        <v>5943982</v>
      </c>
      <c r="W354" t="n">
        <v>6024949</v>
      </c>
      <c r="X354" t="n">
        <v>6248057</v>
      </c>
      <c r="Z354" t="n">
        <v>6394627</v>
      </c>
      <c r="AA354" t="n">
        <v>6235682</v>
      </c>
      <c r="AB354" t="n">
        <v>6302046</v>
      </c>
      <c r="AC354" t="n">
        <v>6415045</v>
      </c>
      <c r="AE354" t="n">
        <v>6713052</v>
      </c>
      <c r="AF354" t="n">
        <v>6692174</v>
      </c>
      <c r="AG354" t="n">
        <v>6643131</v>
      </c>
      <c r="AH354" t="n">
        <v>6605495</v>
      </c>
      <c r="AJ354" t="n">
        <v>6706386</v>
      </c>
      <c r="AK354" t="n">
        <v>6613613</v>
      </c>
      <c r="AL354" t="n">
        <v>7330677</v>
      </c>
      <c r="AM354" t="n">
        <v>7483635</v>
      </c>
      <c r="AO354" t="n">
        <v>7573200</v>
      </c>
      <c r="AP354" t="n">
        <v>8486671</v>
      </c>
      <c r="AQ354" t="n">
        <v>8495751</v>
      </c>
      <c r="AR354" t="n">
        <v>8064704</v>
      </c>
      <c r="AT354" t="n">
        <v>9371940</v>
      </c>
      <c r="AU354" t="n">
        <v>9728389</v>
      </c>
      <c r="AV354" t="n">
        <v>9992044</v>
      </c>
      <c r="AW354" t="n">
        <v>8091914</v>
      </c>
      <c r="AY354" t="n">
        <v>11250971</v>
      </c>
      <c r="AZ354" t="n">
        <v>11142688</v>
      </c>
      <c r="BA354" t="n">
        <v>11058940</v>
      </c>
      <c r="BB354" t="n">
        <v>10974228</v>
      </c>
      <c r="BD354" t="n">
        <v>10610103</v>
      </c>
      <c r="BE354" t="n">
        <v>10475180</v>
      </c>
    </row>
    <row r="355">
      <c r="A355" t="inlineStr">
        <is>
          <t>Stockholders equity</t>
        </is>
      </c>
      <c r="C355" t="inlineStr">
        <is>
          <t>Thousand</t>
        </is>
      </c>
      <c r="D355" t="inlineStr">
        <is>
          <t>QQQQ</t>
        </is>
      </c>
      <c r="F355" t="n">
        <v>527707</v>
      </c>
      <c r="G355" t="n">
        <v>534961</v>
      </c>
      <c r="H355" t="n">
        <v>545973</v>
      </c>
      <c r="I355" t="n">
        <v>556997</v>
      </c>
      <c r="K355" t="n">
        <v>568112</v>
      </c>
      <c r="L355" t="n">
        <v>580505</v>
      </c>
      <c r="M355" t="n">
        <v>596183</v>
      </c>
      <c r="N355" t="n">
        <v>609314</v>
      </c>
      <c r="P355" t="n">
        <v>621679</v>
      </c>
      <c r="Q355" t="n">
        <v>634244</v>
      </c>
      <c r="R355" t="n">
        <v>646061</v>
      </c>
      <c r="S355" t="n">
        <v>655510</v>
      </c>
      <c r="U355" t="n">
        <v>662661</v>
      </c>
      <c r="V355" t="n">
        <v>676830</v>
      </c>
      <c r="W355" t="n">
        <v>693731</v>
      </c>
      <c r="X355" t="n">
        <v>711094</v>
      </c>
      <c r="Z355" t="n">
        <v>729873</v>
      </c>
      <c r="AA355" t="n">
        <v>748462</v>
      </c>
      <c r="AB355" t="n">
        <v>764414</v>
      </c>
      <c r="AC355" t="n">
        <v>775629</v>
      </c>
      <c r="AE355" t="n">
        <v>838096</v>
      </c>
      <c r="AF355" t="n">
        <v>862012</v>
      </c>
      <c r="AG355" t="n">
        <v>884801</v>
      </c>
      <c r="AH355" t="n">
        <v>902789</v>
      </c>
      <c r="AJ355" t="n">
        <v>927927</v>
      </c>
      <c r="AK355" t="n">
        <v>956380</v>
      </c>
      <c r="AL355" t="n">
        <v>979752</v>
      </c>
      <c r="AM355" t="n">
        <v>1004990</v>
      </c>
      <c r="AO355" t="n">
        <v>1023380</v>
      </c>
      <c r="AP355" t="n">
        <v>1034199</v>
      </c>
      <c r="AQ355" t="n">
        <v>1043752</v>
      </c>
      <c r="AR355" t="n">
        <v>1067885</v>
      </c>
      <c r="AT355" t="n">
        <v>1094671</v>
      </c>
      <c r="AU355" t="n">
        <v>1131591</v>
      </c>
      <c r="AV355" t="n">
        <v>1146874</v>
      </c>
      <c r="AW355" t="n">
        <v>1171734</v>
      </c>
      <c r="AY355" t="n">
        <v>1167802</v>
      </c>
      <c r="AZ355" t="n">
        <v>1185695</v>
      </c>
      <c r="BA355" t="n">
        <v>1195149</v>
      </c>
      <c r="BB355" t="n">
        <v>1250836</v>
      </c>
      <c r="BD355" t="n">
        <v>1310882</v>
      </c>
      <c r="BE355" t="n">
        <v>1340791</v>
      </c>
    </row>
    <row r="357">
      <c r="A357" t="inlineStr">
        <is>
          <t>Consolidated average balance sheet</t>
        </is>
      </c>
    </row>
    <row r="358">
      <c r="A358" t="inlineStr">
        <is>
          <t>Average balance</t>
        </is>
      </c>
    </row>
    <row r="359">
      <c r="A359" t="inlineStr">
        <is>
          <t>Assets</t>
        </is>
      </c>
    </row>
    <row r="360">
      <c r="A360" t="inlineStr">
        <is>
          <t>Earning assets:</t>
        </is>
      </c>
    </row>
    <row r="361">
      <c r="A361" t="inlineStr">
        <is>
          <t>Loans</t>
        </is>
      </c>
      <c r="C361" t="inlineStr">
        <is>
          <t>Thousand</t>
        </is>
      </c>
      <c r="D361" t="inlineStr">
        <is>
          <t>QQQQ</t>
        </is>
      </c>
      <c r="F361" t="n">
        <v>3219496</v>
      </c>
      <c r="G361" t="n">
        <v>3235966</v>
      </c>
      <c r="H361" t="n">
        <v>3297360</v>
      </c>
      <c r="I361" t="n">
        <v>3370553</v>
      </c>
      <c r="J361" t="n">
        <v>3281303</v>
      </c>
      <c r="K361" t="n">
        <v>3481988</v>
      </c>
      <c r="L361" t="n">
        <v>3602491</v>
      </c>
      <c r="M361" t="n">
        <v>3681534</v>
      </c>
      <c r="N361" t="n">
        <v>3802120</v>
      </c>
      <c r="O361" t="n">
        <v>3643018</v>
      </c>
      <c r="P361" t="n">
        <v>3840833</v>
      </c>
      <c r="Q361" t="n">
        <v>3853995</v>
      </c>
      <c r="R361" t="n">
        <v>3885579</v>
      </c>
      <c r="S361" t="n">
        <v>4138694</v>
      </c>
      <c r="T361" t="n">
        <v>3930470</v>
      </c>
      <c r="U361" t="n">
        <v>4242883</v>
      </c>
      <c r="V361" t="n">
        <v>4296172</v>
      </c>
      <c r="W361" t="n">
        <v>4300400</v>
      </c>
      <c r="X361" t="n">
        <v>4352899</v>
      </c>
      <c r="Y361" t="n">
        <v>4298245</v>
      </c>
      <c r="Z361" t="n">
        <v>4400707</v>
      </c>
      <c r="AA361" t="n">
        <v>4504890</v>
      </c>
      <c r="AB361" t="n">
        <v>4597267</v>
      </c>
      <c r="AC361" t="n">
        <v>4682321</v>
      </c>
      <c r="AD361" t="n">
        <v>4547207</v>
      </c>
      <c r="AE361" t="n">
        <v>4993902</v>
      </c>
      <c r="AF361" t="n">
        <v>4959604</v>
      </c>
      <c r="AG361" t="n">
        <v>4973580</v>
      </c>
      <c r="AH361" t="n">
        <v>4941280</v>
      </c>
      <c r="AI361" t="n">
        <v>4966965</v>
      </c>
      <c r="AJ361" t="n">
        <v>5013308</v>
      </c>
      <c r="AK361" t="n">
        <v>5082637</v>
      </c>
      <c r="AL361" t="n">
        <v>5376278</v>
      </c>
      <c r="AM361" t="n">
        <v>5614570</v>
      </c>
      <c r="AN361" t="n">
        <v>5273632</v>
      </c>
      <c r="AO361" t="n">
        <v>5770502</v>
      </c>
      <c r="AP361" t="n">
        <v>6693681</v>
      </c>
      <c r="AQ361" t="n">
        <v>6671344</v>
      </c>
      <c r="AR361" t="n">
        <v>6599933</v>
      </c>
      <c r="AS361" t="n">
        <v>6432455</v>
      </c>
      <c r="AT361" t="n">
        <v>6400845</v>
      </c>
      <c r="AU361" t="n">
        <v>6300418</v>
      </c>
      <c r="AV361" t="n">
        <v>6103533</v>
      </c>
      <c r="AW361" t="n">
        <v>6080771</v>
      </c>
      <c r="AX361" t="n">
        <v>6220192</v>
      </c>
      <c r="AY361" t="n">
        <v>6359795</v>
      </c>
      <c r="AZ361" t="n">
        <v>6566437</v>
      </c>
      <c r="BA361" t="n">
        <v>6652613</v>
      </c>
      <c r="BB361" t="n">
        <v>6861657</v>
      </c>
      <c r="BC361" t="n">
        <v>6611617</v>
      </c>
      <c r="BD361" t="n">
        <v>7005731</v>
      </c>
      <c r="BE361" t="n">
        <v>7247283</v>
      </c>
    </row>
    <row r="362">
      <c r="A362" t="inlineStr">
        <is>
          <t>Debt securities taxable</t>
        </is>
      </c>
      <c r="C362" t="inlineStr">
        <is>
          <t>Thousand</t>
        </is>
      </c>
      <c r="D362" t="inlineStr">
        <is>
          <t>QQQQ</t>
        </is>
      </c>
      <c r="F362" t="n">
        <v>524384</v>
      </c>
      <c r="G362" t="n">
        <v>515010</v>
      </c>
      <c r="H362" t="n">
        <v>453614</v>
      </c>
      <c r="I362" t="n">
        <v>448801</v>
      </c>
      <c r="J362" t="n">
        <v>485158</v>
      </c>
      <c r="K362" t="n">
        <v>484900</v>
      </c>
      <c r="L362" t="n">
        <v>530482</v>
      </c>
      <c r="M362" t="n">
        <v>512325</v>
      </c>
      <c r="N362" t="n">
        <v>489209</v>
      </c>
      <c r="O362" t="n">
        <v>504263</v>
      </c>
      <c r="P362" t="n">
        <v>486430</v>
      </c>
      <c r="Q362" t="n">
        <v>508819</v>
      </c>
      <c r="R362" t="n">
        <v>485862</v>
      </c>
      <c r="S362" t="n">
        <v>466519</v>
      </c>
      <c r="T362" t="n">
        <v>486851</v>
      </c>
      <c r="U362" t="n">
        <v>491505</v>
      </c>
      <c r="V362" t="n">
        <v>457021</v>
      </c>
      <c r="W362" t="n">
        <v>407434</v>
      </c>
      <c r="X362" t="n">
        <v>420326</v>
      </c>
      <c r="Y362" t="n">
        <v>443907</v>
      </c>
      <c r="Z362" t="n">
        <v>435196</v>
      </c>
      <c r="AA362" t="n">
        <v>426396</v>
      </c>
      <c r="AB362" t="n">
        <v>421464</v>
      </c>
      <c r="AC362" t="n">
        <v>418655</v>
      </c>
      <c r="AD362" t="n">
        <v>425372</v>
      </c>
      <c r="AE362" t="n">
        <v>438848</v>
      </c>
      <c r="AF362" t="n">
        <v>440420</v>
      </c>
      <c r="AG362" t="n">
        <v>432935</v>
      </c>
      <c r="AH362" t="n">
        <v>480590</v>
      </c>
      <c r="AI362" t="n">
        <v>448271</v>
      </c>
      <c r="AJ362" t="n">
        <v>749521</v>
      </c>
      <c r="AK362" t="n">
        <v>666966</v>
      </c>
      <c r="AL362" t="n">
        <v>427152</v>
      </c>
      <c r="AM362" t="n">
        <v>513551</v>
      </c>
      <c r="AN362" t="n">
        <v>588207</v>
      </c>
      <c r="AO362" t="n">
        <v>506893</v>
      </c>
      <c r="AP362" t="n">
        <v>570456</v>
      </c>
      <c r="AQ362" t="n">
        <v>591933</v>
      </c>
      <c r="AR362" t="n">
        <v>558046</v>
      </c>
      <c r="AS362" t="n">
        <v>556931</v>
      </c>
      <c r="AT362" t="n">
        <v>521698</v>
      </c>
      <c r="AU362" t="n">
        <v>534774</v>
      </c>
      <c r="AV362" t="n">
        <v>536690</v>
      </c>
      <c r="AW362" t="n">
        <v>559070</v>
      </c>
      <c r="AX362" t="n">
        <v>538157</v>
      </c>
      <c r="AY362" t="n">
        <v>1105222</v>
      </c>
      <c r="AZ362" t="n">
        <v>1192371</v>
      </c>
      <c r="BA362" t="n">
        <v>1353950</v>
      </c>
      <c r="BB362" t="n">
        <v>1526241</v>
      </c>
      <c r="BC362" t="n">
        <v>1295762</v>
      </c>
      <c r="BD362" t="n">
        <v>1572278</v>
      </c>
      <c r="BE362" t="n">
        <v>1604422</v>
      </c>
    </row>
    <row r="363">
      <c r="A363" t="inlineStr">
        <is>
          <t>Debt securities tax exempt</t>
        </is>
      </c>
      <c r="C363" t="inlineStr">
        <is>
          <t>Thousand</t>
        </is>
      </c>
      <c r="D363" t="inlineStr">
        <is>
          <t>QQQQ</t>
        </is>
      </c>
      <c r="F363" t="n">
        <v>45006</v>
      </c>
      <c r="G363" t="n">
        <v>42801</v>
      </c>
      <c r="H363" t="n">
        <v>40549</v>
      </c>
      <c r="I363" t="n">
        <v>41193</v>
      </c>
      <c r="J363" t="n">
        <v>42372</v>
      </c>
      <c r="K363" t="n">
        <v>41206</v>
      </c>
      <c r="L363" t="n">
        <v>40870</v>
      </c>
      <c r="M363" t="n">
        <v>41334</v>
      </c>
      <c r="N363" t="n">
        <v>41208</v>
      </c>
      <c r="O363" t="n">
        <v>41155</v>
      </c>
      <c r="P363" t="n">
        <v>39005</v>
      </c>
      <c r="Q363" t="n">
        <v>37567</v>
      </c>
      <c r="R363" t="n">
        <v>43118</v>
      </c>
      <c r="S363" t="n">
        <v>43651</v>
      </c>
      <c r="T363" t="n">
        <v>40854</v>
      </c>
      <c r="U363" t="n">
        <v>42539</v>
      </c>
      <c r="V363" t="n">
        <v>41015</v>
      </c>
      <c r="W363" t="n">
        <v>38021</v>
      </c>
      <c r="X363" t="n">
        <v>36443</v>
      </c>
      <c r="Y363" t="n">
        <v>39491</v>
      </c>
      <c r="Z363" t="n">
        <v>33291</v>
      </c>
      <c r="AA363" t="n">
        <v>32135</v>
      </c>
      <c r="AB363" t="n">
        <v>30920</v>
      </c>
      <c r="AC363" t="n">
        <v>31324</v>
      </c>
      <c r="AD363" t="n">
        <v>31909</v>
      </c>
      <c r="AE363" t="n">
        <v>29444</v>
      </c>
      <c r="AF363" t="n">
        <v>28060</v>
      </c>
      <c r="AG363" t="n">
        <v>23469</v>
      </c>
      <c r="AH363" t="n">
        <v>21843</v>
      </c>
      <c r="AI363" t="n">
        <v>25677</v>
      </c>
      <c r="AJ363" t="n">
        <v>21492</v>
      </c>
      <c r="AK363" t="n">
        <v>20215</v>
      </c>
      <c r="AL363" t="n">
        <v>17399</v>
      </c>
      <c r="AM363" t="n">
        <v>21798</v>
      </c>
      <c r="AN363" t="n">
        <v>20219</v>
      </c>
      <c r="AO363" t="n">
        <v>17474</v>
      </c>
      <c r="AP363" t="n">
        <v>34421</v>
      </c>
      <c r="AQ363" t="n">
        <v>33785</v>
      </c>
      <c r="AR363" t="n">
        <v>30131</v>
      </c>
      <c r="AS363" t="n">
        <v>28969</v>
      </c>
      <c r="AT363" t="n">
        <v>19340</v>
      </c>
      <c r="AU363" t="n">
        <v>15058</v>
      </c>
      <c r="AV363" t="n">
        <v>6336</v>
      </c>
      <c r="AW363" t="n">
        <v>4967</v>
      </c>
      <c r="AX363" t="n">
        <v>11372</v>
      </c>
      <c r="AY363" t="n">
        <v>4774</v>
      </c>
      <c r="AZ363" t="n">
        <v>3682</v>
      </c>
      <c r="BA363" t="n">
        <v>3539</v>
      </c>
      <c r="BB363" t="n">
        <v>3530</v>
      </c>
      <c r="BC363" t="n">
        <v>3877</v>
      </c>
      <c r="BD363" t="n">
        <v>3481</v>
      </c>
      <c r="BE363" t="n">
        <v>3251</v>
      </c>
    </row>
    <row r="364">
      <c r="A364" t="inlineStr">
        <is>
          <t>Interest bearing deposits with banks and FFS</t>
        </is>
      </c>
      <c r="C364" t="inlineStr">
        <is>
          <t>Thousand</t>
        </is>
      </c>
      <c r="D364" t="inlineStr">
        <is>
          <t>QQQQ</t>
        </is>
      </c>
      <c r="F364" t="n">
        <v>1551233</v>
      </c>
      <c r="G364" t="n">
        <v>1527172</v>
      </c>
      <c r="H364" t="n">
        <v>1601947</v>
      </c>
      <c r="I364" t="n">
        <v>1708061</v>
      </c>
      <c r="J364" t="n">
        <v>1597546</v>
      </c>
      <c r="K364" t="n">
        <v>1739671</v>
      </c>
      <c r="L364" t="n">
        <v>1748422</v>
      </c>
      <c r="M364" t="n">
        <v>1694709</v>
      </c>
      <c r="N364" t="n">
        <v>1683525</v>
      </c>
      <c r="O364" t="n">
        <v>1716368</v>
      </c>
      <c r="P364" t="n">
        <v>1686414</v>
      </c>
      <c r="Q364" t="n">
        <v>1678617</v>
      </c>
      <c r="R364" t="n">
        <v>1570367</v>
      </c>
      <c r="S364" t="n">
        <v>1539780</v>
      </c>
      <c r="T364" t="n">
        <v>1618260</v>
      </c>
      <c r="U364" t="n">
        <v>1419500</v>
      </c>
      <c r="V364" t="n">
        <v>1459623</v>
      </c>
      <c r="W364" t="n">
        <v>1535048</v>
      </c>
      <c r="X364" t="n">
        <v>1627652</v>
      </c>
      <c r="Y364" t="n">
        <v>1510843</v>
      </c>
      <c r="Z364" t="n">
        <v>1724747</v>
      </c>
      <c r="AA364" t="n">
        <v>1676871</v>
      </c>
      <c r="AB364" t="n">
        <v>1552975</v>
      </c>
      <c r="AC364" t="n">
        <v>1588795</v>
      </c>
      <c r="AD364" t="n">
        <v>1635248</v>
      </c>
      <c r="AE364" t="n">
        <v>1536973</v>
      </c>
      <c r="AF364" t="n">
        <v>1633030</v>
      </c>
      <c r="AG364" t="n">
        <v>1657460</v>
      </c>
      <c r="AH364" t="n">
        <v>1607352</v>
      </c>
      <c r="AI364" t="n">
        <v>1609030</v>
      </c>
      <c r="AJ364" t="n">
        <v>1273051</v>
      </c>
      <c r="AK364" t="n">
        <v>1339375</v>
      </c>
      <c r="AL364" t="n">
        <v>1577446</v>
      </c>
      <c r="AM364" t="n">
        <v>1628088</v>
      </c>
      <c r="AN364" t="n">
        <v>1455799</v>
      </c>
      <c r="AO364" t="n">
        <v>1493771</v>
      </c>
      <c r="AP364" t="n">
        <v>1466634</v>
      </c>
      <c r="AQ364" t="n">
        <v>1567437</v>
      </c>
      <c r="AR364" t="n">
        <v>1719900</v>
      </c>
      <c r="AS364" t="n">
        <v>1562383</v>
      </c>
      <c r="AT364" t="n">
        <v>2387000</v>
      </c>
      <c r="AU364" t="n">
        <v>3111009</v>
      </c>
      <c r="AV364" t="n">
        <v>3682313</v>
      </c>
      <c r="AW364" t="n">
        <v>3872577</v>
      </c>
      <c r="AX364" t="n">
        <v>3268443</v>
      </c>
      <c r="AY364" t="n">
        <v>3548875</v>
      </c>
      <c r="AZ364" t="n">
        <v>3686883</v>
      </c>
      <c r="BA364" t="n">
        <v>3512242</v>
      </c>
      <c r="BB364" t="n">
        <v>3057092</v>
      </c>
      <c r="BC364" t="n">
        <v>3450093</v>
      </c>
      <c r="BD364" t="n">
        <v>2799540</v>
      </c>
      <c r="BE364" t="n">
        <v>2131325</v>
      </c>
    </row>
    <row r="365">
      <c r="A365" t="inlineStr">
        <is>
          <t>Total earning assets</t>
        </is>
      </c>
      <c r="C365" t="inlineStr">
        <is>
          <t>Thousand</t>
        </is>
      </c>
      <c r="D365" t="inlineStr">
        <is>
          <t>QQQQ</t>
        </is>
      </c>
      <c r="F365" t="n">
        <v>5340119</v>
      </c>
      <c r="G365" t="n">
        <v>5320949</v>
      </c>
      <c r="H365" t="n">
        <v>5393470</v>
      </c>
      <c r="I365" t="n">
        <v>5568608</v>
      </c>
      <c r="J365" t="n">
        <v>5406379</v>
      </c>
      <c r="K365" t="n">
        <v>5747765</v>
      </c>
      <c r="L365" t="n">
        <v>5922265</v>
      </c>
      <c r="M365" t="n">
        <v>5929902</v>
      </c>
      <c r="N365" t="n">
        <v>6016062</v>
      </c>
      <c r="O365" t="n">
        <v>5904804</v>
      </c>
      <c r="P365" t="n">
        <v>6052682</v>
      </c>
      <c r="Q365" t="n">
        <v>6078998</v>
      </c>
      <c r="R365" t="n">
        <v>5984926</v>
      </c>
      <c r="S365" t="n">
        <v>6188644</v>
      </c>
      <c r="T365" t="n">
        <v>6076435</v>
      </c>
      <c r="U365" t="n">
        <v>6196427</v>
      </c>
      <c r="V365" t="n">
        <v>6253831</v>
      </c>
      <c r="W365" t="n">
        <v>6280903</v>
      </c>
      <c r="X365" t="n">
        <v>6437320</v>
      </c>
      <c r="Y365" t="n">
        <v>6292486</v>
      </c>
      <c r="Z365" t="n">
        <v>6593941</v>
      </c>
      <c r="AA365" t="n">
        <v>6640292</v>
      </c>
      <c r="AB365" t="n">
        <v>6602626</v>
      </c>
      <c r="AC365" t="n">
        <v>6721095</v>
      </c>
      <c r="AD365" t="n">
        <v>6639736</v>
      </c>
      <c r="AE365" t="n">
        <v>6999167</v>
      </c>
      <c r="AF365" t="n">
        <v>7061114</v>
      </c>
      <c r="AG365" t="n">
        <v>7087444</v>
      </c>
      <c r="AH365" t="n">
        <v>7051065</v>
      </c>
      <c r="AI365" t="n">
        <v>7049943</v>
      </c>
      <c r="AJ365" t="n">
        <v>7057372</v>
      </c>
      <c r="AK365" t="n">
        <v>7109193</v>
      </c>
      <c r="AL365" t="n">
        <v>7398275</v>
      </c>
      <c r="AM365" t="n">
        <v>7778007</v>
      </c>
      <c r="AN365" t="n">
        <v>7337857</v>
      </c>
      <c r="AO365" t="n">
        <v>7788640</v>
      </c>
      <c r="AP365" t="n">
        <v>8765192</v>
      </c>
      <c r="AQ365" t="n">
        <v>8864499</v>
      </c>
      <c r="AR365" t="n">
        <v>8908010</v>
      </c>
      <c r="AS365" t="n">
        <v>8580738</v>
      </c>
      <c r="AT365" t="n">
        <v>9328883</v>
      </c>
      <c r="AU365" t="n">
        <v>9961259</v>
      </c>
      <c r="AV365" t="n">
        <v>10328872</v>
      </c>
      <c r="AW365" t="n">
        <v>10517385</v>
      </c>
      <c r="AX365" t="n">
        <v>10038164</v>
      </c>
      <c r="AY365" t="n">
        <v>11018666</v>
      </c>
      <c r="AZ365" t="n">
        <v>11449373</v>
      </c>
      <c r="BA365" t="n">
        <v>11522344</v>
      </c>
      <c r="BB365" t="n">
        <v>11448520</v>
      </c>
      <c r="BC365" t="n">
        <v>11361349</v>
      </c>
      <c r="BD365" t="n">
        <v>11381030</v>
      </c>
      <c r="BE365" t="n">
        <v>10986281</v>
      </c>
    </row>
    <row r="366">
      <c r="A366" t="inlineStr">
        <is>
          <t>Total earning assets-c</t>
        </is>
      </c>
      <c r="F366">
        <f>SUM(F361:F364)</f>
        <v/>
      </c>
      <c r="G366">
        <f>SUM(G361:G364)</f>
        <v/>
      </c>
      <c r="H366">
        <f>SUM(H361:H364)</f>
        <v/>
      </c>
      <c r="I366">
        <f>SUM(I361:I364)</f>
        <v/>
      </c>
      <c r="J366">
        <f>SUM(J361:J364)</f>
        <v/>
      </c>
      <c r="K366">
        <f>SUM(K361:K364)</f>
        <v/>
      </c>
      <c r="L366">
        <f>SUM(L361:L364)</f>
        <v/>
      </c>
      <c r="M366">
        <f>SUM(M361:M364)</f>
        <v/>
      </c>
      <c r="N366">
        <f>SUM(N361:N364)</f>
        <v/>
      </c>
      <c r="O366">
        <f>SUM(O361:O364)</f>
        <v/>
      </c>
      <c r="P366">
        <f>SUM(P361:P364)</f>
        <v/>
      </c>
      <c r="Q366">
        <f>SUM(Q361:Q364)</f>
        <v/>
      </c>
      <c r="R366">
        <f>SUM(R361:R364)</f>
        <v/>
      </c>
      <c r="S366">
        <f>SUM(S361:S364)</f>
        <v/>
      </c>
      <c r="T366">
        <f>SUM(T361:T364)</f>
        <v/>
      </c>
      <c r="U366">
        <f>SUM(U361:U364)</f>
        <v/>
      </c>
      <c r="V366">
        <f>SUM(V361:V364)</f>
        <v/>
      </c>
      <c r="W366">
        <f>SUM(W361:W364)</f>
        <v/>
      </c>
      <c r="X366">
        <f>SUM(X361:X364)</f>
        <v/>
      </c>
      <c r="Y366">
        <f>SUM(Y361:Y364)</f>
        <v/>
      </c>
      <c r="Z366">
        <f>SUM(Z361:Z364)</f>
        <v/>
      </c>
      <c r="AA366">
        <f>SUM(AA361:AA364)</f>
        <v/>
      </c>
      <c r="AB366">
        <f>SUM(AB361:AB364)</f>
        <v/>
      </c>
      <c r="AC366">
        <f>SUM(AC361:AC364)</f>
        <v/>
      </c>
      <c r="AD366">
        <f>SUM(AD361:AD364)</f>
        <v/>
      </c>
      <c r="AE366">
        <f>SUM(AE361:AE364)</f>
        <v/>
      </c>
      <c r="AF366">
        <f>SUM(AF361:AF364)</f>
        <v/>
      </c>
      <c r="AG366">
        <f>SUM(AG361:AG364)</f>
        <v/>
      </c>
      <c r="AH366">
        <f>SUM(AH361:AH364)</f>
        <v/>
      </c>
      <c r="AI366">
        <f>SUM(AI361:AI364)</f>
        <v/>
      </c>
      <c r="AJ366">
        <f>SUM(AJ361:AJ364)</f>
        <v/>
      </c>
      <c r="AK366">
        <f>SUM(AK361:AK364)</f>
        <v/>
      </c>
      <c r="AL366">
        <f>SUM(AL361:AL364)</f>
        <v/>
      </c>
      <c r="AM366">
        <f>SUM(AM361:AM364)</f>
        <v/>
      </c>
      <c r="AN366">
        <f>SUM(AN361:AN364)</f>
        <v/>
      </c>
      <c r="AO366">
        <f>SUM(AO361:AO364)</f>
        <v/>
      </c>
      <c r="AP366">
        <f>SUM(AP361:AP364)</f>
        <v/>
      </c>
      <c r="AQ366">
        <f>SUM(AQ361:AQ364)</f>
        <v/>
      </c>
      <c r="AR366">
        <f>SUM(AR361:AR364)</f>
        <v/>
      </c>
      <c r="AS366">
        <f>SUM(AS361:AS364)</f>
        <v/>
      </c>
      <c r="AT366">
        <f>SUM(AT361:AT364)</f>
        <v/>
      </c>
      <c r="AU366">
        <f>SUM(AU361:AU364)</f>
        <v/>
      </c>
      <c r="AV366">
        <f>SUM(AV361:AV364)</f>
        <v/>
      </c>
      <c r="AW366">
        <f>SUM(AW361:AW364)</f>
        <v/>
      </c>
      <c r="AX366">
        <f>SUM(AX361:AX364)</f>
        <v/>
      </c>
      <c r="AY366">
        <f>SUM(AY361:AY364)</f>
        <v/>
      </c>
      <c r="AZ366">
        <f>SUM(AZ361:AZ364)</f>
        <v/>
      </c>
      <c r="BA366">
        <f>SUM(BA361:BA364)</f>
        <v/>
      </c>
      <c r="BB366">
        <f>SUM(BB361:BB364)</f>
        <v/>
      </c>
      <c r="BC366">
        <f>SUM(BC361:BC364)</f>
        <v/>
      </c>
      <c r="BD366">
        <f>SUM(BD361:BD364)</f>
        <v/>
      </c>
      <c r="BE366">
        <f>SUM(BE361:BE364)</f>
        <v/>
      </c>
    </row>
    <row r="367">
      <c r="A367" t="inlineStr">
        <is>
          <t>Sum check</t>
        </is>
      </c>
      <c r="F367">
        <f>F365-F366</f>
        <v/>
      </c>
      <c r="G367">
        <f>G365-G366</f>
        <v/>
      </c>
      <c r="H367">
        <f>H365-H366</f>
        <v/>
      </c>
      <c r="I367">
        <f>I365-I366</f>
        <v/>
      </c>
      <c r="J367">
        <f>J365-J366</f>
        <v/>
      </c>
      <c r="K367">
        <f>K365-K366</f>
        <v/>
      </c>
      <c r="L367">
        <f>L365-L366</f>
        <v/>
      </c>
      <c r="M367">
        <f>M365-M366</f>
        <v/>
      </c>
      <c r="N367">
        <f>N365-N366</f>
        <v/>
      </c>
      <c r="O367">
        <f>O365-O366</f>
        <v/>
      </c>
      <c r="P367">
        <f>P365-P366</f>
        <v/>
      </c>
      <c r="Q367">
        <f>Q365-Q366</f>
        <v/>
      </c>
      <c r="R367">
        <f>R365-R366</f>
        <v/>
      </c>
      <c r="S367">
        <f>S365-S366</f>
        <v/>
      </c>
      <c r="T367">
        <f>T365-T366</f>
        <v/>
      </c>
      <c r="U367">
        <f>U365-U366</f>
        <v/>
      </c>
      <c r="V367">
        <f>V365-V366</f>
        <v/>
      </c>
      <c r="W367">
        <f>W365-W366</f>
        <v/>
      </c>
      <c r="X367">
        <f>X365-X366</f>
        <v/>
      </c>
      <c r="Y367">
        <f>Y365-Y366</f>
        <v/>
      </c>
      <c r="Z367">
        <f>Z365-Z366</f>
        <v/>
      </c>
      <c r="AA367">
        <f>AA365-AA366</f>
        <v/>
      </c>
      <c r="AB367">
        <f>AB365-AB366</f>
        <v/>
      </c>
      <c r="AC367">
        <f>AC365-AC366</f>
        <v/>
      </c>
      <c r="AD367">
        <f>AD365-AD366</f>
        <v/>
      </c>
      <c r="AE367">
        <f>AE365-AE366</f>
        <v/>
      </c>
      <c r="AF367">
        <f>AF365-AF366</f>
        <v/>
      </c>
      <c r="AG367">
        <f>AG365-AG366</f>
        <v/>
      </c>
      <c r="AH367">
        <f>AH365-AH366</f>
        <v/>
      </c>
      <c r="AI367">
        <f>AI365-AI366</f>
        <v/>
      </c>
      <c r="AJ367">
        <f>AJ365-AJ366</f>
        <v/>
      </c>
      <c r="AK367">
        <f>AK365-AK366</f>
        <v/>
      </c>
      <c r="AL367">
        <f>AL365-AL366</f>
        <v/>
      </c>
      <c r="AM367">
        <f>AM365-AM366</f>
        <v/>
      </c>
      <c r="AN367">
        <f>AN365-AN366</f>
        <v/>
      </c>
      <c r="AO367">
        <f>AO365-AO366</f>
        <v/>
      </c>
      <c r="AP367">
        <f>AP365-AP366</f>
        <v/>
      </c>
      <c r="AQ367">
        <f>AQ365-AQ366</f>
        <v/>
      </c>
      <c r="AR367">
        <f>AR365-AR366</f>
        <v/>
      </c>
      <c r="AS367">
        <f>AS365-AS366</f>
        <v/>
      </c>
      <c r="AT367">
        <f>AT365-AT366</f>
        <v/>
      </c>
      <c r="AU367">
        <f>AU365-AU366</f>
        <v/>
      </c>
      <c r="AV367">
        <f>AV365-AV366</f>
        <v/>
      </c>
      <c r="AW367">
        <f>AW365-AW366</f>
        <v/>
      </c>
      <c r="AX367">
        <f>AX365-AX366</f>
        <v/>
      </c>
      <c r="AY367">
        <f>AY365-AY366</f>
        <v/>
      </c>
      <c r="AZ367">
        <f>AZ365-AZ366</f>
        <v/>
      </c>
      <c r="BA367">
        <f>BA365-BA366</f>
        <v/>
      </c>
      <c r="BB367">
        <f>BB365-BB366</f>
        <v/>
      </c>
      <c r="BC367">
        <f>BC365-BC366</f>
        <v/>
      </c>
      <c r="BD367">
        <f>BD365-BD366</f>
        <v/>
      </c>
      <c r="BE367">
        <f>BE365-BE366</f>
        <v/>
      </c>
    </row>
    <row r="369">
      <c r="A369" t="inlineStr">
        <is>
          <t>Non-earning assets:</t>
        </is>
      </c>
    </row>
    <row r="370">
      <c r="A370" t="inlineStr">
        <is>
          <t>Cash and due from banks</t>
        </is>
      </c>
      <c r="C370" t="inlineStr">
        <is>
          <t>Thousand</t>
        </is>
      </c>
      <c r="D370" t="inlineStr">
        <is>
          <t>QQQQ</t>
        </is>
      </c>
      <c r="F370" t="n">
        <v>144940</v>
      </c>
      <c r="G370" t="n">
        <v>150781</v>
      </c>
      <c r="H370" t="n">
        <v>173030</v>
      </c>
      <c r="I370" t="n">
        <v>177764</v>
      </c>
      <c r="J370" t="n">
        <v>161750</v>
      </c>
      <c r="K370" t="n">
        <v>200176</v>
      </c>
      <c r="L370" t="n">
        <v>184984</v>
      </c>
      <c r="M370" t="n">
        <v>182129</v>
      </c>
      <c r="N370" t="n">
        <v>190725</v>
      </c>
      <c r="O370" t="n">
        <v>189457</v>
      </c>
      <c r="P370" t="n">
        <v>181937</v>
      </c>
      <c r="Q370" t="n">
        <v>176745</v>
      </c>
      <c r="R370" t="n">
        <v>168607</v>
      </c>
      <c r="S370" t="n">
        <v>182716</v>
      </c>
      <c r="T370" t="n">
        <v>177479</v>
      </c>
      <c r="U370" t="n">
        <v>179455</v>
      </c>
      <c r="V370" t="n">
        <v>176042</v>
      </c>
      <c r="W370" t="n">
        <v>171762</v>
      </c>
      <c r="X370" t="n">
        <v>173063</v>
      </c>
      <c r="Y370" t="n">
        <v>175066</v>
      </c>
      <c r="Z370" t="n">
        <v>173329</v>
      </c>
      <c r="AA370" t="n">
        <v>175372</v>
      </c>
      <c r="AB370" t="n">
        <v>176194</v>
      </c>
      <c r="AC370" t="n">
        <v>180484</v>
      </c>
      <c r="AD370" t="n">
        <v>176364</v>
      </c>
      <c r="AE370" t="n">
        <v>185548</v>
      </c>
      <c r="AF370" t="n">
        <v>184547</v>
      </c>
      <c r="AG370" t="n">
        <v>182449</v>
      </c>
      <c r="AH370" t="n">
        <v>188972</v>
      </c>
      <c r="AI370" t="n">
        <v>185380</v>
      </c>
      <c r="AJ370" t="n">
        <v>180142</v>
      </c>
      <c r="AK370" t="n">
        <v>177489</v>
      </c>
      <c r="AL370" t="n">
        <v>178862</v>
      </c>
      <c r="AM370" t="n">
        <v>184829</v>
      </c>
      <c r="AN370" t="n">
        <v>180339</v>
      </c>
      <c r="AO370" t="n">
        <v>191682</v>
      </c>
      <c r="AP370" t="n">
        <v>198495</v>
      </c>
      <c r="AQ370" t="n">
        <v>241160</v>
      </c>
      <c r="AR370" t="n">
        <v>252082</v>
      </c>
      <c r="AS370" t="n">
        <v>220995</v>
      </c>
      <c r="AT370" t="n">
        <v>268848</v>
      </c>
      <c r="AU370" t="n">
        <v>274168</v>
      </c>
      <c r="AV370" t="n">
        <v>269153</v>
      </c>
      <c r="AW370" t="n">
        <v>271834</v>
      </c>
      <c r="AX370" t="n">
        <v>271004</v>
      </c>
      <c r="AY370" t="n">
        <v>269015</v>
      </c>
      <c r="AZ370" t="n">
        <v>291470</v>
      </c>
      <c r="BA370" t="n">
        <v>252874</v>
      </c>
      <c r="BB370" t="n">
        <v>227292</v>
      </c>
      <c r="BC370" t="n">
        <v>260028</v>
      </c>
      <c r="BD370" t="n">
        <v>218164</v>
      </c>
      <c r="BE370" t="n">
        <v>200165</v>
      </c>
    </row>
    <row r="371">
      <c r="A371" t="inlineStr">
        <is>
          <t>Interest receivable and other assets</t>
        </is>
      </c>
      <c r="C371" t="inlineStr">
        <is>
          <t>Thousand</t>
        </is>
      </c>
      <c r="D371" t="inlineStr">
        <is>
          <t>QQQQ</t>
        </is>
      </c>
      <c r="F371" t="n">
        <v>308532</v>
      </c>
      <c r="G371" t="n">
        <v>310034</v>
      </c>
      <c r="H371" t="n">
        <v>302772</v>
      </c>
      <c r="I371" t="n">
        <v>304189</v>
      </c>
      <c r="J371" t="n">
        <v>306360</v>
      </c>
      <c r="K371" t="n">
        <v>307983</v>
      </c>
      <c r="L371" t="n">
        <v>323312</v>
      </c>
      <c r="M371" t="n">
        <v>316314</v>
      </c>
      <c r="N371" t="n">
        <v>314482</v>
      </c>
      <c r="O371" t="n">
        <v>315544</v>
      </c>
      <c r="P371" t="n">
        <v>316550</v>
      </c>
      <c r="Q371" t="n">
        <v>315018</v>
      </c>
      <c r="R371" t="n">
        <v>313686</v>
      </c>
      <c r="S371" t="n">
        <v>335595</v>
      </c>
      <c r="T371" t="n">
        <v>320247</v>
      </c>
      <c r="U371" t="n">
        <v>336841</v>
      </c>
      <c r="V371" t="n">
        <v>335869</v>
      </c>
      <c r="W371" t="n">
        <v>335855</v>
      </c>
      <c r="X371" t="n">
        <v>337396</v>
      </c>
      <c r="Y371" t="n">
        <v>336491</v>
      </c>
      <c r="Z371" t="n">
        <v>337123</v>
      </c>
      <c r="AA371" t="n">
        <v>338798</v>
      </c>
      <c r="AB371" t="n">
        <v>341724</v>
      </c>
      <c r="AC371" t="n">
        <v>348422</v>
      </c>
      <c r="AD371" t="n">
        <v>341549</v>
      </c>
      <c r="AE371" t="n">
        <v>382536</v>
      </c>
      <c r="AF371" t="n">
        <v>389845</v>
      </c>
      <c r="AG371" t="n">
        <v>414096</v>
      </c>
      <c r="AH371" t="n">
        <v>435767</v>
      </c>
      <c r="AI371" t="n">
        <v>405730</v>
      </c>
      <c r="AJ371" t="n">
        <v>450340</v>
      </c>
      <c r="AK371" t="n">
        <v>457888</v>
      </c>
      <c r="AL371" t="n">
        <v>500067</v>
      </c>
      <c r="AM371" t="n">
        <v>592100</v>
      </c>
      <c r="AN371" t="n">
        <v>500487</v>
      </c>
      <c r="AO371" t="n">
        <v>582200</v>
      </c>
      <c r="AP371" t="n">
        <v>607549</v>
      </c>
      <c r="AQ371" t="n">
        <v>619570</v>
      </c>
      <c r="AR371" t="n">
        <v>638173</v>
      </c>
      <c r="AS371" t="n">
        <v>611966</v>
      </c>
      <c r="AT371" t="n">
        <v>683868</v>
      </c>
      <c r="AU371" t="n">
        <v>684089</v>
      </c>
      <c r="AV371" t="n">
        <v>696567</v>
      </c>
      <c r="AW371" t="n">
        <v>711908</v>
      </c>
      <c r="AX371" t="n">
        <v>694191</v>
      </c>
      <c r="AY371" t="n">
        <v>785248</v>
      </c>
      <c r="AZ371" t="n">
        <v>943850</v>
      </c>
      <c r="BA371" t="n">
        <v>892858</v>
      </c>
      <c r="BB371" t="n">
        <v>840115</v>
      </c>
      <c r="BC371" t="n">
        <v>865744</v>
      </c>
      <c r="BD371" t="n">
        <v>795316</v>
      </c>
      <c r="BE371" t="n">
        <v>820731</v>
      </c>
    </row>
    <row r="372">
      <c r="A372" t="inlineStr">
        <is>
          <t>Allowance for credit losses</t>
        </is>
      </c>
      <c r="C372" t="inlineStr">
        <is>
          <t>Thousand</t>
        </is>
      </c>
      <c r="D372" t="inlineStr">
        <is>
          <t>QQQQ</t>
        </is>
      </c>
      <c r="F372" t="n">
        <v>-38646</v>
      </c>
      <c r="G372" t="n">
        <v>-38776</v>
      </c>
      <c r="H372" t="n">
        <v>-39284</v>
      </c>
      <c r="I372" t="n">
        <v>-38950</v>
      </c>
      <c r="J372" t="n">
        <v>-38916</v>
      </c>
      <c r="K372" t="n">
        <v>-39257</v>
      </c>
      <c r="L372" t="n">
        <v>-40567</v>
      </c>
      <c r="M372" t="n">
        <v>-43332</v>
      </c>
      <c r="N372" t="n">
        <v>-39882</v>
      </c>
      <c r="O372" t="n">
        <v>-40768</v>
      </c>
      <c r="P372" t="n">
        <v>-40879</v>
      </c>
      <c r="Q372" t="n">
        <v>-41946</v>
      </c>
      <c r="R372" t="n">
        <v>-42061</v>
      </c>
      <c r="S372" t="n">
        <v>-41192</v>
      </c>
      <c r="T372" t="n">
        <v>-41522</v>
      </c>
      <c r="U372" t="n">
        <v>-41591</v>
      </c>
      <c r="V372" t="n">
        <v>-44520</v>
      </c>
      <c r="W372" t="n">
        <v>-46400</v>
      </c>
      <c r="X372" t="n">
        <v>-48111</v>
      </c>
      <c r="Y372" t="n">
        <v>-45168</v>
      </c>
      <c r="Z372" t="n">
        <v>-48453</v>
      </c>
      <c r="AA372" t="n">
        <v>-48285</v>
      </c>
      <c r="AB372" t="n">
        <v>-49186</v>
      </c>
      <c r="AC372" t="n">
        <v>-51122</v>
      </c>
      <c r="AD372" t="n">
        <v>-49269</v>
      </c>
      <c r="AE372" t="n">
        <v>-52479</v>
      </c>
      <c r="AF372" t="n">
        <v>-51802</v>
      </c>
      <c r="AG372" t="n">
        <v>-52293</v>
      </c>
      <c r="AH372" t="n">
        <v>-51781</v>
      </c>
      <c r="AI372" t="n">
        <v>-52087</v>
      </c>
      <c r="AJ372" t="n">
        <v>-51976</v>
      </c>
      <c r="AK372" t="n">
        <v>-53365</v>
      </c>
      <c r="AL372" t="n">
        <v>-56056</v>
      </c>
      <c r="AM372" t="n">
        <v>-54454</v>
      </c>
      <c r="AN372" t="n">
        <v>-53975</v>
      </c>
      <c r="AO372" t="n">
        <v>-51515</v>
      </c>
      <c r="AP372" t="n">
        <v>-68259</v>
      </c>
      <c r="AQ372" t="n">
        <v>-88823</v>
      </c>
      <c r="AR372" t="n">
        <v>-97046</v>
      </c>
      <c r="AS372" t="n">
        <v>-76501</v>
      </c>
      <c r="AT372" t="n">
        <v>-90551</v>
      </c>
      <c r="AU372" t="n">
        <v>-92899</v>
      </c>
      <c r="AV372" t="n">
        <v>-83969</v>
      </c>
      <c r="AW372" t="n">
        <v>-84802</v>
      </c>
      <c r="AX372" t="n">
        <v>-88028</v>
      </c>
      <c r="AY372" t="n">
        <v>-85228</v>
      </c>
      <c r="AZ372" t="n">
        <v>-87434</v>
      </c>
      <c r="BA372" t="n">
        <v>-86955</v>
      </c>
      <c r="BB372" t="n">
        <v>-90599</v>
      </c>
      <c r="BC372" t="n">
        <v>-87567</v>
      </c>
      <c r="BD372" t="n">
        <v>-93316</v>
      </c>
      <c r="BE372" t="n">
        <v>-95887</v>
      </c>
    </row>
    <row r="373">
      <c r="A373" t="inlineStr">
        <is>
          <t>Total non-earning assets</t>
        </is>
      </c>
      <c r="C373" t="inlineStr">
        <is>
          <t>Thousand</t>
        </is>
      </c>
      <c r="D373" t="inlineStr">
        <is>
          <t>QQQQ</t>
        </is>
      </c>
      <c r="F373" t="n">
        <v>414826</v>
      </c>
      <c r="G373" t="n">
        <v>422039</v>
      </c>
      <c r="H373" t="n">
        <v>436518</v>
      </c>
      <c r="I373" t="n">
        <v>443003</v>
      </c>
      <c r="J373" t="n">
        <v>429194</v>
      </c>
      <c r="K373" t="n">
        <v>468902</v>
      </c>
      <c r="L373" t="n">
        <v>467729</v>
      </c>
      <c r="M373" t="n">
        <v>455111</v>
      </c>
      <c r="N373" t="n">
        <v>465325</v>
      </c>
      <c r="O373" t="n">
        <v>464233</v>
      </c>
      <c r="P373" t="n">
        <v>457608</v>
      </c>
      <c r="Q373" t="n">
        <v>449817</v>
      </c>
      <c r="R373" t="n">
        <v>440232</v>
      </c>
      <c r="S373" t="n">
        <v>477119</v>
      </c>
      <c r="T373" t="n">
        <v>456204</v>
      </c>
      <c r="U373" t="n">
        <v>474705</v>
      </c>
      <c r="V373" t="n">
        <v>467391</v>
      </c>
      <c r="W373" t="n">
        <v>461217</v>
      </c>
      <c r="X373" t="n">
        <v>462348</v>
      </c>
      <c r="Y373" t="n">
        <v>466389</v>
      </c>
      <c r="Z373" t="n">
        <v>461999</v>
      </c>
      <c r="AA373" t="n">
        <v>465885</v>
      </c>
      <c r="AB373" t="n">
        <v>468732</v>
      </c>
      <c r="AC373" t="n">
        <v>477784</v>
      </c>
      <c r="AD373" t="n">
        <v>468644</v>
      </c>
      <c r="AE373" t="n">
        <v>515605</v>
      </c>
      <c r="AF373" t="n">
        <v>522590</v>
      </c>
      <c r="AG373" t="n">
        <v>544252</v>
      </c>
      <c r="AH373" t="n">
        <v>572958</v>
      </c>
      <c r="AI373" t="n">
        <v>539023</v>
      </c>
      <c r="AJ373" t="n">
        <v>578506</v>
      </c>
      <c r="AK373" t="n">
        <v>582012</v>
      </c>
      <c r="AL373" t="n">
        <v>622873</v>
      </c>
      <c r="AM373" t="n">
        <v>722475</v>
      </c>
      <c r="AN373" t="n">
        <v>626851</v>
      </c>
      <c r="AO373" t="n">
        <v>722367</v>
      </c>
      <c r="AP373" t="n">
        <v>737785</v>
      </c>
      <c r="AQ373" t="n">
        <v>771907</v>
      </c>
      <c r="AR373" t="n">
        <v>793209</v>
      </c>
      <c r="AS373" t="n">
        <v>756460</v>
      </c>
      <c r="AT373" t="n">
        <v>862165</v>
      </c>
      <c r="AU373" t="n">
        <v>865358</v>
      </c>
      <c r="AV373" t="n">
        <v>881751</v>
      </c>
      <c r="AW373" t="n">
        <v>898940</v>
      </c>
      <c r="AX373" t="n">
        <v>877167</v>
      </c>
      <c r="AY373" t="n">
        <v>969035</v>
      </c>
      <c r="AZ373" t="n">
        <v>1147886</v>
      </c>
      <c r="BA373" t="n">
        <v>1058777</v>
      </c>
      <c r="BB373" t="n">
        <v>976808</v>
      </c>
      <c r="BC373" t="n">
        <v>1038205</v>
      </c>
      <c r="BD373" t="n">
        <v>920164</v>
      </c>
      <c r="BE373" t="n">
        <v>925009</v>
      </c>
    </row>
    <row r="374">
      <c r="A374" t="inlineStr">
        <is>
          <t>Total non-earning assets-c</t>
        </is>
      </c>
      <c r="F374">
        <f>SUM(F370:F372)</f>
        <v/>
      </c>
      <c r="G374">
        <f>SUM(G370:G372)</f>
        <v/>
      </c>
      <c r="H374">
        <f>SUM(H370:H372)</f>
        <v/>
      </c>
      <c r="I374">
        <f>SUM(I370:I372)</f>
        <v/>
      </c>
      <c r="J374">
        <f>SUM(J370:J372)</f>
        <v/>
      </c>
      <c r="K374">
        <f>SUM(K370:K372)</f>
        <v/>
      </c>
      <c r="L374">
        <f>SUM(L370:L372)</f>
        <v/>
      </c>
      <c r="M374">
        <f>SUM(M370:M372)</f>
        <v/>
      </c>
      <c r="N374">
        <f>SUM(N370:N372)</f>
        <v/>
      </c>
      <c r="O374">
        <f>SUM(O370:O372)</f>
        <v/>
      </c>
      <c r="P374">
        <f>SUM(P370:P372)</f>
        <v/>
      </c>
      <c r="Q374">
        <f>SUM(Q370:Q372)</f>
        <v/>
      </c>
      <c r="R374">
        <f>SUM(R370:R372)</f>
        <v/>
      </c>
      <c r="S374">
        <f>SUM(S370:S372)</f>
        <v/>
      </c>
      <c r="T374">
        <f>SUM(T370:T372)</f>
        <v/>
      </c>
      <c r="U374">
        <f>SUM(U370:U372)</f>
        <v/>
      </c>
      <c r="V374">
        <f>SUM(V370:V372)</f>
        <v/>
      </c>
      <c r="W374">
        <f>SUM(W370:W372)</f>
        <v/>
      </c>
      <c r="X374">
        <f>SUM(X370:X372)</f>
        <v/>
      </c>
      <c r="Y374">
        <f>SUM(Y370:Y372)</f>
        <v/>
      </c>
      <c r="Z374">
        <f>SUM(Z370:Z372)</f>
        <v/>
      </c>
      <c r="AA374">
        <f>SUM(AA370:AA372)</f>
        <v/>
      </c>
      <c r="AB374">
        <f>SUM(AB370:AB372)</f>
        <v/>
      </c>
      <c r="AC374">
        <f>SUM(AC370:AC372)</f>
        <v/>
      </c>
      <c r="AD374">
        <f>SUM(AD370:AD372)</f>
        <v/>
      </c>
      <c r="AE374">
        <f>SUM(AE370:AE372)</f>
        <v/>
      </c>
      <c r="AF374">
        <f>SUM(AF370:AF372)</f>
        <v/>
      </c>
      <c r="AG374">
        <f>SUM(AG370:AG372)</f>
        <v/>
      </c>
      <c r="AH374">
        <f>SUM(AH370:AH372)</f>
        <v/>
      </c>
      <c r="AI374">
        <f>SUM(AI370:AI372)</f>
        <v/>
      </c>
      <c r="AJ374">
        <f>SUM(AJ370:AJ372)</f>
        <v/>
      </c>
      <c r="AK374">
        <f>SUM(AK370:AK372)</f>
        <v/>
      </c>
      <c r="AL374">
        <f>SUM(AL370:AL372)</f>
        <v/>
      </c>
      <c r="AM374">
        <f>SUM(AM370:AM372)</f>
        <v/>
      </c>
      <c r="AN374">
        <f>SUM(AN370:AN372)</f>
        <v/>
      </c>
      <c r="AO374">
        <f>SUM(AO370:AO372)</f>
        <v/>
      </c>
      <c r="AP374">
        <f>SUM(AP370:AP372)</f>
        <v/>
      </c>
      <c r="AQ374">
        <f>SUM(AQ370:AQ372)</f>
        <v/>
      </c>
      <c r="AR374">
        <f>SUM(AR370:AR372)</f>
        <v/>
      </c>
      <c r="AS374">
        <f>SUM(AS370:AS372)</f>
        <v/>
      </c>
      <c r="AT374">
        <f>SUM(AT370:AT372)</f>
        <v/>
      </c>
      <c r="AU374">
        <f>SUM(AU370:AU372)</f>
        <v/>
      </c>
      <c r="AV374">
        <f>SUM(AV370:AV372)</f>
        <v/>
      </c>
      <c r="AW374">
        <f>SUM(AW370:AW372)</f>
        <v/>
      </c>
      <c r="AX374">
        <f>SUM(AX370:AX372)</f>
        <v/>
      </c>
      <c r="AY374">
        <f>SUM(AY370:AY372)</f>
        <v/>
      </c>
      <c r="AZ374">
        <f>SUM(AZ370:AZ372)</f>
        <v/>
      </c>
      <c r="BA374">
        <f>SUM(BA370:BA372)</f>
        <v/>
      </c>
      <c r="BB374">
        <f>SUM(BB370:BB372)</f>
        <v/>
      </c>
      <c r="BC374">
        <f>SUM(BC370:BC372)</f>
        <v/>
      </c>
      <c r="BD374">
        <f>SUM(BD370:BD372)</f>
        <v/>
      </c>
      <c r="BE374">
        <f>SUM(BE370:BE372)</f>
        <v/>
      </c>
    </row>
    <row r="375">
      <c r="A375" t="inlineStr">
        <is>
          <t>Sum check</t>
        </is>
      </c>
      <c r="F375">
        <f>F373-F374</f>
        <v/>
      </c>
      <c r="G375">
        <f>G373-G374</f>
        <v/>
      </c>
      <c r="H375">
        <f>H373-H374</f>
        <v/>
      </c>
      <c r="I375">
        <f>I373-I374</f>
        <v/>
      </c>
      <c r="J375">
        <f>J373-J374</f>
        <v/>
      </c>
      <c r="K375">
        <f>K373-K374</f>
        <v/>
      </c>
      <c r="L375">
        <f>L373-L374</f>
        <v/>
      </c>
      <c r="M375">
        <f>M373-M374</f>
        <v/>
      </c>
      <c r="N375">
        <f>N373-N374</f>
        <v/>
      </c>
      <c r="O375">
        <f>O373-O374</f>
        <v/>
      </c>
      <c r="P375">
        <f>P373-P374</f>
        <v/>
      </c>
      <c r="Q375">
        <f>Q373-Q374</f>
        <v/>
      </c>
      <c r="R375">
        <f>R373-R374</f>
        <v/>
      </c>
      <c r="S375">
        <f>S373-S374</f>
        <v/>
      </c>
      <c r="T375">
        <f>T373-T374</f>
        <v/>
      </c>
      <c r="U375">
        <f>U373-U374</f>
        <v/>
      </c>
      <c r="V375">
        <f>V373-V374</f>
        <v/>
      </c>
      <c r="W375">
        <f>W373-W374</f>
        <v/>
      </c>
      <c r="X375">
        <f>X373-X374</f>
        <v/>
      </c>
      <c r="Y375">
        <f>Y373-Y374</f>
        <v/>
      </c>
      <c r="Z375">
        <f>Z373-Z374</f>
        <v/>
      </c>
      <c r="AA375">
        <f>AA373-AA374</f>
        <v/>
      </c>
      <c r="AB375">
        <f>AB373-AB374</f>
        <v/>
      </c>
      <c r="AC375">
        <f>AC373-AC374</f>
        <v/>
      </c>
      <c r="AD375">
        <f>AD373-AD374</f>
        <v/>
      </c>
      <c r="AE375">
        <f>AE373-AE374</f>
        <v/>
      </c>
      <c r="AF375">
        <f>AF373-AF374</f>
        <v/>
      </c>
      <c r="AG375">
        <f>AG373-AG374</f>
        <v/>
      </c>
      <c r="AH375">
        <f>AH373-AH374</f>
        <v/>
      </c>
      <c r="AI375">
        <f>AI373-AI374</f>
        <v/>
      </c>
      <c r="AJ375">
        <f>AJ373-AJ374</f>
        <v/>
      </c>
      <c r="AK375">
        <f>AK373-AK374</f>
        <v/>
      </c>
      <c r="AL375">
        <f>AL373-AL374</f>
        <v/>
      </c>
      <c r="AM375">
        <f>AM373-AM374</f>
        <v/>
      </c>
      <c r="AN375">
        <f>AN373-AN374</f>
        <v/>
      </c>
      <c r="AO375">
        <f>AO373-AO374</f>
        <v/>
      </c>
      <c r="AP375">
        <f>AP373-AP374</f>
        <v/>
      </c>
      <c r="AQ375">
        <f>AQ373-AQ374</f>
        <v/>
      </c>
      <c r="AR375">
        <f>AR373-AR374</f>
        <v/>
      </c>
      <c r="AS375">
        <f>AS373-AS374</f>
        <v/>
      </c>
      <c r="AT375">
        <f>AT373-AT374</f>
        <v/>
      </c>
      <c r="AU375">
        <f>AU373-AU374</f>
        <v/>
      </c>
      <c r="AV375">
        <f>AV373-AV374</f>
        <v/>
      </c>
      <c r="AW375">
        <f>AW373-AW374</f>
        <v/>
      </c>
      <c r="AX375">
        <f>AX373-AX374</f>
        <v/>
      </c>
      <c r="AY375">
        <f>AY373-AY374</f>
        <v/>
      </c>
      <c r="AZ375">
        <f>AZ373-AZ374</f>
        <v/>
      </c>
      <c r="BA375">
        <f>BA373-BA374</f>
        <v/>
      </c>
      <c r="BB375">
        <f>BB373-BB374</f>
        <v/>
      </c>
      <c r="BC375">
        <f>BC373-BC374</f>
        <v/>
      </c>
      <c r="BD375">
        <f>BD373-BD374</f>
        <v/>
      </c>
      <c r="BE375">
        <f>BE373-BE374</f>
        <v/>
      </c>
    </row>
    <row r="377">
      <c r="A377" t="inlineStr">
        <is>
          <t>Total assets</t>
        </is>
      </c>
      <c r="C377" t="inlineStr">
        <is>
          <t>Thousand</t>
        </is>
      </c>
      <c r="D377" t="inlineStr">
        <is>
          <t>QQQQ</t>
        </is>
      </c>
      <c r="F377" t="n">
        <v>5754945</v>
      </c>
      <c r="G377" t="n">
        <v>5742988</v>
      </c>
      <c r="H377" t="n">
        <v>5829988</v>
      </c>
      <c r="I377" t="n">
        <v>6011611</v>
      </c>
      <c r="J377" t="n">
        <v>5835573</v>
      </c>
      <c r="K377" t="n">
        <v>6216667</v>
      </c>
      <c r="L377" t="n">
        <v>6389994</v>
      </c>
      <c r="M377" t="n">
        <v>6385013</v>
      </c>
      <c r="N377" t="n">
        <v>6481387</v>
      </c>
      <c r="O377" t="n">
        <v>6369037</v>
      </c>
      <c r="P377" t="n">
        <v>6510290</v>
      </c>
      <c r="Q377" t="n">
        <v>6528815</v>
      </c>
      <c r="R377" t="n">
        <v>6425158</v>
      </c>
      <c r="S377" t="n">
        <v>6665763</v>
      </c>
      <c r="T377" t="n">
        <v>6532639</v>
      </c>
      <c r="U377" t="n">
        <v>6671132</v>
      </c>
      <c r="V377" t="n">
        <v>6721222</v>
      </c>
      <c r="W377" t="n">
        <v>6742120</v>
      </c>
      <c r="X377" t="n">
        <v>6899668</v>
      </c>
      <c r="Y377" t="n">
        <v>6758875</v>
      </c>
      <c r="Z377" t="n">
        <v>7055940</v>
      </c>
      <c r="AA377" t="n">
        <v>7106177</v>
      </c>
      <c r="AB377" t="n">
        <v>7071358</v>
      </c>
      <c r="AC377" t="n">
        <v>7198879</v>
      </c>
      <c r="AD377" t="n">
        <v>7108380</v>
      </c>
      <c r="AE377" t="n">
        <v>7514772</v>
      </c>
      <c r="AF377" t="n">
        <v>7583704</v>
      </c>
      <c r="AG377" t="n">
        <v>7631696</v>
      </c>
      <c r="AH377" t="n">
        <v>7624023</v>
      </c>
      <c r="AI377" t="n">
        <v>7588966</v>
      </c>
      <c r="AJ377" t="n">
        <v>7635878</v>
      </c>
      <c r="AK377" t="n">
        <v>7691205</v>
      </c>
      <c r="AL377" t="n">
        <v>8021148</v>
      </c>
      <c r="AM377" t="n">
        <v>8500482</v>
      </c>
      <c r="AN377" t="n">
        <v>7964708</v>
      </c>
      <c r="AO377" t="n">
        <v>8511007</v>
      </c>
      <c r="AP377" t="n">
        <v>9502977</v>
      </c>
      <c r="AQ377" t="n">
        <v>9636406</v>
      </c>
      <c r="AR377" t="n">
        <v>9701219</v>
      </c>
      <c r="AS377" t="n">
        <v>9337198</v>
      </c>
      <c r="AT377" t="n">
        <v>10191048</v>
      </c>
      <c r="AU377" t="n">
        <v>10826617</v>
      </c>
      <c r="AV377" t="n">
        <v>11210623</v>
      </c>
      <c r="AW377" t="n">
        <v>11416325</v>
      </c>
      <c r="AX377" t="n">
        <v>10915331</v>
      </c>
      <c r="AY377" t="n">
        <v>11987701</v>
      </c>
      <c r="AZ377" t="n">
        <v>12597259</v>
      </c>
      <c r="BA377" t="n">
        <v>12581121</v>
      </c>
      <c r="BB377" t="n">
        <v>12425328</v>
      </c>
      <c r="BC377" t="n">
        <v>12399554</v>
      </c>
      <c r="BD377" t="n">
        <v>12301194</v>
      </c>
      <c r="BE377" t="n">
        <v>11911290</v>
      </c>
    </row>
    <row r="378">
      <c r="A378" t="inlineStr">
        <is>
          <t>Total assets-c</t>
        </is>
      </c>
      <c r="F378">
        <f>SUM(F365,F373)</f>
        <v/>
      </c>
      <c r="G378">
        <f>SUM(G365,G373)</f>
        <v/>
      </c>
      <c r="H378">
        <f>SUM(H365,H373)</f>
        <v/>
      </c>
      <c r="I378">
        <f>SUM(I365,I373)</f>
        <v/>
      </c>
      <c r="J378">
        <f>SUM(J365,J373)</f>
        <v/>
      </c>
      <c r="K378">
        <f>SUM(K365,K373)</f>
        <v/>
      </c>
      <c r="L378">
        <f>SUM(L365,L373)</f>
        <v/>
      </c>
      <c r="M378">
        <f>SUM(M365,M373)</f>
        <v/>
      </c>
      <c r="N378">
        <f>SUM(N365,N373)</f>
        <v/>
      </c>
      <c r="O378">
        <f>SUM(O365,O373)</f>
        <v/>
      </c>
      <c r="P378">
        <f>SUM(P365,P373)</f>
        <v/>
      </c>
      <c r="Q378">
        <f>SUM(Q365,Q373)</f>
        <v/>
      </c>
      <c r="R378">
        <f>SUM(R365,R373)</f>
        <v/>
      </c>
      <c r="S378">
        <f>SUM(S365,S373)</f>
        <v/>
      </c>
      <c r="T378">
        <f>SUM(T365,T373)</f>
        <v/>
      </c>
      <c r="U378">
        <f>SUM(U365,U373)</f>
        <v/>
      </c>
      <c r="V378">
        <f>SUM(V365,V373)</f>
        <v/>
      </c>
      <c r="W378">
        <f>SUM(W365,W373)</f>
        <v/>
      </c>
      <c r="X378">
        <f>SUM(X365,X373)</f>
        <v/>
      </c>
      <c r="Y378">
        <f>SUM(Y365,Y373)</f>
        <v/>
      </c>
      <c r="Z378">
        <f>SUM(Z365,Z373)</f>
        <v/>
      </c>
      <c r="AA378">
        <f>SUM(AA365,AA373)</f>
        <v/>
      </c>
      <c r="AB378">
        <f>SUM(AB365,AB373)</f>
        <v/>
      </c>
      <c r="AC378">
        <f>SUM(AC365,AC373)</f>
        <v/>
      </c>
      <c r="AD378">
        <f>SUM(AD365,AD373)</f>
        <v/>
      </c>
      <c r="AE378">
        <f>SUM(AE365,AE373)</f>
        <v/>
      </c>
      <c r="AF378">
        <f>SUM(AF365,AF373)</f>
        <v/>
      </c>
      <c r="AG378">
        <f>SUM(AG365,AG373)</f>
        <v/>
      </c>
      <c r="AH378">
        <f>SUM(AH365,AH373)</f>
        <v/>
      </c>
      <c r="AI378">
        <f>SUM(AI365,AI373)</f>
        <v/>
      </c>
      <c r="AJ378">
        <f>SUM(AJ365,AJ373)</f>
        <v/>
      </c>
      <c r="AK378">
        <f>SUM(AK365,AK373)</f>
        <v/>
      </c>
      <c r="AL378">
        <f>SUM(AL365,AL373)</f>
        <v/>
      </c>
      <c r="AM378">
        <f>SUM(AM365,AM373)</f>
        <v/>
      </c>
      <c r="AN378">
        <f>SUM(AN365,AN373)</f>
        <v/>
      </c>
      <c r="AO378">
        <f>SUM(AO365,AO373)</f>
        <v/>
      </c>
      <c r="AP378">
        <f>SUM(AP365,AP373)</f>
        <v/>
      </c>
      <c r="AQ378">
        <f>SUM(AQ365,AQ373)</f>
        <v/>
      </c>
      <c r="AR378">
        <f>SUM(AR365,AR373)</f>
        <v/>
      </c>
      <c r="AS378">
        <f>SUM(AS365,AS373)</f>
        <v/>
      </c>
      <c r="AT378">
        <f>SUM(AT365,AT373)</f>
        <v/>
      </c>
      <c r="AU378">
        <f>SUM(AU365,AU373)</f>
        <v/>
      </c>
      <c r="AV378">
        <f>SUM(AV365,AV373)</f>
        <v/>
      </c>
      <c r="AW378">
        <f>SUM(AW365,AW373)</f>
        <v/>
      </c>
      <c r="AX378">
        <f>SUM(AX365,AX373)</f>
        <v/>
      </c>
      <c r="AY378">
        <f>SUM(AY365,AY373)</f>
        <v/>
      </c>
      <c r="AZ378">
        <f>SUM(AZ365,AZ373)</f>
        <v/>
      </c>
      <c r="BA378">
        <f>SUM(BA365,BA373)</f>
        <v/>
      </c>
      <c r="BB378">
        <f>SUM(BB365,BB373)</f>
        <v/>
      </c>
      <c r="BC378">
        <f>SUM(BC365,BC373)</f>
        <v/>
      </c>
      <c r="BD378">
        <f>SUM(BD365,BD373)</f>
        <v/>
      </c>
      <c r="BE378">
        <f>SUM(BE365,BE373)</f>
        <v/>
      </c>
    </row>
    <row r="379">
      <c r="A379" t="inlineStr">
        <is>
          <t>Sum check</t>
        </is>
      </c>
      <c r="F379">
        <f>F377-F378</f>
        <v/>
      </c>
      <c r="G379">
        <f>G377-G378</f>
        <v/>
      </c>
      <c r="H379">
        <f>H377-H378</f>
        <v/>
      </c>
      <c r="I379">
        <f>I377-I378</f>
        <v/>
      </c>
      <c r="J379">
        <f>J377-J378</f>
        <v/>
      </c>
      <c r="K379">
        <f>K377-K378</f>
        <v/>
      </c>
      <c r="L379">
        <f>L377-L378</f>
        <v/>
      </c>
      <c r="M379">
        <f>M377-M378</f>
        <v/>
      </c>
      <c r="N379">
        <f>N377-N378</f>
        <v/>
      </c>
      <c r="O379">
        <f>O377-O378</f>
        <v/>
      </c>
      <c r="P379">
        <f>P377-P378</f>
        <v/>
      </c>
      <c r="Q379">
        <f>Q377-Q378</f>
        <v/>
      </c>
      <c r="R379">
        <f>R377-R378</f>
        <v/>
      </c>
      <c r="S379">
        <f>S377-S378</f>
        <v/>
      </c>
      <c r="T379">
        <f>T377-T378</f>
        <v/>
      </c>
      <c r="U379">
        <f>U377-U378</f>
        <v/>
      </c>
      <c r="V379">
        <f>V377-V378</f>
        <v/>
      </c>
      <c r="W379">
        <f>W377-W378</f>
        <v/>
      </c>
      <c r="X379">
        <f>X377-X378</f>
        <v/>
      </c>
      <c r="Y379">
        <f>Y377-Y378</f>
        <v/>
      </c>
      <c r="Z379">
        <f>Z377-Z378</f>
        <v/>
      </c>
      <c r="AA379">
        <f>AA377-AA378</f>
        <v/>
      </c>
      <c r="AB379">
        <f>AB377-AB378</f>
        <v/>
      </c>
      <c r="AC379">
        <f>AC377-AC378</f>
        <v/>
      </c>
      <c r="AD379">
        <f>AD377-AD378</f>
        <v/>
      </c>
      <c r="AE379">
        <f>AE377-AE378</f>
        <v/>
      </c>
      <c r="AF379">
        <f>AF377-AF378</f>
        <v/>
      </c>
      <c r="AG379">
        <f>AG377-AG378</f>
        <v/>
      </c>
      <c r="AH379">
        <f>AH377-AH378</f>
        <v/>
      </c>
      <c r="AI379">
        <f>AI377-AI378</f>
        <v/>
      </c>
      <c r="AJ379">
        <f>AJ377-AJ378</f>
        <v/>
      </c>
      <c r="AK379">
        <f>AK377-AK378</f>
        <v/>
      </c>
      <c r="AL379">
        <f>AL377-AL378</f>
        <v/>
      </c>
      <c r="AM379">
        <f>AM377-AM378</f>
        <v/>
      </c>
      <c r="AN379">
        <f>AN377-AN378</f>
        <v/>
      </c>
      <c r="AO379">
        <f>AO377-AO378</f>
        <v/>
      </c>
      <c r="AP379">
        <f>AP377-AP378</f>
        <v/>
      </c>
      <c r="AQ379">
        <f>AQ377-AQ378</f>
        <v/>
      </c>
      <c r="AR379">
        <f>AR377-AR378</f>
        <v/>
      </c>
      <c r="AS379">
        <f>AS377-AS378</f>
        <v/>
      </c>
      <c r="AT379">
        <f>AT377-AT378</f>
        <v/>
      </c>
      <c r="AU379">
        <f>AU377-AU378</f>
        <v/>
      </c>
      <c r="AV379">
        <f>AV377-AV378</f>
        <v/>
      </c>
      <c r="AW379">
        <f>AW377-AW378</f>
        <v/>
      </c>
      <c r="AX379">
        <f>AX377-AX378</f>
        <v/>
      </c>
      <c r="AY379">
        <f>AY377-AY378</f>
        <v/>
      </c>
      <c r="AZ379">
        <f>AZ377-AZ378</f>
        <v/>
      </c>
      <c r="BA379">
        <f>BA377-BA378</f>
        <v/>
      </c>
      <c r="BB379">
        <f>BB377-BB378</f>
        <v/>
      </c>
      <c r="BC379">
        <f>BC377-BC378</f>
        <v/>
      </c>
      <c r="BD379">
        <f>BD377-BD378</f>
        <v/>
      </c>
      <c r="BE379">
        <f>BE377-BE378</f>
        <v/>
      </c>
    </row>
    <row r="381">
      <c r="A381" t="inlineStr">
        <is>
          <t>Liabilities and stockholders equity</t>
        </is>
      </c>
    </row>
    <row r="382">
      <c r="A382" t="inlineStr">
        <is>
          <t>Interest bearing liabilities:</t>
        </is>
      </c>
    </row>
    <row r="383">
      <c r="A383" t="inlineStr">
        <is>
          <t>Transaction deposits</t>
        </is>
      </c>
      <c r="C383" t="inlineStr">
        <is>
          <t>Thousand</t>
        </is>
      </c>
      <c r="D383" t="inlineStr">
        <is>
          <t>QQQQ</t>
        </is>
      </c>
      <c r="F383" t="n">
        <v>675854</v>
      </c>
      <c r="G383" t="n">
        <v>657540</v>
      </c>
      <c r="H383" t="n">
        <v>629765</v>
      </c>
      <c r="I383" t="n">
        <v>652929</v>
      </c>
      <c r="J383" t="n">
        <v>653893</v>
      </c>
      <c r="K383" t="n">
        <v>760342</v>
      </c>
      <c r="L383" t="n">
        <v>810729</v>
      </c>
      <c r="M383" t="n">
        <v>729948</v>
      </c>
      <c r="N383" t="n">
        <v>702259</v>
      </c>
      <c r="O383" t="n">
        <v>750603</v>
      </c>
      <c r="P383" t="n">
        <v>723908</v>
      </c>
      <c r="Q383" t="n">
        <v>735460</v>
      </c>
      <c r="R383" t="n">
        <v>701405</v>
      </c>
      <c r="S383" t="n">
        <v>777120</v>
      </c>
      <c r="T383" t="n">
        <v>734529</v>
      </c>
      <c r="U383" t="n">
        <v>792120</v>
      </c>
      <c r="V383" t="n">
        <v>787174</v>
      </c>
      <c r="W383" t="n">
        <v>777284</v>
      </c>
      <c r="X383" t="n">
        <v>783883</v>
      </c>
      <c r="Y383" t="n">
        <v>785090</v>
      </c>
      <c r="Z383" t="n">
        <v>795743</v>
      </c>
      <c r="AA383" t="n">
        <v>793265</v>
      </c>
      <c r="AB383" t="n">
        <v>759160</v>
      </c>
      <c r="AC383" t="n">
        <v>755860</v>
      </c>
      <c r="AD383" t="n">
        <v>775851</v>
      </c>
      <c r="AE383" t="n">
        <v>809827</v>
      </c>
      <c r="AF383" t="n">
        <v>820681</v>
      </c>
      <c r="AG383" t="n">
        <v>775122</v>
      </c>
      <c r="AH383" t="n">
        <v>757463</v>
      </c>
      <c r="AI383" t="n">
        <v>790587</v>
      </c>
      <c r="AJ383" t="n">
        <v>753751</v>
      </c>
      <c r="AK383" t="n">
        <v>738742</v>
      </c>
      <c r="AL383" t="n">
        <v>737162</v>
      </c>
      <c r="AM383" t="n">
        <v>774824</v>
      </c>
      <c r="AN383" t="n">
        <v>754140</v>
      </c>
      <c r="AO383" t="n">
        <v>815827</v>
      </c>
      <c r="AP383" t="n">
        <v>774083</v>
      </c>
      <c r="AQ383" t="n">
        <v>678447</v>
      </c>
      <c r="AR383" t="n">
        <v>711266</v>
      </c>
      <c r="AS383" t="n">
        <v>744632</v>
      </c>
      <c r="AT383" t="n">
        <v>766994</v>
      </c>
      <c r="AU383" t="n">
        <v>856800</v>
      </c>
      <c r="AV383" t="n">
        <v>881043</v>
      </c>
      <c r="AW383" t="n">
        <v>887619</v>
      </c>
      <c r="AX383" t="n">
        <v>848535</v>
      </c>
      <c r="AY383" t="n">
        <v>942178</v>
      </c>
      <c r="AZ383" t="n">
        <v>977424</v>
      </c>
      <c r="BA383" t="n">
        <v>958008</v>
      </c>
      <c r="BB383" t="n">
        <v>953143</v>
      </c>
      <c r="BC383" t="n">
        <v>957719</v>
      </c>
      <c r="BD383" t="n">
        <v>927265</v>
      </c>
      <c r="BE383" t="n">
        <v>843219</v>
      </c>
    </row>
    <row r="384">
      <c r="A384" t="inlineStr">
        <is>
          <t>Savings deposits</t>
        </is>
      </c>
      <c r="C384" t="inlineStr">
        <is>
          <t>Thousand</t>
        </is>
      </c>
      <c r="D384" t="inlineStr">
        <is>
          <t>QQQQ</t>
        </is>
      </c>
      <c r="F384" t="n">
        <v>1780675</v>
      </c>
      <c r="G384" t="n">
        <v>1791912</v>
      </c>
      <c r="H384" t="n">
        <v>1838186</v>
      </c>
      <c r="I384" t="n">
        <v>1898120</v>
      </c>
      <c r="J384" t="n">
        <v>1827575</v>
      </c>
      <c r="K384" t="n">
        <v>1957007</v>
      </c>
      <c r="L384" t="n">
        <v>1975496</v>
      </c>
      <c r="M384" t="n">
        <v>2012597</v>
      </c>
      <c r="N384" t="n">
        <v>2024630</v>
      </c>
      <c r="O384" t="n">
        <v>1992673</v>
      </c>
      <c r="P384" t="n">
        <v>2052927</v>
      </c>
      <c r="Q384" t="n">
        <v>2068549</v>
      </c>
      <c r="R384" t="n">
        <v>2019956</v>
      </c>
      <c r="S384" t="n">
        <v>2067412</v>
      </c>
      <c r="T384" t="n">
        <v>2052161</v>
      </c>
      <c r="U384" t="n">
        <v>2078802</v>
      </c>
      <c r="V384" t="n">
        <v>2088482</v>
      </c>
      <c r="W384" t="n">
        <v>2079991</v>
      </c>
      <c r="X384" t="n">
        <v>2194546</v>
      </c>
      <c r="Y384" t="n">
        <v>2110602</v>
      </c>
      <c r="Z384" t="n">
        <v>2263918</v>
      </c>
      <c r="AA384" t="n">
        <v>2272227</v>
      </c>
      <c r="AB384" t="n">
        <v>2304342</v>
      </c>
      <c r="AC384" t="n">
        <v>2404099</v>
      </c>
      <c r="AD384" t="n">
        <v>2311512</v>
      </c>
      <c r="AE384" t="n">
        <v>2451433</v>
      </c>
      <c r="AF384" t="n">
        <v>2502282</v>
      </c>
      <c r="AG384" t="n">
        <v>2553401</v>
      </c>
      <c r="AH384" t="n">
        <v>2544400</v>
      </c>
      <c r="AI384" t="n">
        <v>2513244</v>
      </c>
      <c r="AJ384" t="n">
        <v>2625768</v>
      </c>
      <c r="AK384" t="n">
        <v>2637248</v>
      </c>
      <c r="AL384" t="n">
        <v>2835855</v>
      </c>
      <c r="AM384" t="n">
        <v>3024500</v>
      </c>
      <c r="AN384" t="n">
        <v>2782086</v>
      </c>
      <c r="AO384" t="n">
        <v>3020093</v>
      </c>
      <c r="AP384" t="n">
        <v>3275394</v>
      </c>
      <c r="AQ384" t="n">
        <v>3393158</v>
      </c>
      <c r="AR384" t="n">
        <v>3404226</v>
      </c>
      <c r="AS384" t="n">
        <v>3273903</v>
      </c>
      <c r="AT384" t="n">
        <v>3504020</v>
      </c>
      <c r="AU384" t="n">
        <v>3692119</v>
      </c>
      <c r="AV384" t="n">
        <v>3825687</v>
      </c>
      <c r="AW384" t="n">
        <v>3920225</v>
      </c>
      <c r="AX384" t="n">
        <v>3736901</v>
      </c>
      <c r="AY384" t="n">
        <v>4170503</v>
      </c>
      <c r="AZ384" t="n">
        <v>4328065</v>
      </c>
      <c r="BA384" t="n">
        <v>4313076</v>
      </c>
      <c r="BB384" t="n">
        <v>4306704</v>
      </c>
      <c r="BC384" t="n">
        <v>4280052</v>
      </c>
      <c r="BD384" t="n">
        <v>4424063</v>
      </c>
      <c r="BE384" t="n">
        <v>4456909</v>
      </c>
    </row>
    <row r="385">
      <c r="A385" t="inlineStr">
        <is>
          <t>Time deposits</t>
        </is>
      </c>
      <c r="C385" t="inlineStr">
        <is>
          <t>Thousand</t>
        </is>
      </c>
      <c r="D385" t="inlineStr">
        <is>
          <t>QQQQ</t>
        </is>
      </c>
      <c r="F385" t="n">
        <v>826131</v>
      </c>
      <c r="G385" t="n">
        <v>803750</v>
      </c>
      <c r="H385" t="n">
        <v>790106</v>
      </c>
      <c r="I385" t="n">
        <v>779895</v>
      </c>
      <c r="J385" t="n">
        <v>799817</v>
      </c>
      <c r="K385" t="n">
        <v>801054</v>
      </c>
      <c r="L385" t="n">
        <v>804779</v>
      </c>
      <c r="M385" t="n">
        <v>771103</v>
      </c>
      <c r="N385" t="n">
        <v>759492</v>
      </c>
      <c r="O385" t="n">
        <v>783958</v>
      </c>
      <c r="P385" t="n">
        <v>743624</v>
      </c>
      <c r="Q385" t="n">
        <v>729834</v>
      </c>
      <c r="R385" t="n">
        <v>718963</v>
      </c>
      <c r="S385" t="n">
        <v>736532</v>
      </c>
      <c r="T385" t="n">
        <v>732183</v>
      </c>
      <c r="U385" t="n">
        <v>721792</v>
      </c>
      <c r="V385" t="n">
        <v>708242</v>
      </c>
      <c r="W385" t="n">
        <v>701760</v>
      </c>
      <c r="X385" t="n">
        <v>688644</v>
      </c>
      <c r="Y385" t="n">
        <v>705055</v>
      </c>
      <c r="Z385" t="n">
        <v>685575</v>
      </c>
      <c r="AA385" t="n">
        <v>681797</v>
      </c>
      <c r="AB385" t="n">
        <v>668378</v>
      </c>
      <c r="AC385" t="n">
        <v>661109</v>
      </c>
      <c r="AD385" t="n">
        <v>674132</v>
      </c>
      <c r="AE385" t="n">
        <v>777811</v>
      </c>
      <c r="AF385" t="n">
        <v>754710</v>
      </c>
      <c r="AG385" t="n">
        <v>736060</v>
      </c>
      <c r="AH385" t="n">
        <v>716953</v>
      </c>
      <c r="AI385" t="n">
        <v>746189</v>
      </c>
      <c r="AJ385" t="n">
        <v>694663</v>
      </c>
      <c r="AK385" t="n">
        <v>678680</v>
      </c>
      <c r="AL385" t="n">
        <v>690867</v>
      </c>
      <c r="AM385" t="n">
        <v>698295</v>
      </c>
      <c r="AN385" t="n">
        <v>690636</v>
      </c>
      <c r="AO385" t="n">
        <v>697821</v>
      </c>
      <c r="AP385" t="n">
        <v>700740</v>
      </c>
      <c r="AQ385" t="n">
        <v>699074</v>
      </c>
      <c r="AR385" t="n">
        <v>684992</v>
      </c>
      <c r="AS385" t="n">
        <v>695637</v>
      </c>
      <c r="AT385" t="n">
        <v>657938</v>
      </c>
      <c r="AU385" t="n">
        <v>657473</v>
      </c>
      <c r="AV385" t="n">
        <v>659490</v>
      </c>
      <c r="AW385" t="n">
        <v>644401</v>
      </c>
      <c r="AX385" t="n">
        <v>654801</v>
      </c>
      <c r="AY385" t="n">
        <v>654091</v>
      </c>
      <c r="AZ385" t="n">
        <v>665660</v>
      </c>
      <c r="BA385" t="n">
        <v>678549</v>
      </c>
      <c r="BB385" t="n">
        <v>689953</v>
      </c>
      <c r="BC385" t="n">
        <v>672179</v>
      </c>
      <c r="BD385" t="n">
        <v>705787</v>
      </c>
      <c r="BE385" t="n">
        <v>747101</v>
      </c>
    </row>
    <row r="386">
      <c r="A386" t="inlineStr">
        <is>
          <t>Short-term borrowings</t>
        </is>
      </c>
      <c r="C386" t="inlineStr">
        <is>
          <t>Thousand</t>
        </is>
      </c>
      <c r="D386" t="inlineStr">
        <is>
          <t>QQQQ</t>
        </is>
      </c>
      <c r="F386" t="n">
        <v>4770</v>
      </c>
      <c r="G386" t="n">
        <v>3970</v>
      </c>
      <c r="H386" t="n">
        <v>4921</v>
      </c>
      <c r="I386" t="n">
        <v>5790</v>
      </c>
      <c r="J386" t="n">
        <v>4866</v>
      </c>
      <c r="K386" t="n">
        <v>5487</v>
      </c>
      <c r="L386" t="n">
        <v>10270</v>
      </c>
      <c r="M386" t="n">
        <v>12636</v>
      </c>
      <c r="N386" t="n">
        <v>8361</v>
      </c>
      <c r="O386" t="n">
        <v>9206</v>
      </c>
      <c r="P386" t="n">
        <v>3033</v>
      </c>
      <c r="Q386" t="n">
        <v>1964</v>
      </c>
      <c r="R386" t="n">
        <v>3014</v>
      </c>
      <c r="S386" t="n">
        <v>3049</v>
      </c>
      <c r="T386" t="n">
        <v>2766</v>
      </c>
      <c r="U386" t="n">
        <v>1111</v>
      </c>
      <c r="V386" t="n">
        <v>1876</v>
      </c>
      <c r="W386" t="n">
        <v>1979</v>
      </c>
      <c r="X386" t="n">
        <v>2222</v>
      </c>
      <c r="Y386" t="n">
        <v>1799</v>
      </c>
      <c r="Z386" t="n">
        <v>1870</v>
      </c>
      <c r="AA386" t="n">
        <v>1582</v>
      </c>
      <c r="AB386" t="n">
        <v>2262</v>
      </c>
      <c r="AC386" t="n">
        <v>1390</v>
      </c>
      <c r="AD386" t="n">
        <v>1776</v>
      </c>
      <c r="AE386" t="n">
        <v>7996</v>
      </c>
      <c r="AF386" t="n">
        <v>2030</v>
      </c>
      <c r="AG386" t="n">
        <v>8960</v>
      </c>
      <c r="AH386" t="n">
        <v>1677</v>
      </c>
      <c r="AI386" t="n">
        <v>5159</v>
      </c>
      <c r="AJ386" t="n">
        <v>2038</v>
      </c>
      <c r="AK386" t="n">
        <v>1859</v>
      </c>
      <c r="AL386" t="n">
        <v>1063</v>
      </c>
      <c r="AM386" t="n">
        <v>891</v>
      </c>
      <c r="AN386" t="n">
        <v>1458</v>
      </c>
      <c r="AO386" t="n">
        <v>2448</v>
      </c>
      <c r="AP386" t="n">
        <v>4354</v>
      </c>
      <c r="AQ386" t="n">
        <v>3117</v>
      </c>
      <c r="AR386" t="n">
        <v>1075</v>
      </c>
      <c r="AS386" t="n">
        <v>2745</v>
      </c>
      <c r="AT386" t="n">
        <v>2928</v>
      </c>
      <c r="AU386" t="n">
        <v>2145</v>
      </c>
      <c r="AV386" t="n">
        <v>2713</v>
      </c>
      <c r="AW386" t="n">
        <v>2649</v>
      </c>
      <c r="AX386" t="n">
        <v>2608</v>
      </c>
      <c r="AY386" t="n">
        <v>2459</v>
      </c>
      <c r="AZ386" t="n">
        <v>6716</v>
      </c>
      <c r="BA386" t="n">
        <v>6979</v>
      </c>
      <c r="BB386" t="n">
        <v>1162</v>
      </c>
      <c r="BC386" t="n">
        <v>4333</v>
      </c>
      <c r="BD386" t="n">
        <v>6844</v>
      </c>
      <c r="BE386" t="n">
        <v>10211</v>
      </c>
    </row>
    <row r="387">
      <c r="A387" t="inlineStr">
        <is>
          <t>Long-term borrowings</t>
        </is>
      </c>
      <c r="C387" t="inlineStr">
        <is>
          <t>Thousand</t>
        </is>
      </c>
      <c r="D387" t="inlineStr">
        <is>
          <t>QQQQ</t>
        </is>
      </c>
      <c r="F387" t="n">
        <v>8569</v>
      </c>
      <c r="G387" t="n">
        <v>10957</v>
      </c>
      <c r="H387" t="n">
        <v>9584</v>
      </c>
      <c r="I387" t="n">
        <v>8188</v>
      </c>
      <c r="J387" t="n">
        <v>9324</v>
      </c>
      <c r="K387" t="n">
        <v>5309</v>
      </c>
      <c r="L387" t="n">
        <v>1308</v>
      </c>
      <c r="O387" t="n">
        <v>1635</v>
      </c>
      <c r="S387" t="n">
        <v>1533</v>
      </c>
      <c r="T387" t="n">
        <v>386</v>
      </c>
      <c r="AP387" t="n">
        <v>2308</v>
      </c>
      <c r="AQ387" t="n">
        <v>2119</v>
      </c>
      <c r="AS387" t="n">
        <v>1107</v>
      </c>
    </row>
    <row r="388">
      <c r="A388" t="inlineStr">
        <is>
          <t>Subordinated debt</t>
        </is>
      </c>
      <c r="C388" t="inlineStr">
        <is>
          <t>Thousand</t>
        </is>
      </c>
      <c r="D388" t="inlineStr">
        <is>
          <t>QQQQ</t>
        </is>
      </c>
      <c r="F388" t="n">
        <v>26804</v>
      </c>
      <c r="G388" t="n">
        <v>26804</v>
      </c>
      <c r="H388" t="n">
        <v>26804</v>
      </c>
      <c r="I388" t="n">
        <v>26804</v>
      </c>
      <c r="J388" t="n">
        <v>26804</v>
      </c>
      <c r="K388" t="n">
        <v>26804</v>
      </c>
      <c r="L388" t="n">
        <v>26804</v>
      </c>
      <c r="M388" t="n">
        <v>26804</v>
      </c>
      <c r="N388" t="n">
        <v>26804</v>
      </c>
      <c r="O388" t="n">
        <v>26804</v>
      </c>
      <c r="P388" t="n">
        <v>26804</v>
      </c>
      <c r="Q388" t="n">
        <v>26804</v>
      </c>
      <c r="R388" t="n">
        <v>26804</v>
      </c>
      <c r="S388" t="n">
        <v>31567</v>
      </c>
      <c r="T388" t="n">
        <v>28005</v>
      </c>
      <c r="U388" t="n">
        <v>31959</v>
      </c>
      <c r="V388" t="n">
        <v>31959</v>
      </c>
      <c r="W388" t="n">
        <v>31959</v>
      </c>
      <c r="X388" t="n">
        <v>31959</v>
      </c>
      <c r="Y388" t="n">
        <v>31959</v>
      </c>
      <c r="Z388" t="n">
        <v>31959</v>
      </c>
      <c r="AA388" t="n">
        <v>31959</v>
      </c>
      <c r="AB388" t="n">
        <v>31959</v>
      </c>
      <c r="AC388" t="n">
        <v>31959</v>
      </c>
      <c r="AD388" t="n">
        <v>31959</v>
      </c>
      <c r="AE388" t="n">
        <v>31959</v>
      </c>
      <c r="AF388" t="n">
        <v>31959</v>
      </c>
      <c r="AG388" t="n">
        <v>31959</v>
      </c>
      <c r="AH388" t="n">
        <v>31118</v>
      </c>
      <c r="AI388" t="n">
        <v>31747</v>
      </c>
      <c r="AJ388" t="n">
        <v>26804</v>
      </c>
      <c r="AK388" t="n">
        <v>26804</v>
      </c>
      <c r="AL388" t="n">
        <v>26804</v>
      </c>
      <c r="AM388" t="n">
        <v>26804</v>
      </c>
      <c r="AN388" t="n">
        <v>26804</v>
      </c>
      <c r="AO388" t="n">
        <v>26804</v>
      </c>
      <c r="AP388" t="n">
        <v>26804</v>
      </c>
      <c r="AQ388" t="n">
        <v>26804</v>
      </c>
      <c r="AR388" t="n">
        <v>26804</v>
      </c>
      <c r="AS388" t="n">
        <v>26804</v>
      </c>
      <c r="AT388" t="n">
        <v>26804</v>
      </c>
      <c r="AU388" t="n">
        <v>27454</v>
      </c>
      <c r="AV388" t="n">
        <v>85964</v>
      </c>
      <c r="AW388" t="n">
        <v>85978</v>
      </c>
      <c r="AX388" t="n">
        <v>56793</v>
      </c>
      <c r="AY388" t="n">
        <v>85992</v>
      </c>
      <c r="AZ388" t="n">
        <v>86006</v>
      </c>
      <c r="BA388" t="n">
        <v>86020</v>
      </c>
      <c r="BB388" t="n">
        <v>86033</v>
      </c>
      <c r="BC388" t="n">
        <v>86013</v>
      </c>
      <c r="BD388" t="n">
        <v>86049</v>
      </c>
      <c r="BE388" t="n">
        <v>86063</v>
      </c>
    </row>
    <row r="389">
      <c r="A389" t="inlineStr">
        <is>
          <t>Total interest bearing liabilities</t>
        </is>
      </c>
      <c r="C389" t="inlineStr">
        <is>
          <t>Thousand</t>
        </is>
      </c>
      <c r="D389" t="inlineStr">
        <is>
          <t>QQQQ</t>
        </is>
      </c>
      <c r="F389" t="n">
        <v>3322803</v>
      </c>
      <c r="G389" t="n">
        <v>3294933</v>
      </c>
      <c r="H389" t="n">
        <v>3299366</v>
      </c>
      <c r="I389" t="n">
        <v>3371726</v>
      </c>
      <c r="J389" t="n">
        <v>3322279</v>
      </c>
      <c r="K389" t="n">
        <v>3556003</v>
      </c>
      <c r="L389" t="n">
        <v>3629386</v>
      </c>
      <c r="M389" t="n">
        <v>3553088</v>
      </c>
      <c r="N389" t="n">
        <v>3521546</v>
      </c>
      <c r="O389" t="n">
        <v>3564879</v>
      </c>
      <c r="P389" t="n">
        <v>3550296</v>
      </c>
      <c r="Q389" t="n">
        <v>3562611</v>
      </c>
      <c r="R389" t="n">
        <v>3470142</v>
      </c>
      <c r="S389" t="n">
        <v>3617213</v>
      </c>
      <c r="T389" t="n">
        <v>3550030</v>
      </c>
      <c r="U389" t="n">
        <v>3625784</v>
      </c>
      <c r="V389" t="n">
        <v>3617733</v>
      </c>
      <c r="W389" t="n">
        <v>3592973</v>
      </c>
      <c r="X389" t="n">
        <v>3701254</v>
      </c>
      <c r="Y389" t="n">
        <v>3634505</v>
      </c>
      <c r="Z389" t="n">
        <v>3779065</v>
      </c>
      <c r="AA389" t="n">
        <v>3780830</v>
      </c>
      <c r="AB389" t="n">
        <v>3766101</v>
      </c>
      <c r="AC389" t="n">
        <v>3854417</v>
      </c>
      <c r="AD389" t="n">
        <v>3795230</v>
      </c>
      <c r="AE389" t="n">
        <v>4079026</v>
      </c>
      <c r="AF389" t="n">
        <v>4111662</v>
      </c>
      <c r="AG389" t="n">
        <v>4105502</v>
      </c>
      <c r="AH389" t="n">
        <v>4051611</v>
      </c>
      <c r="AI389" t="n">
        <v>4086926</v>
      </c>
      <c r="AJ389" t="n">
        <v>4103024</v>
      </c>
      <c r="AK389" t="n">
        <v>4083333</v>
      </c>
      <c r="AL389" t="n">
        <v>4291751</v>
      </c>
      <c r="AM389" t="n">
        <v>4525314</v>
      </c>
      <c r="AN389" t="n">
        <v>4255124</v>
      </c>
      <c r="AO389" t="n">
        <v>4562993</v>
      </c>
      <c r="AP389" t="n">
        <v>4783683</v>
      </c>
      <c r="AQ389" t="n">
        <v>4802719</v>
      </c>
      <c r="AR389" t="n">
        <v>4828363</v>
      </c>
      <c r="AS389" t="n">
        <v>4744828</v>
      </c>
      <c r="AT389" t="n">
        <v>4958684</v>
      </c>
      <c r="AU389" t="n">
        <v>5235991</v>
      </c>
      <c r="AV389" t="n">
        <v>5454897</v>
      </c>
      <c r="AW389" t="n">
        <v>5540872</v>
      </c>
      <c r="AX389" t="n">
        <v>5299638</v>
      </c>
      <c r="AY389" t="n">
        <v>5855223</v>
      </c>
      <c r="AZ389" t="n">
        <v>6063871</v>
      </c>
      <c r="BA389" t="n">
        <v>6042632</v>
      </c>
      <c r="BB389" t="n">
        <v>6036995</v>
      </c>
      <c r="BC389" t="n">
        <v>6000296</v>
      </c>
      <c r="BD389" t="n">
        <v>6150008</v>
      </c>
      <c r="BE389" t="n">
        <v>6143503</v>
      </c>
    </row>
    <row r="390">
      <c r="A390" t="inlineStr">
        <is>
          <t>Total interest bearing liabilities-c</t>
        </is>
      </c>
      <c r="F390">
        <f>SUM(F383:F388)</f>
        <v/>
      </c>
      <c r="G390">
        <f>SUM(G383:G388)</f>
        <v/>
      </c>
      <c r="H390">
        <f>SUM(H383:H388)</f>
        <v/>
      </c>
      <c r="I390">
        <f>SUM(I383:I388)</f>
        <v/>
      </c>
      <c r="J390">
        <f>SUM(J383:J388)</f>
        <v/>
      </c>
      <c r="K390">
        <f>SUM(K383:K388)</f>
        <v/>
      </c>
      <c r="L390">
        <f>SUM(L383:L388)</f>
        <v/>
      </c>
      <c r="M390">
        <f>SUM(M383:M388)</f>
        <v/>
      </c>
      <c r="N390">
        <f>SUM(N383:N388)</f>
        <v/>
      </c>
      <c r="O390">
        <f>SUM(O383:O388)</f>
        <v/>
      </c>
      <c r="P390">
        <f>SUM(P383:P388)</f>
        <v/>
      </c>
      <c r="Q390">
        <f>SUM(Q383:Q388)</f>
        <v/>
      </c>
      <c r="R390">
        <f>SUM(R383:R388)</f>
        <v/>
      </c>
      <c r="S390">
        <f>SUM(S383:S388)</f>
        <v/>
      </c>
      <c r="T390">
        <f>SUM(T383:T388)</f>
        <v/>
      </c>
      <c r="U390">
        <f>SUM(U383:U388)</f>
        <v/>
      </c>
      <c r="V390">
        <f>SUM(V383:V388)</f>
        <v/>
      </c>
      <c r="W390">
        <f>SUM(W383:W388)</f>
        <v/>
      </c>
      <c r="X390">
        <f>SUM(X383:X388)</f>
        <v/>
      </c>
      <c r="Y390">
        <f>SUM(Y383:Y388)</f>
        <v/>
      </c>
      <c r="Z390">
        <f>SUM(Z383:Z388)</f>
        <v/>
      </c>
      <c r="AA390">
        <f>SUM(AA383:AA388)</f>
        <v/>
      </c>
      <c r="AB390">
        <f>SUM(AB383:AB388)</f>
        <v/>
      </c>
      <c r="AC390">
        <f>SUM(AC383:AC388)</f>
        <v/>
      </c>
      <c r="AD390">
        <f>SUM(AD383:AD388)</f>
        <v/>
      </c>
      <c r="AE390">
        <f>SUM(AE383:AE388)</f>
        <v/>
      </c>
      <c r="AF390">
        <f>SUM(AF383:AF388)</f>
        <v/>
      </c>
      <c r="AG390">
        <f>SUM(AG383:AG388)</f>
        <v/>
      </c>
      <c r="AH390">
        <f>SUM(AH383:AH388)</f>
        <v/>
      </c>
      <c r="AI390">
        <f>SUM(AI383:AI388)</f>
        <v/>
      </c>
      <c r="AJ390">
        <f>SUM(AJ383:AJ388)</f>
        <v/>
      </c>
      <c r="AK390">
        <f>SUM(AK383:AK388)</f>
        <v/>
      </c>
      <c r="AL390">
        <f>SUM(AL383:AL388)</f>
        <v/>
      </c>
      <c r="AM390">
        <f>SUM(AM383:AM388)</f>
        <v/>
      </c>
      <c r="AN390">
        <f>SUM(AN383:AN388)</f>
        <v/>
      </c>
      <c r="AO390">
        <f>SUM(AO383:AO388)</f>
        <v/>
      </c>
      <c r="AP390">
        <f>SUM(AP383:AP388)</f>
        <v/>
      </c>
      <c r="AQ390">
        <f>SUM(AQ383:AQ388)</f>
        <v/>
      </c>
      <c r="AR390">
        <f>SUM(AR383:AR388)</f>
        <v/>
      </c>
      <c r="AS390">
        <f>SUM(AS383:AS388)</f>
        <v/>
      </c>
      <c r="AT390">
        <f>SUM(AT383:AT388)</f>
        <v/>
      </c>
      <c r="AU390">
        <f>SUM(AU383:AU388)</f>
        <v/>
      </c>
      <c r="AV390">
        <f>SUM(AV383:AV388)</f>
        <v/>
      </c>
      <c r="AW390">
        <f>SUM(AW383:AW388)</f>
        <v/>
      </c>
      <c r="AX390">
        <f>SUM(AX383:AX388)</f>
        <v/>
      </c>
      <c r="AY390">
        <f>SUM(AY383:AY388)</f>
        <v/>
      </c>
      <c r="AZ390">
        <f>SUM(AZ383:AZ388)</f>
        <v/>
      </c>
      <c r="BA390">
        <f>SUM(BA383:BA388)</f>
        <v/>
      </c>
      <c r="BB390">
        <f>SUM(BB383:BB388)</f>
        <v/>
      </c>
      <c r="BC390">
        <f>SUM(BC383:BC388)</f>
        <v/>
      </c>
      <c r="BD390">
        <f>SUM(BD383:BD388)</f>
        <v/>
      </c>
      <c r="BE390">
        <f>SUM(BE383:BE388)</f>
        <v/>
      </c>
    </row>
    <row r="391">
      <c r="A391" t="inlineStr">
        <is>
          <t>Sum check</t>
        </is>
      </c>
      <c r="F391">
        <f>F389-F390</f>
        <v/>
      </c>
      <c r="G391">
        <f>G389-G390</f>
        <v/>
      </c>
      <c r="H391">
        <f>H389-H390</f>
        <v/>
      </c>
      <c r="I391">
        <f>I389-I390</f>
        <v/>
      </c>
      <c r="J391">
        <f>J389-J390</f>
        <v/>
      </c>
      <c r="K391">
        <f>K389-K390</f>
        <v/>
      </c>
      <c r="L391">
        <f>L389-L390</f>
        <v/>
      </c>
      <c r="M391">
        <f>M389-M390</f>
        <v/>
      </c>
      <c r="N391">
        <f>N389-N390</f>
        <v/>
      </c>
      <c r="O391">
        <f>O389-O390</f>
        <v/>
      </c>
      <c r="P391">
        <f>P389-P390</f>
        <v/>
      </c>
      <c r="Q391">
        <f>Q389-Q390</f>
        <v/>
      </c>
      <c r="R391">
        <f>R389-R390</f>
        <v/>
      </c>
      <c r="S391">
        <f>S389-S390</f>
        <v/>
      </c>
      <c r="T391">
        <f>T389-T390</f>
        <v/>
      </c>
      <c r="U391">
        <f>U389-U390</f>
        <v/>
      </c>
      <c r="V391">
        <f>V389-V390</f>
        <v/>
      </c>
      <c r="W391">
        <f>W389-W390</f>
        <v/>
      </c>
      <c r="X391">
        <f>X389-X390</f>
        <v/>
      </c>
      <c r="Y391">
        <f>Y389-Y390</f>
        <v/>
      </c>
      <c r="Z391">
        <f>Z389-Z390</f>
        <v/>
      </c>
      <c r="AA391">
        <f>AA389-AA390</f>
        <v/>
      </c>
      <c r="AB391">
        <f>AB389-AB390</f>
        <v/>
      </c>
      <c r="AC391">
        <f>AC389-AC390</f>
        <v/>
      </c>
      <c r="AD391">
        <f>AD389-AD390</f>
        <v/>
      </c>
      <c r="AE391">
        <f>AE389-AE390</f>
        <v/>
      </c>
      <c r="AF391">
        <f>AF389-AF390</f>
        <v/>
      </c>
      <c r="AG391">
        <f>AG389-AG390</f>
        <v/>
      </c>
      <c r="AH391">
        <f>AH389-AH390</f>
        <v/>
      </c>
      <c r="AI391">
        <f>AI389-AI390</f>
        <v/>
      </c>
      <c r="AJ391">
        <f>AJ389-AJ390</f>
        <v/>
      </c>
      <c r="AK391">
        <f>AK389-AK390</f>
        <v/>
      </c>
      <c r="AL391">
        <f>AL389-AL390</f>
        <v/>
      </c>
      <c r="AM391">
        <f>AM389-AM390</f>
        <v/>
      </c>
      <c r="AN391">
        <f>AN389-AN390</f>
        <v/>
      </c>
      <c r="AO391">
        <f>AO389-AO390</f>
        <v/>
      </c>
      <c r="AP391">
        <f>AP389-AP390</f>
        <v/>
      </c>
      <c r="AQ391">
        <f>AQ389-AQ390</f>
        <v/>
      </c>
      <c r="AR391">
        <f>AR389-AR390</f>
        <v/>
      </c>
      <c r="AS391">
        <f>AS389-AS390</f>
        <v/>
      </c>
      <c r="AT391">
        <f>AT389-AT390</f>
        <v/>
      </c>
      <c r="AU391">
        <f>AU389-AU390</f>
        <v/>
      </c>
      <c r="AV391">
        <f>AV389-AV390</f>
        <v/>
      </c>
      <c r="AW391">
        <f>AW389-AW390</f>
        <v/>
      </c>
      <c r="AX391">
        <f>AX389-AX390</f>
        <v/>
      </c>
      <c r="AY391">
        <f>AY389-AY390</f>
        <v/>
      </c>
      <c r="AZ391">
        <f>AZ389-AZ390</f>
        <v/>
      </c>
      <c r="BA391">
        <f>BA389-BA390</f>
        <v/>
      </c>
      <c r="BB391">
        <f>BB389-BB390</f>
        <v/>
      </c>
      <c r="BC391">
        <f>BC389-BC390</f>
        <v/>
      </c>
      <c r="BD391">
        <f>BD389-BD390</f>
        <v/>
      </c>
      <c r="BE391">
        <f>BE389-BE390</f>
        <v/>
      </c>
    </row>
    <row r="393">
      <c r="A393" t="inlineStr">
        <is>
          <t>Interest free funds:</t>
        </is>
      </c>
    </row>
    <row r="394">
      <c r="A394" t="inlineStr">
        <is>
          <t>Non-interest bearing deposits</t>
        </is>
      </c>
      <c r="C394" t="inlineStr">
        <is>
          <t>Thousand</t>
        </is>
      </c>
      <c r="D394" t="inlineStr">
        <is>
          <t>QQQQ</t>
        </is>
      </c>
      <c r="F394" t="n">
        <v>1887883</v>
      </c>
      <c r="G394" t="n">
        <v>1892014</v>
      </c>
      <c r="H394" t="n">
        <v>1965052</v>
      </c>
      <c r="I394" t="n">
        <v>2063315</v>
      </c>
      <c r="J394" t="n">
        <v>1952582</v>
      </c>
      <c r="K394" t="n">
        <v>2056512</v>
      </c>
      <c r="L394" t="n">
        <v>2159268</v>
      </c>
      <c r="M394" t="n">
        <v>2214894</v>
      </c>
      <c r="N394" t="n">
        <v>2325306</v>
      </c>
      <c r="O394" t="n">
        <v>2197474</v>
      </c>
      <c r="P394" t="n">
        <v>2312217</v>
      </c>
      <c r="Q394" t="n">
        <v>2310375</v>
      </c>
      <c r="R394" t="n">
        <v>2284207</v>
      </c>
      <c r="S394" t="n">
        <v>2363561</v>
      </c>
      <c r="T394" t="n">
        <v>2317639</v>
      </c>
      <c r="U394" t="n">
        <v>2359783</v>
      </c>
      <c r="V394" t="n">
        <v>2404535</v>
      </c>
      <c r="W394" t="n">
        <v>2433136</v>
      </c>
      <c r="X394" t="n">
        <v>2465697</v>
      </c>
      <c r="Y394" t="n">
        <v>2415972</v>
      </c>
      <c r="Z394" t="n">
        <v>2259883</v>
      </c>
      <c r="AA394" t="n">
        <v>2556003</v>
      </c>
      <c r="AB394" t="n">
        <v>2515521</v>
      </c>
      <c r="AC394" t="n">
        <v>2538218</v>
      </c>
      <c r="AD394" t="n">
        <v>2534876</v>
      </c>
      <c r="AE394" t="n">
        <v>2582195</v>
      </c>
      <c r="AF394" t="n">
        <v>2590698</v>
      </c>
      <c r="AG394" t="n">
        <v>2610935</v>
      </c>
      <c r="AH394" t="n">
        <v>2636631</v>
      </c>
      <c r="AI394" t="n">
        <v>2605280</v>
      </c>
      <c r="AJ394" t="n">
        <v>2580316</v>
      </c>
      <c r="AK394" t="n">
        <v>2626877</v>
      </c>
      <c r="AL394" t="n">
        <v>2720830</v>
      </c>
      <c r="AM394" t="n">
        <v>2906310</v>
      </c>
      <c r="AN394" t="n">
        <v>2709510</v>
      </c>
      <c r="AO394" t="n">
        <v>2888342</v>
      </c>
      <c r="AP394" t="n">
        <v>3627609</v>
      </c>
      <c r="AQ394" t="n">
        <v>3722973</v>
      </c>
      <c r="AR394" t="n">
        <v>3768493</v>
      </c>
      <c r="AS394" t="n">
        <v>3503187</v>
      </c>
      <c r="AT394" t="n">
        <v>4106084</v>
      </c>
      <c r="AU394" t="n">
        <v>4432892</v>
      </c>
      <c r="AV394" t="n">
        <v>4547944</v>
      </c>
      <c r="AW394" t="n">
        <v>4655240</v>
      </c>
      <c r="AX394" t="n">
        <v>4437352</v>
      </c>
      <c r="AY394" t="n">
        <v>4883050</v>
      </c>
      <c r="AZ394" t="n">
        <v>5223063</v>
      </c>
      <c r="BA394" t="n">
        <v>5208591</v>
      </c>
      <c r="BB394" t="n">
        <v>5073241</v>
      </c>
      <c r="BC394" t="n">
        <v>5097813</v>
      </c>
      <c r="BD394" t="n">
        <v>4797014</v>
      </c>
      <c r="BE394" t="n">
        <v>4328005</v>
      </c>
    </row>
    <row r="395">
      <c r="A395" t="inlineStr">
        <is>
          <t>Interest payable and other liabilities</t>
        </is>
      </c>
      <c r="C395" t="inlineStr">
        <is>
          <t>Thousand</t>
        </is>
      </c>
      <c r="D395" t="inlineStr">
        <is>
          <t>QQQQ</t>
        </is>
      </c>
      <c r="F395" t="n">
        <v>18489</v>
      </c>
      <c r="G395" t="n">
        <v>22988</v>
      </c>
      <c r="H395" t="n">
        <v>24107</v>
      </c>
      <c r="I395" t="n">
        <v>23032</v>
      </c>
      <c r="J395" t="n">
        <v>22172</v>
      </c>
      <c r="K395" t="n">
        <v>38522</v>
      </c>
      <c r="L395" t="n">
        <v>23769</v>
      </c>
      <c r="M395" t="n">
        <v>26584</v>
      </c>
      <c r="N395" t="n">
        <v>28545</v>
      </c>
      <c r="O395" t="n">
        <v>21649</v>
      </c>
      <c r="P395" t="n">
        <v>28636</v>
      </c>
      <c r="Q395" t="n">
        <v>24653</v>
      </c>
      <c r="R395" t="n">
        <v>27243</v>
      </c>
      <c r="S395" t="n">
        <v>28776</v>
      </c>
      <c r="T395" t="n">
        <v>27328</v>
      </c>
      <c r="U395" t="n">
        <v>23627</v>
      </c>
      <c r="V395" t="n">
        <v>25399</v>
      </c>
      <c r="W395" t="n">
        <v>26660</v>
      </c>
      <c r="X395" t="n">
        <v>25150</v>
      </c>
      <c r="Y395" t="n">
        <v>25212</v>
      </c>
      <c r="Z395" t="n">
        <v>23874</v>
      </c>
      <c r="AA395" t="n">
        <v>26383</v>
      </c>
      <c r="AB395" t="n">
        <v>30071</v>
      </c>
      <c r="AC395" t="n">
        <v>30355</v>
      </c>
      <c r="AD395" t="n">
        <v>27696</v>
      </c>
      <c r="AE395" t="n">
        <v>30683</v>
      </c>
      <c r="AF395" t="n">
        <v>29752</v>
      </c>
      <c r="AG395" t="n">
        <v>37051</v>
      </c>
      <c r="AH395" t="n">
        <v>39185</v>
      </c>
      <c r="AI395" t="n">
        <v>34198</v>
      </c>
      <c r="AJ395" t="n">
        <v>35544</v>
      </c>
      <c r="AK395" t="n">
        <v>38459</v>
      </c>
      <c r="AL395" t="n">
        <v>49262</v>
      </c>
      <c r="AM395" t="n">
        <v>45426</v>
      </c>
      <c r="AN395" t="n">
        <v>42219</v>
      </c>
      <c r="AO395" t="n">
        <v>36879</v>
      </c>
      <c r="AP395" t="n">
        <v>51016</v>
      </c>
      <c r="AQ395" t="n">
        <v>60574</v>
      </c>
      <c r="AR395" t="n">
        <v>45673</v>
      </c>
      <c r="AS395" t="n">
        <v>46048</v>
      </c>
      <c r="AT395" t="n">
        <v>41522</v>
      </c>
      <c r="AU395" t="n">
        <v>47868</v>
      </c>
      <c r="AV395" t="n">
        <v>61794</v>
      </c>
      <c r="AW395" t="n">
        <v>56818</v>
      </c>
      <c r="AX395" t="n">
        <v>52069</v>
      </c>
      <c r="AY395" t="n">
        <v>67688</v>
      </c>
      <c r="AZ395" t="n">
        <v>126279</v>
      </c>
      <c r="BA395" t="n">
        <v>118375</v>
      </c>
      <c r="BB395" t="n">
        <v>97914</v>
      </c>
      <c r="BC395" t="n">
        <v>102691</v>
      </c>
      <c r="BD395" t="n">
        <v>79735</v>
      </c>
      <c r="BE395" t="n">
        <v>109732</v>
      </c>
    </row>
    <row r="396">
      <c r="A396" t="inlineStr">
        <is>
          <t>Stockholders equity</t>
        </is>
      </c>
      <c r="C396" t="inlineStr">
        <is>
          <t>Thousand</t>
        </is>
      </c>
      <c r="D396" t="inlineStr">
        <is>
          <t>QQQQ</t>
        </is>
      </c>
      <c r="F396" t="n">
        <v>525770</v>
      </c>
      <c r="G396" t="n">
        <v>533053</v>
      </c>
      <c r="H396" t="n">
        <v>541463</v>
      </c>
      <c r="I396" t="n">
        <v>553538</v>
      </c>
      <c r="J396" t="n">
        <v>538540</v>
      </c>
      <c r="K396" t="n">
        <v>565630</v>
      </c>
      <c r="L396" t="n">
        <v>577571</v>
      </c>
      <c r="M396" t="n">
        <v>590447</v>
      </c>
      <c r="N396" t="n">
        <v>605990</v>
      </c>
      <c r="O396" t="n">
        <v>585035</v>
      </c>
      <c r="P396" t="n">
        <v>619141</v>
      </c>
      <c r="Q396" t="n">
        <v>631176</v>
      </c>
      <c r="R396" t="n">
        <v>643566</v>
      </c>
      <c r="S396" t="n">
        <v>656213</v>
      </c>
      <c r="T396" t="n">
        <v>637642</v>
      </c>
      <c r="U396" t="n">
        <v>661938</v>
      </c>
      <c r="V396" t="n">
        <v>673555</v>
      </c>
      <c r="W396" t="n">
        <v>689351</v>
      </c>
      <c r="X396" t="n">
        <v>707567</v>
      </c>
      <c r="Y396" t="n">
        <v>683186</v>
      </c>
      <c r="Z396" t="n">
        <v>723118</v>
      </c>
      <c r="AA396" t="n">
        <v>742961</v>
      </c>
      <c r="AB396" t="n">
        <v>759665</v>
      </c>
      <c r="AC396" t="n">
        <v>775889</v>
      </c>
      <c r="AD396" t="n">
        <v>750578</v>
      </c>
      <c r="AE396" t="n">
        <v>822868</v>
      </c>
      <c r="AF396" t="n">
        <v>851592</v>
      </c>
      <c r="AG396" t="n">
        <v>878208</v>
      </c>
      <c r="AH396" t="n">
        <v>896596</v>
      </c>
      <c r="AI396" t="n">
        <v>862562</v>
      </c>
      <c r="AJ396" t="n">
        <v>916994</v>
      </c>
      <c r="AK396" t="n">
        <v>942536</v>
      </c>
      <c r="AL396" t="n">
        <v>959305</v>
      </c>
      <c r="AM396" t="n">
        <v>1023432</v>
      </c>
      <c r="AN396" t="n">
        <v>960855</v>
      </c>
      <c r="AO396" t="n">
        <v>1022793</v>
      </c>
      <c r="AP396" t="n">
        <v>1040669</v>
      </c>
      <c r="AQ396" t="n">
        <v>1050140</v>
      </c>
      <c r="AR396" t="n">
        <v>1058690</v>
      </c>
      <c r="AS396" t="n">
        <v>1043135</v>
      </c>
      <c r="AT396" t="n">
        <v>1084758</v>
      </c>
      <c r="AU396" t="n">
        <v>1109866</v>
      </c>
      <c r="AV396" t="n">
        <v>1145988</v>
      </c>
      <c r="AW396" t="n">
        <v>1163395</v>
      </c>
      <c r="AX396" t="n">
        <v>1126272</v>
      </c>
      <c r="AY396" t="n">
        <v>1181740</v>
      </c>
      <c r="AZ396" t="n">
        <v>1184046</v>
      </c>
      <c r="BA396" t="n">
        <v>1211523</v>
      </c>
      <c r="BB396" t="n">
        <v>1217178</v>
      </c>
      <c r="BC396" t="n">
        <v>1198754</v>
      </c>
      <c r="BD396" t="n">
        <v>1274437</v>
      </c>
      <c r="BE396" t="n">
        <v>1330050</v>
      </c>
    </row>
    <row r="397">
      <c r="A397" t="inlineStr">
        <is>
          <t>Total interest free funds</t>
        </is>
      </c>
      <c r="C397" t="inlineStr">
        <is>
          <t>Thousand</t>
        </is>
      </c>
      <c r="D397" t="inlineStr">
        <is>
          <t>QQQQ</t>
        </is>
      </c>
      <c r="F397" t="n">
        <v>2432142</v>
      </c>
      <c r="G397" t="n">
        <v>2448055</v>
      </c>
      <c r="H397" t="n">
        <v>2530622</v>
      </c>
      <c r="I397" t="n">
        <v>2639885</v>
      </c>
      <c r="J397" t="n">
        <v>2513294</v>
      </c>
      <c r="K397" t="n">
        <v>2660664</v>
      </c>
      <c r="L397" t="n">
        <v>2760608</v>
      </c>
      <c r="M397" t="n">
        <v>2831925</v>
      </c>
      <c r="N397" t="n">
        <v>2959841</v>
      </c>
      <c r="O397" t="n">
        <v>2804158</v>
      </c>
      <c r="P397" t="n">
        <v>2959994</v>
      </c>
      <c r="Q397" t="n">
        <v>2966204</v>
      </c>
      <c r="R397" t="n">
        <v>2955016</v>
      </c>
      <c r="S397" t="n">
        <v>3048550</v>
      </c>
      <c r="T397" t="n">
        <v>2982609</v>
      </c>
      <c r="U397" t="n">
        <v>3045348</v>
      </c>
      <c r="V397" t="n">
        <v>3103489</v>
      </c>
      <c r="W397" t="n">
        <v>3149147</v>
      </c>
      <c r="X397" t="n">
        <v>3198414</v>
      </c>
      <c r="Y397" t="n">
        <v>3124370</v>
      </c>
      <c r="Z397" t="n">
        <v>3276875</v>
      </c>
      <c r="AA397" t="n">
        <v>3325347</v>
      </c>
      <c r="AB397" t="n">
        <v>3305257</v>
      </c>
      <c r="AC397" t="n">
        <v>3344462</v>
      </c>
      <c r="AD397" t="n">
        <v>3313150</v>
      </c>
      <c r="AE397" t="n">
        <v>3435746</v>
      </c>
      <c r="AF397" t="n">
        <v>3472042</v>
      </c>
      <c r="AG397" t="n">
        <v>3526194</v>
      </c>
      <c r="AH397" t="n">
        <v>3572412</v>
      </c>
      <c r="AI397" t="n">
        <v>3502040</v>
      </c>
      <c r="AJ397" t="n">
        <v>3532854</v>
      </c>
      <c r="AK397" t="n">
        <v>3607872</v>
      </c>
      <c r="AL397" t="n">
        <v>3729397</v>
      </c>
      <c r="AM397" t="n">
        <v>3975168</v>
      </c>
      <c r="AN397" t="n">
        <v>3712584</v>
      </c>
      <c r="AO397" t="n">
        <v>3948014</v>
      </c>
      <c r="AP397" t="n">
        <v>4719294</v>
      </c>
      <c r="AQ397" t="n">
        <v>4833687</v>
      </c>
      <c r="AR397" t="n">
        <v>4872856</v>
      </c>
      <c r="AS397" t="n">
        <v>4592370</v>
      </c>
      <c r="AT397" t="n">
        <v>5232364</v>
      </c>
      <c r="AU397" t="n">
        <v>5590626</v>
      </c>
      <c r="AV397" t="n">
        <v>5755726</v>
      </c>
      <c r="AW397" t="n">
        <v>5875453</v>
      </c>
      <c r="AX397" t="n">
        <v>5615693</v>
      </c>
      <c r="AY397" t="n">
        <v>6132478</v>
      </c>
      <c r="AZ397" t="n">
        <v>6533388</v>
      </c>
      <c r="BA397" t="n">
        <v>6538489</v>
      </c>
      <c r="BB397" t="n">
        <v>6388333</v>
      </c>
      <c r="BC397" t="n">
        <v>6399258</v>
      </c>
      <c r="BD397" t="n">
        <v>6151186</v>
      </c>
      <c r="BE397" t="n">
        <v>5767787</v>
      </c>
    </row>
    <row r="398">
      <c r="A398" t="inlineStr">
        <is>
          <t>Total interest free funds-c</t>
        </is>
      </c>
      <c r="F398">
        <f>SUM(F394:F396)</f>
        <v/>
      </c>
      <c r="G398">
        <f>SUM(G394:G396)</f>
        <v/>
      </c>
      <c r="H398">
        <f>SUM(H394:H396)</f>
        <v/>
      </c>
      <c r="I398">
        <f>SUM(I394:I396)</f>
        <v/>
      </c>
      <c r="J398">
        <f>SUM(J394:J396)</f>
        <v/>
      </c>
      <c r="K398">
        <f>SUM(K394:K396)</f>
        <v/>
      </c>
      <c r="L398">
        <f>SUM(L394:L396)</f>
        <v/>
      </c>
      <c r="M398">
        <f>SUM(M394:M396)</f>
        <v/>
      </c>
      <c r="N398">
        <f>SUM(N394:N396)</f>
        <v/>
      </c>
      <c r="O398">
        <f>SUM(O394:O396)</f>
        <v/>
      </c>
      <c r="P398">
        <f>SUM(P394:P396)</f>
        <v/>
      </c>
      <c r="Q398">
        <f>SUM(Q394:Q396)</f>
        <v/>
      </c>
      <c r="R398">
        <f>SUM(R394:R396)</f>
        <v/>
      </c>
      <c r="S398">
        <f>SUM(S394:S396)</f>
        <v/>
      </c>
      <c r="T398">
        <f>SUM(T394:T396)</f>
        <v/>
      </c>
      <c r="U398">
        <f>SUM(U394:U396)</f>
        <v/>
      </c>
      <c r="V398">
        <f>SUM(V394:V396)</f>
        <v/>
      </c>
      <c r="W398">
        <f>SUM(W394:W396)</f>
        <v/>
      </c>
      <c r="X398">
        <f>SUM(X394:X396)</f>
        <v/>
      </c>
      <c r="Y398">
        <f>SUM(Y394:Y396)</f>
        <v/>
      </c>
      <c r="Z398">
        <f>SUM(Z394:Z396)</f>
        <v/>
      </c>
      <c r="AA398">
        <f>SUM(AA394:AA396)</f>
        <v/>
      </c>
      <c r="AB398">
        <f>SUM(AB394:AB396)</f>
        <v/>
      </c>
      <c r="AC398">
        <f>SUM(AC394:AC396)</f>
        <v/>
      </c>
      <c r="AD398">
        <f>SUM(AD394:AD396)</f>
        <v/>
      </c>
      <c r="AE398">
        <f>SUM(AE394:AE396)</f>
        <v/>
      </c>
      <c r="AF398">
        <f>SUM(AF394:AF396)</f>
        <v/>
      </c>
      <c r="AG398">
        <f>SUM(AG394:AG396)</f>
        <v/>
      </c>
      <c r="AH398">
        <f>SUM(AH394:AH396)</f>
        <v/>
      </c>
      <c r="AI398">
        <f>SUM(AI394:AI396)</f>
        <v/>
      </c>
      <c r="AJ398">
        <f>SUM(AJ394:AJ396)</f>
        <v/>
      </c>
      <c r="AK398">
        <f>SUM(AK394:AK396)</f>
        <v/>
      </c>
      <c r="AL398">
        <f>SUM(AL394:AL396)</f>
        <v/>
      </c>
      <c r="AM398">
        <f>SUM(AM394:AM396)</f>
        <v/>
      </c>
      <c r="AN398">
        <f>SUM(AN394:AN396)</f>
        <v/>
      </c>
      <c r="AO398">
        <f>SUM(AO394:AO396)</f>
        <v/>
      </c>
      <c r="AP398">
        <f>SUM(AP394:AP396)</f>
        <v/>
      </c>
      <c r="AQ398">
        <f>SUM(AQ394:AQ396)</f>
        <v/>
      </c>
      <c r="AR398">
        <f>SUM(AR394:AR396)</f>
        <v/>
      </c>
      <c r="AS398">
        <f>SUM(AS394:AS396)</f>
        <v/>
      </c>
      <c r="AT398">
        <f>SUM(AT394:AT396)</f>
        <v/>
      </c>
      <c r="AU398">
        <f>SUM(AU394:AU396)</f>
        <v/>
      </c>
      <c r="AV398">
        <f>SUM(AV394:AV396)</f>
        <v/>
      </c>
      <c r="AW398">
        <f>SUM(AW394:AW396)</f>
        <v/>
      </c>
      <c r="AX398">
        <f>SUM(AX394:AX396)</f>
        <v/>
      </c>
      <c r="AY398">
        <f>SUM(AY394:AY396)</f>
        <v/>
      </c>
      <c r="AZ398">
        <f>SUM(AZ394:AZ396)</f>
        <v/>
      </c>
      <c r="BA398">
        <f>SUM(BA394:BA396)</f>
        <v/>
      </c>
      <c r="BB398">
        <f>SUM(BB394:BB396)</f>
        <v/>
      </c>
      <c r="BC398">
        <f>SUM(BC394:BC396)</f>
        <v/>
      </c>
      <c r="BD398">
        <f>SUM(BD394:BD396)</f>
        <v/>
      </c>
      <c r="BE398">
        <f>SUM(BE394:BE396)</f>
        <v/>
      </c>
    </row>
    <row r="399">
      <c r="A399" t="inlineStr">
        <is>
          <t>Sum check</t>
        </is>
      </c>
      <c r="F399">
        <f>F397-F398</f>
        <v/>
      </c>
      <c r="G399">
        <f>G397-G398</f>
        <v/>
      </c>
      <c r="H399">
        <f>H397-H398</f>
        <v/>
      </c>
      <c r="I399">
        <f>I397-I398</f>
        <v/>
      </c>
      <c r="J399">
        <f>J397-J398</f>
        <v/>
      </c>
      <c r="K399">
        <f>K397-K398</f>
        <v/>
      </c>
      <c r="L399">
        <f>L397-L398</f>
        <v/>
      </c>
      <c r="M399">
        <f>M397-M398</f>
        <v/>
      </c>
      <c r="N399">
        <f>N397-N398</f>
        <v/>
      </c>
      <c r="O399">
        <f>O397-O398</f>
        <v/>
      </c>
      <c r="P399">
        <f>P397-P398</f>
        <v/>
      </c>
      <c r="Q399">
        <f>Q397-Q398</f>
        <v/>
      </c>
      <c r="R399">
        <f>R397-R398</f>
        <v/>
      </c>
      <c r="S399">
        <f>S397-S398</f>
        <v/>
      </c>
      <c r="T399">
        <f>T397-T398</f>
        <v/>
      </c>
      <c r="U399">
        <f>U397-U398</f>
        <v/>
      </c>
      <c r="V399">
        <f>V397-V398</f>
        <v/>
      </c>
      <c r="W399">
        <f>W397-W398</f>
        <v/>
      </c>
      <c r="X399">
        <f>X397-X398</f>
        <v/>
      </c>
      <c r="Y399">
        <f>Y397-Y398</f>
        <v/>
      </c>
      <c r="Z399">
        <f>Z397-Z398</f>
        <v/>
      </c>
      <c r="AA399">
        <f>AA397-AA398</f>
        <v/>
      </c>
      <c r="AB399">
        <f>AB397-AB398</f>
        <v/>
      </c>
      <c r="AC399">
        <f>AC397-AC398</f>
        <v/>
      </c>
      <c r="AD399">
        <f>AD397-AD398</f>
        <v/>
      </c>
      <c r="AE399">
        <f>AE397-AE398</f>
        <v/>
      </c>
      <c r="AF399">
        <f>AF397-AF398</f>
        <v/>
      </c>
      <c r="AG399">
        <f>AG397-AG398</f>
        <v/>
      </c>
      <c r="AH399">
        <f>AH397-AH398</f>
        <v/>
      </c>
      <c r="AI399">
        <f>AI397-AI398</f>
        <v/>
      </c>
      <c r="AJ399">
        <f>AJ397-AJ398</f>
        <v/>
      </c>
      <c r="AK399">
        <f>AK397-AK398</f>
        <v/>
      </c>
      <c r="AL399">
        <f>AL397-AL398</f>
        <v/>
      </c>
      <c r="AM399">
        <f>AM397-AM398</f>
        <v/>
      </c>
      <c r="AN399">
        <f>AN397-AN398</f>
        <v/>
      </c>
      <c r="AO399">
        <f>AO397-AO398</f>
        <v/>
      </c>
      <c r="AP399">
        <f>AP397-AP398</f>
        <v/>
      </c>
      <c r="AQ399">
        <f>AQ397-AQ398</f>
        <v/>
      </c>
      <c r="AR399">
        <f>AR397-AR398</f>
        <v/>
      </c>
      <c r="AS399">
        <f>AS397-AS398</f>
        <v/>
      </c>
      <c r="AT399">
        <f>AT397-AT398</f>
        <v/>
      </c>
      <c r="AU399">
        <f>AU397-AU398</f>
        <v/>
      </c>
      <c r="AV399">
        <f>AV397-AV398</f>
        <v/>
      </c>
      <c r="AW399">
        <f>AW397-AW398</f>
        <v/>
      </c>
      <c r="AX399">
        <f>AX397-AX398</f>
        <v/>
      </c>
      <c r="AY399">
        <f>AY397-AY398</f>
        <v/>
      </c>
      <c r="AZ399">
        <f>AZ397-AZ398</f>
        <v/>
      </c>
      <c r="BA399">
        <f>BA397-BA398</f>
        <v/>
      </c>
      <c r="BB399">
        <f>BB397-BB398</f>
        <v/>
      </c>
      <c r="BC399">
        <f>BC397-BC398</f>
        <v/>
      </c>
      <c r="BD399">
        <f>BD397-BD398</f>
        <v/>
      </c>
      <c r="BE399">
        <f>BE397-BE398</f>
        <v/>
      </c>
    </row>
    <row r="401">
      <c r="A401" t="inlineStr">
        <is>
          <t>Total liabilities and stockholders equity</t>
        </is>
      </c>
      <c r="C401" t="inlineStr">
        <is>
          <t>Thousand</t>
        </is>
      </c>
      <c r="D401" t="inlineStr">
        <is>
          <t>QQQQ</t>
        </is>
      </c>
      <c r="F401" t="n">
        <v>5754945</v>
      </c>
      <c r="G401" t="n">
        <v>5742988</v>
      </c>
      <c r="H401" t="n">
        <v>5829988</v>
      </c>
      <c r="I401" t="n">
        <v>6011611</v>
      </c>
      <c r="J401" t="n">
        <v>5835573</v>
      </c>
      <c r="K401" t="n">
        <v>6216667</v>
      </c>
      <c r="L401" t="n">
        <v>6389994</v>
      </c>
      <c r="M401" t="n">
        <v>6385013</v>
      </c>
      <c r="N401" t="n">
        <v>6481387</v>
      </c>
      <c r="O401" t="n">
        <v>6369037</v>
      </c>
      <c r="P401" t="n">
        <v>6510290</v>
      </c>
      <c r="Q401" t="n">
        <v>6528815</v>
      </c>
      <c r="R401" t="n">
        <v>6425158</v>
      </c>
      <c r="S401" t="n">
        <v>6665763</v>
      </c>
      <c r="T401" t="n">
        <v>6532639</v>
      </c>
      <c r="U401" t="n">
        <v>6671132</v>
      </c>
      <c r="V401" t="n">
        <v>6721222</v>
      </c>
      <c r="W401" t="n">
        <v>6742120</v>
      </c>
      <c r="X401" t="n">
        <v>6899668</v>
      </c>
      <c r="Y401" t="n">
        <v>6758875</v>
      </c>
      <c r="Z401" t="n">
        <v>7055940</v>
      </c>
      <c r="AA401" t="n">
        <v>7106177</v>
      </c>
      <c r="AB401" t="n">
        <v>7071358</v>
      </c>
      <c r="AC401" t="n">
        <v>7198879</v>
      </c>
      <c r="AD401" t="n">
        <v>7108380</v>
      </c>
      <c r="AE401" t="n">
        <v>7514772</v>
      </c>
      <c r="AF401" t="n">
        <v>7583704</v>
      </c>
      <c r="AG401" t="n">
        <v>7631696</v>
      </c>
      <c r="AH401" t="n">
        <v>7624023</v>
      </c>
      <c r="AI401" t="n">
        <v>7588966</v>
      </c>
      <c r="AJ401" t="n">
        <v>7635878</v>
      </c>
      <c r="AK401" t="n">
        <v>7691205</v>
      </c>
      <c r="AL401" t="n">
        <v>8021148</v>
      </c>
      <c r="AM401" t="n">
        <v>8500482</v>
      </c>
      <c r="AN401" t="n">
        <v>7967708</v>
      </c>
      <c r="AO401" t="n">
        <v>8511007</v>
      </c>
      <c r="AP401" t="n">
        <v>9502977</v>
      </c>
      <c r="AQ401" t="n">
        <v>9636406</v>
      </c>
      <c r="AR401" t="n">
        <v>9701219</v>
      </c>
      <c r="AS401" t="n">
        <v>9337198</v>
      </c>
      <c r="AT401" t="n">
        <v>10191048</v>
      </c>
      <c r="AU401" t="n">
        <v>10826617</v>
      </c>
      <c r="AV401" t="n">
        <v>11210623</v>
      </c>
      <c r="AW401" t="n">
        <v>11416325</v>
      </c>
      <c r="AX401" t="n">
        <v>10915331</v>
      </c>
      <c r="AY401" t="n">
        <v>11987701</v>
      </c>
      <c r="AZ401" t="n">
        <v>12597259</v>
      </c>
      <c r="BA401" t="n">
        <v>12581121</v>
      </c>
      <c r="BB401" t="n">
        <v>12425328</v>
      </c>
      <c r="BC401" t="n">
        <v>12399554</v>
      </c>
      <c r="BD401" t="n">
        <v>12301194</v>
      </c>
      <c r="BE401" t="n">
        <v>11911290</v>
      </c>
    </row>
    <row r="402">
      <c r="A402" t="inlineStr">
        <is>
          <t>Total liabilities and stockholders equity-c</t>
        </is>
      </c>
      <c r="F402">
        <f>SUM(F389,F397)</f>
        <v/>
      </c>
      <c r="G402">
        <f>SUM(G389,G397)</f>
        <v/>
      </c>
      <c r="H402">
        <f>SUM(H389,H397)</f>
        <v/>
      </c>
      <c r="I402">
        <f>SUM(I389,I397)</f>
        <v/>
      </c>
      <c r="J402">
        <f>SUM(J389,J397)</f>
        <v/>
      </c>
      <c r="K402">
        <f>SUM(K389,K397)</f>
        <v/>
      </c>
      <c r="L402">
        <f>SUM(L389,L397)</f>
        <v/>
      </c>
      <c r="M402">
        <f>SUM(M389,M397)</f>
        <v/>
      </c>
      <c r="N402">
        <f>SUM(N389,N397)</f>
        <v/>
      </c>
      <c r="O402">
        <f>SUM(O389,O397)</f>
        <v/>
      </c>
      <c r="P402">
        <f>SUM(P389,P397)</f>
        <v/>
      </c>
      <c r="Q402">
        <f>SUM(Q389,Q397)</f>
        <v/>
      </c>
      <c r="R402">
        <f>SUM(R389,R397)</f>
        <v/>
      </c>
      <c r="S402">
        <f>SUM(S389,S397)</f>
        <v/>
      </c>
      <c r="T402">
        <f>SUM(T389,T397)</f>
        <v/>
      </c>
      <c r="U402">
        <f>SUM(U389,U397)</f>
        <v/>
      </c>
      <c r="V402">
        <f>SUM(V389,V397)</f>
        <v/>
      </c>
      <c r="W402">
        <f>SUM(W389,W397)</f>
        <v/>
      </c>
      <c r="X402">
        <f>SUM(X389,X397)</f>
        <v/>
      </c>
      <c r="Y402">
        <f>SUM(Y389,Y397)</f>
        <v/>
      </c>
      <c r="Z402">
        <f>SUM(Z389,Z397)</f>
        <v/>
      </c>
      <c r="AA402">
        <f>SUM(AA389,AA397)</f>
        <v/>
      </c>
      <c r="AB402">
        <f>SUM(AB389,AB397)</f>
        <v/>
      </c>
      <c r="AC402">
        <f>SUM(AC389,AC397)</f>
        <v/>
      </c>
      <c r="AD402">
        <f>SUM(AD389,AD397)</f>
        <v/>
      </c>
      <c r="AE402">
        <f>SUM(AE389,AE397)</f>
        <v/>
      </c>
      <c r="AF402">
        <f>SUM(AF389,AF397)</f>
        <v/>
      </c>
      <c r="AG402">
        <f>SUM(AG389,AG397)</f>
        <v/>
      </c>
      <c r="AH402">
        <f>SUM(AH389,AH397)</f>
        <v/>
      </c>
      <c r="AI402">
        <f>SUM(AI389,AI397)</f>
        <v/>
      </c>
      <c r="AJ402">
        <f>SUM(AJ389,AJ397)</f>
        <v/>
      </c>
      <c r="AK402">
        <f>SUM(AK389,AK397)</f>
        <v/>
      </c>
      <c r="AL402">
        <f>SUM(AL389,AL397)</f>
        <v/>
      </c>
      <c r="AM402">
        <f>SUM(AM389,AM397)</f>
        <v/>
      </c>
      <c r="AN402">
        <f>SUM(AN389,AN397)</f>
        <v/>
      </c>
      <c r="AO402">
        <f>SUM(AO389,AO397)</f>
        <v/>
      </c>
      <c r="AP402">
        <f>SUM(AP389,AP397)</f>
        <v/>
      </c>
      <c r="AQ402">
        <f>SUM(AQ389,AQ397)</f>
        <v/>
      </c>
      <c r="AR402">
        <f>SUM(AR389,AR397)</f>
        <v/>
      </c>
      <c r="AS402">
        <f>SUM(AS389,AS397)</f>
        <v/>
      </c>
      <c r="AT402">
        <f>SUM(AT389,AT397)</f>
        <v/>
      </c>
      <c r="AU402">
        <f>SUM(AU389,AU397)</f>
        <v/>
      </c>
      <c r="AV402">
        <f>SUM(AV389,AV397)</f>
        <v/>
      </c>
      <c r="AW402">
        <f>SUM(AW389,AW397)</f>
        <v/>
      </c>
      <c r="AX402">
        <f>SUM(AX389,AX397)</f>
        <v/>
      </c>
      <c r="AY402">
        <f>SUM(AY389,AY397)</f>
        <v/>
      </c>
      <c r="AZ402">
        <f>SUM(AZ389,AZ397)</f>
        <v/>
      </c>
      <c r="BA402">
        <f>SUM(BA389,BA397)</f>
        <v/>
      </c>
      <c r="BB402">
        <f>SUM(BB389,BB397)</f>
        <v/>
      </c>
      <c r="BC402">
        <f>SUM(BC389,BC397)</f>
        <v/>
      </c>
      <c r="BD402">
        <f>SUM(BD389,BD397)</f>
        <v/>
      </c>
      <c r="BE402">
        <f>SUM(BE389,BE397)</f>
        <v/>
      </c>
    </row>
    <row r="403">
      <c r="A403" t="inlineStr">
        <is>
          <t>Sum check-1</t>
        </is>
      </c>
      <c r="F403">
        <f>F401-F402</f>
        <v/>
      </c>
      <c r="G403">
        <f>G401-G402</f>
        <v/>
      </c>
      <c r="H403">
        <f>H401-H402</f>
        <v/>
      </c>
      <c r="I403">
        <f>I401-I402</f>
        <v/>
      </c>
      <c r="J403">
        <f>J401-J402</f>
        <v/>
      </c>
      <c r="K403">
        <f>K401-K402</f>
        <v/>
      </c>
      <c r="L403">
        <f>L401-L402</f>
        <v/>
      </c>
      <c r="M403">
        <f>M401-M402</f>
        <v/>
      </c>
      <c r="N403">
        <f>N401-N402</f>
        <v/>
      </c>
      <c r="O403">
        <f>O401-O402</f>
        <v/>
      </c>
      <c r="P403">
        <f>P401-P402</f>
        <v/>
      </c>
      <c r="Q403">
        <f>Q401-Q402</f>
        <v/>
      </c>
      <c r="R403">
        <f>R401-R402</f>
        <v/>
      </c>
      <c r="S403">
        <f>S401-S402</f>
        <v/>
      </c>
      <c r="T403">
        <f>T401-T402</f>
        <v/>
      </c>
      <c r="U403">
        <f>U401-U402</f>
        <v/>
      </c>
      <c r="V403">
        <f>V401-V402</f>
        <v/>
      </c>
      <c r="W403">
        <f>W401-W402</f>
        <v/>
      </c>
      <c r="X403">
        <f>X401-X402</f>
        <v/>
      </c>
      <c r="Y403">
        <f>Y401-Y402</f>
        <v/>
      </c>
      <c r="Z403">
        <f>Z401-Z402</f>
        <v/>
      </c>
      <c r="AA403">
        <f>AA401-AA402</f>
        <v/>
      </c>
      <c r="AB403">
        <f>AB401-AB402</f>
        <v/>
      </c>
      <c r="AC403">
        <f>AC401-AC402</f>
        <v/>
      </c>
      <c r="AD403">
        <f>AD401-AD402</f>
        <v/>
      </c>
      <c r="AE403">
        <f>AE401-AE402</f>
        <v/>
      </c>
      <c r="AF403">
        <f>AF401-AF402</f>
        <v/>
      </c>
      <c r="AG403">
        <f>AG401-AG402</f>
        <v/>
      </c>
      <c r="AH403">
        <f>AH401-AH402</f>
        <v/>
      </c>
      <c r="AI403">
        <f>AI401-AI402</f>
        <v/>
      </c>
      <c r="AJ403">
        <f>AJ401-AJ402</f>
        <v/>
      </c>
      <c r="AK403">
        <f>AK401-AK402</f>
        <v/>
      </c>
      <c r="AL403">
        <f>AL401-AL402</f>
        <v/>
      </c>
      <c r="AM403">
        <f>AM401-AM402</f>
        <v/>
      </c>
      <c r="AN403">
        <f>AN401-AN402</f>
        <v/>
      </c>
      <c r="AO403">
        <f>AO401-AO402</f>
        <v/>
      </c>
      <c r="AP403">
        <f>AP401-AP402</f>
        <v/>
      </c>
      <c r="AQ403">
        <f>AQ401-AQ402</f>
        <v/>
      </c>
      <c r="AR403">
        <f>AR401-AR402</f>
        <v/>
      </c>
      <c r="AS403">
        <f>AS401-AS402</f>
        <v/>
      </c>
      <c r="AT403">
        <f>AT401-AT402</f>
        <v/>
      </c>
      <c r="AU403">
        <f>AU401-AU402</f>
        <v/>
      </c>
      <c r="AV403">
        <f>AV401-AV402</f>
        <v/>
      </c>
      <c r="AW403">
        <f>AW401-AW402</f>
        <v/>
      </c>
      <c r="AX403">
        <f>AX401-AX402</f>
        <v/>
      </c>
      <c r="AY403">
        <f>AY401-AY402</f>
        <v/>
      </c>
      <c r="AZ403">
        <f>AZ401-AZ402</f>
        <v/>
      </c>
      <c r="BA403">
        <f>BA401-BA402</f>
        <v/>
      </c>
      <c r="BB403">
        <f>BB401-BB402</f>
        <v/>
      </c>
      <c r="BC403">
        <f>BC401-BC402</f>
        <v/>
      </c>
      <c r="BD403">
        <f>BD401-BD402</f>
        <v/>
      </c>
      <c r="BE403">
        <f>BE401-BE402</f>
        <v/>
      </c>
    </row>
    <row r="404">
      <c r="A404" t="inlineStr">
        <is>
          <t>Sum check-2</t>
        </is>
      </c>
      <c r="F404">
        <f>F378-F401</f>
        <v/>
      </c>
      <c r="G404">
        <f>G378-G401</f>
        <v/>
      </c>
      <c r="H404">
        <f>H378-H401</f>
        <v/>
      </c>
      <c r="I404">
        <f>I378-I401</f>
        <v/>
      </c>
      <c r="J404">
        <f>J378-J401</f>
        <v/>
      </c>
      <c r="K404">
        <f>K378-K401</f>
        <v/>
      </c>
      <c r="L404">
        <f>L378-L401</f>
        <v/>
      </c>
      <c r="M404">
        <f>M378-M401</f>
        <v/>
      </c>
      <c r="N404">
        <f>N378-N401</f>
        <v/>
      </c>
      <c r="O404">
        <f>O378-O401</f>
        <v/>
      </c>
      <c r="P404">
        <f>P378-P401</f>
        <v/>
      </c>
      <c r="Q404">
        <f>Q378-Q401</f>
        <v/>
      </c>
      <c r="R404">
        <f>R378-R401</f>
        <v/>
      </c>
      <c r="S404">
        <f>S378-S401</f>
        <v/>
      </c>
      <c r="T404">
        <f>T378-T401</f>
        <v/>
      </c>
      <c r="U404">
        <f>U378-U401</f>
        <v/>
      </c>
      <c r="V404">
        <f>V378-V401</f>
        <v/>
      </c>
      <c r="W404">
        <f>W378-W401</f>
        <v/>
      </c>
      <c r="X404">
        <f>X378-X401</f>
        <v/>
      </c>
      <c r="Y404">
        <f>Y378-Y401</f>
        <v/>
      </c>
      <c r="Z404">
        <f>Z378-Z401</f>
        <v/>
      </c>
      <c r="AA404">
        <f>AA378-AA401</f>
        <v/>
      </c>
      <c r="AB404">
        <f>AB378-AB401</f>
        <v/>
      </c>
      <c r="AC404">
        <f>AC378-AC401</f>
        <v/>
      </c>
      <c r="AD404">
        <f>AD378-AD401</f>
        <v/>
      </c>
      <c r="AE404">
        <f>AE378-AE401</f>
        <v/>
      </c>
      <c r="AF404">
        <f>AF378-AF401</f>
        <v/>
      </c>
      <c r="AG404">
        <f>AG378-AG401</f>
        <v/>
      </c>
      <c r="AH404">
        <f>AH378-AH401</f>
        <v/>
      </c>
      <c r="AI404">
        <f>AI378-AI401</f>
        <v/>
      </c>
      <c r="AJ404">
        <f>AJ378-AJ401</f>
        <v/>
      </c>
      <c r="AK404">
        <f>AK378-AK401</f>
        <v/>
      </c>
      <c r="AL404">
        <f>AL378-AL401</f>
        <v/>
      </c>
      <c r="AM404">
        <f>AM378-AM401</f>
        <v/>
      </c>
      <c r="AN404">
        <f>AN378-AN401</f>
        <v/>
      </c>
      <c r="AO404">
        <f>AO378-AO401</f>
        <v/>
      </c>
      <c r="AP404">
        <f>AP378-AP401</f>
        <v/>
      </c>
      <c r="AQ404">
        <f>AQ378-AQ401</f>
        <v/>
      </c>
      <c r="AR404">
        <f>AR378-AR401</f>
        <v/>
      </c>
      <c r="AS404">
        <f>AS378-AS401</f>
        <v/>
      </c>
      <c r="AT404">
        <f>AT378-AT401</f>
        <v/>
      </c>
      <c r="AU404">
        <f>AU378-AU401</f>
        <v/>
      </c>
      <c r="AV404">
        <f>AV378-AV401</f>
        <v/>
      </c>
      <c r="AW404">
        <f>AW378-AW401</f>
        <v/>
      </c>
      <c r="AX404">
        <f>AX378-AX401</f>
        <v/>
      </c>
      <c r="AY404">
        <f>AY378-AY401</f>
        <v/>
      </c>
      <c r="AZ404">
        <f>AZ378-AZ401</f>
        <v/>
      </c>
      <c r="BA404">
        <f>BA378-BA401</f>
        <v/>
      </c>
      <c r="BB404">
        <f>BB378-BB401</f>
        <v/>
      </c>
      <c r="BC404">
        <f>BC378-BC401</f>
        <v/>
      </c>
      <c r="BD404">
        <f>BD378-BD401</f>
        <v/>
      </c>
      <c r="BE404">
        <f>BE378-BE401</f>
        <v/>
      </c>
    </row>
    <row r="406">
      <c r="A406" t="inlineStr">
        <is>
          <t>Interest income/expense</t>
        </is>
      </c>
    </row>
    <row r="407">
      <c r="A407" t="inlineStr">
        <is>
          <t>Assets</t>
        </is>
      </c>
    </row>
    <row r="408">
      <c r="A408" t="inlineStr">
        <is>
          <t>Earning assets:</t>
        </is>
      </c>
    </row>
    <row r="409">
      <c r="A409" t="inlineStr">
        <is>
          <t>Loans</t>
        </is>
      </c>
      <c r="C409" t="inlineStr">
        <is>
          <t>Thousand</t>
        </is>
      </c>
      <c r="D409" t="inlineStr">
        <is>
          <t>QQQQ</t>
        </is>
      </c>
      <c r="F409" t="n">
        <v>41255</v>
      </c>
      <c r="G409" t="n">
        <v>41568</v>
      </c>
      <c r="H409" t="n">
        <v>41766</v>
      </c>
      <c r="I409" t="n">
        <v>42756</v>
      </c>
      <c r="J409" t="n">
        <v>167345</v>
      </c>
      <c r="K409" t="n">
        <v>42714</v>
      </c>
      <c r="L409" t="n">
        <v>45929</v>
      </c>
      <c r="M409" t="n">
        <v>46838</v>
      </c>
      <c r="N409" t="n">
        <v>47799</v>
      </c>
      <c r="O409" t="n">
        <v>183280</v>
      </c>
      <c r="P409" t="n">
        <v>46051</v>
      </c>
      <c r="Q409" t="n">
        <v>46601</v>
      </c>
      <c r="R409" t="n">
        <v>47455</v>
      </c>
      <c r="S409" t="n">
        <v>50677</v>
      </c>
      <c r="T409" t="n">
        <v>190784</v>
      </c>
      <c r="U409" t="n">
        <v>50329</v>
      </c>
      <c r="V409" t="n">
        <v>51216</v>
      </c>
      <c r="W409" t="n">
        <v>51817</v>
      </c>
      <c r="X409" t="n">
        <v>51749</v>
      </c>
      <c r="Y409" t="n">
        <v>205111</v>
      </c>
      <c r="Z409" t="n">
        <v>53833</v>
      </c>
      <c r="AA409" t="n">
        <v>54980</v>
      </c>
      <c r="AB409" t="n">
        <v>56319</v>
      </c>
      <c r="AC409" t="n">
        <v>57769</v>
      </c>
      <c r="AD409" t="n">
        <v>222900</v>
      </c>
      <c r="AE409" t="n">
        <v>63055</v>
      </c>
      <c r="AF409" t="n">
        <v>65750</v>
      </c>
      <c r="AG409" t="n">
        <v>66852</v>
      </c>
      <c r="AH409" t="n">
        <v>67920</v>
      </c>
      <c r="AI409" t="n">
        <v>263577</v>
      </c>
      <c r="AJ409" t="n">
        <v>68874</v>
      </c>
      <c r="AK409" t="n">
        <v>71142</v>
      </c>
      <c r="AL409" t="n">
        <v>75446</v>
      </c>
      <c r="AM409" t="n">
        <v>76691</v>
      </c>
      <c r="AN409" t="n">
        <v>292152</v>
      </c>
      <c r="AO409" t="n">
        <v>76658</v>
      </c>
      <c r="AP409" t="n">
        <v>78978</v>
      </c>
      <c r="AQ409" t="n">
        <v>76744</v>
      </c>
      <c r="AR409" t="n">
        <v>79815</v>
      </c>
      <c r="AS409" t="n">
        <v>312195</v>
      </c>
      <c r="AT409" t="n">
        <v>77766</v>
      </c>
      <c r="AU409" t="n">
        <v>82598</v>
      </c>
      <c r="AV409" t="n">
        <v>80370</v>
      </c>
      <c r="AW409" t="n">
        <v>75884</v>
      </c>
      <c r="AX409" t="n">
        <v>316618</v>
      </c>
      <c r="AY409" t="n">
        <v>73066</v>
      </c>
      <c r="AZ409" t="n">
        <v>78836</v>
      </c>
      <c r="BA409" t="n">
        <v>87169</v>
      </c>
      <c r="BB409" t="n">
        <v>97667</v>
      </c>
      <c r="BC409" t="n">
        <v>336739</v>
      </c>
      <c r="BD409" t="n">
        <v>104481</v>
      </c>
      <c r="BE409" t="n">
        <v>114708</v>
      </c>
    </row>
    <row r="410">
      <c r="A410" t="inlineStr">
        <is>
          <t>Debt securities taxable</t>
        </is>
      </c>
      <c r="C410" t="inlineStr">
        <is>
          <t>Thousand</t>
        </is>
      </c>
      <c r="D410" t="inlineStr">
        <is>
          <t>QQQQ</t>
        </is>
      </c>
      <c r="F410" t="n">
        <v>1353</v>
      </c>
      <c r="G410" t="n">
        <v>1295</v>
      </c>
      <c r="H410" t="n">
        <v>1097</v>
      </c>
      <c r="I410" t="n">
        <v>1202</v>
      </c>
      <c r="J410" t="n">
        <v>4947</v>
      </c>
      <c r="K410" t="n">
        <v>1305</v>
      </c>
      <c r="L410" t="n">
        <v>1502</v>
      </c>
      <c r="M410" t="n">
        <v>1536</v>
      </c>
      <c r="N410" t="n">
        <v>1384</v>
      </c>
      <c r="O410" t="n">
        <v>5727</v>
      </c>
      <c r="P410" t="n">
        <v>1399</v>
      </c>
      <c r="Q410" t="n">
        <v>1458</v>
      </c>
      <c r="R410" t="n">
        <v>1291</v>
      </c>
      <c r="S410" t="n">
        <v>1343</v>
      </c>
      <c r="T410" t="n">
        <v>5492</v>
      </c>
      <c r="U410" t="n">
        <v>1327</v>
      </c>
      <c r="V410" t="n">
        <v>1344</v>
      </c>
      <c r="W410" t="n">
        <v>1242</v>
      </c>
      <c r="X410" t="n">
        <v>1315</v>
      </c>
      <c r="Y410" t="n">
        <v>5229</v>
      </c>
      <c r="Z410" t="n">
        <v>1761</v>
      </c>
      <c r="AA410" t="n">
        <v>1906</v>
      </c>
      <c r="AB410" t="n">
        <v>1763</v>
      </c>
      <c r="AC410" t="n">
        <v>1741</v>
      </c>
      <c r="AD410" t="n">
        <v>7171</v>
      </c>
      <c r="AE410" t="n">
        <v>1898</v>
      </c>
      <c r="AF410" t="n">
        <v>1956</v>
      </c>
      <c r="AG410" t="n">
        <v>2246</v>
      </c>
      <c r="AH410" t="n">
        <v>2708</v>
      </c>
      <c r="AI410" t="n">
        <v>8808</v>
      </c>
      <c r="AJ410" t="n">
        <v>4335</v>
      </c>
      <c r="AK410" t="n">
        <v>3855</v>
      </c>
      <c r="AL410" t="n">
        <v>2361</v>
      </c>
      <c r="AM410" t="n">
        <v>2757</v>
      </c>
      <c r="AN410" t="n">
        <v>13308</v>
      </c>
      <c r="AO410" t="n">
        <v>2577</v>
      </c>
      <c r="AP410" t="n">
        <v>1948</v>
      </c>
      <c r="AQ410" t="n">
        <v>2032</v>
      </c>
      <c r="AR410" t="n">
        <v>1926</v>
      </c>
      <c r="AS410" t="n">
        <v>8591</v>
      </c>
      <c r="AT410" t="n">
        <v>1693</v>
      </c>
      <c r="AU410" t="n">
        <v>1602</v>
      </c>
      <c r="AV410" t="n">
        <v>1484</v>
      </c>
      <c r="AW410" t="n">
        <v>1548</v>
      </c>
      <c r="AX410" t="n">
        <v>6327</v>
      </c>
      <c r="AY410" t="n">
        <v>3781</v>
      </c>
      <c r="AZ410" t="n">
        <v>5142</v>
      </c>
      <c r="BA410" t="n">
        <v>6793</v>
      </c>
      <c r="BB410" t="n">
        <v>8740</v>
      </c>
      <c r="BC410" t="n">
        <v>24456</v>
      </c>
      <c r="BD410" t="n">
        <v>8991</v>
      </c>
      <c r="BE410" t="n">
        <v>9408</v>
      </c>
    </row>
    <row r="411">
      <c r="A411" t="inlineStr">
        <is>
          <t>Debt securities tax exempt</t>
        </is>
      </c>
      <c r="C411" t="inlineStr">
        <is>
          <t>Thousand</t>
        </is>
      </c>
      <c r="D411" t="inlineStr">
        <is>
          <t>QQQQ</t>
        </is>
      </c>
      <c r="F411" t="n">
        <v>532</v>
      </c>
      <c r="G411" t="n">
        <v>483</v>
      </c>
      <c r="H411" t="n">
        <v>438</v>
      </c>
      <c r="I411" t="n">
        <v>428</v>
      </c>
      <c r="J411" t="n">
        <v>1880</v>
      </c>
      <c r="K411" t="n">
        <v>430</v>
      </c>
      <c r="L411" t="n">
        <v>421</v>
      </c>
      <c r="M411" t="n">
        <v>404</v>
      </c>
      <c r="N411" t="n">
        <v>379</v>
      </c>
      <c r="O411" t="n">
        <v>1632</v>
      </c>
      <c r="P411" t="n">
        <v>378</v>
      </c>
      <c r="Q411" t="n">
        <v>363</v>
      </c>
      <c r="R411" t="n">
        <v>382</v>
      </c>
      <c r="S411" t="n">
        <v>388</v>
      </c>
      <c r="T411" t="n">
        <v>1511</v>
      </c>
      <c r="U411" t="n">
        <v>393</v>
      </c>
      <c r="V411" t="n">
        <v>372</v>
      </c>
      <c r="W411" t="n">
        <v>383</v>
      </c>
      <c r="X411" t="n">
        <v>336</v>
      </c>
      <c r="Y411" t="n">
        <v>1484</v>
      </c>
      <c r="Z411" t="n">
        <v>287</v>
      </c>
      <c r="AA411" t="n">
        <v>275</v>
      </c>
      <c r="AB411" t="n">
        <v>287</v>
      </c>
      <c r="AC411" t="n">
        <v>285</v>
      </c>
      <c r="AD411" t="n">
        <v>1134</v>
      </c>
      <c r="AE411" t="n">
        <v>216</v>
      </c>
      <c r="AF411" t="n">
        <v>206</v>
      </c>
      <c r="AG411" t="n">
        <v>184</v>
      </c>
      <c r="AH411" t="n">
        <v>165</v>
      </c>
      <c r="AI411" t="n">
        <v>771</v>
      </c>
      <c r="AJ411" t="n">
        <v>159</v>
      </c>
      <c r="AK411" t="n">
        <v>150</v>
      </c>
      <c r="AL411" t="n">
        <v>130</v>
      </c>
      <c r="AM411" t="n">
        <v>141</v>
      </c>
      <c r="AN411" t="n">
        <v>580</v>
      </c>
      <c r="AO411" t="n">
        <v>136</v>
      </c>
      <c r="AP411" t="n">
        <v>321</v>
      </c>
      <c r="AQ411" t="n">
        <v>166</v>
      </c>
      <c r="AR411" t="n">
        <v>131</v>
      </c>
      <c r="AS411" t="n">
        <v>616</v>
      </c>
      <c r="AT411" t="n">
        <v>88</v>
      </c>
      <c r="AU411" t="n">
        <v>88</v>
      </c>
      <c r="AV411" t="n">
        <v>45</v>
      </c>
      <c r="AW411" t="n">
        <v>36</v>
      </c>
      <c r="AX411" t="n">
        <v>258</v>
      </c>
      <c r="AY411" t="n">
        <v>34</v>
      </c>
      <c r="AZ411" t="n">
        <v>28</v>
      </c>
      <c r="BA411" t="n">
        <v>28</v>
      </c>
      <c r="BB411" t="n">
        <v>29</v>
      </c>
      <c r="BC411" t="n">
        <v>118</v>
      </c>
      <c r="BD411" t="n">
        <v>9</v>
      </c>
      <c r="BE411" t="n">
        <v>29</v>
      </c>
    </row>
    <row r="412">
      <c r="A412" t="inlineStr">
        <is>
          <t>Interest bearing deposits with banks FFS</t>
        </is>
      </c>
      <c r="C412" t="inlineStr">
        <is>
          <t>Thousand</t>
        </is>
      </c>
      <c r="D412" t="inlineStr">
        <is>
          <t>QQQQ</t>
        </is>
      </c>
      <c r="F412" t="n">
        <v>977</v>
      </c>
      <c r="G412" t="n">
        <v>971</v>
      </c>
      <c r="H412" t="n">
        <v>1031</v>
      </c>
      <c r="I412" t="n">
        <v>1086</v>
      </c>
      <c r="J412" t="n">
        <v>4066</v>
      </c>
      <c r="K412" t="n">
        <v>1095</v>
      </c>
      <c r="L412" t="n">
        <v>1096</v>
      </c>
      <c r="M412" t="n">
        <v>1112</v>
      </c>
      <c r="N412" t="n">
        <v>1090</v>
      </c>
      <c r="O412" t="n">
        <v>4393</v>
      </c>
      <c r="P412" t="n">
        <v>1062</v>
      </c>
      <c r="Q412" t="n">
        <v>1066</v>
      </c>
      <c r="R412" t="n">
        <v>1009</v>
      </c>
      <c r="S412" t="n">
        <v>1142</v>
      </c>
      <c r="T412" t="n">
        <v>4279</v>
      </c>
      <c r="U412" t="n">
        <v>1802</v>
      </c>
      <c r="V412" t="n">
        <v>1852</v>
      </c>
      <c r="W412" t="n">
        <v>1968</v>
      </c>
      <c r="X412" t="n">
        <v>2286</v>
      </c>
      <c r="Y412" t="n">
        <v>7908</v>
      </c>
      <c r="Z412" t="n">
        <v>3440</v>
      </c>
      <c r="AA412" t="n">
        <v>4426</v>
      </c>
      <c r="AB412" t="n">
        <v>4978</v>
      </c>
      <c r="AC412" t="n">
        <v>5294</v>
      </c>
      <c r="AD412" t="n">
        <v>18138</v>
      </c>
      <c r="AE412" t="n">
        <v>5886</v>
      </c>
      <c r="AF412" t="n">
        <v>7420</v>
      </c>
      <c r="AG412" t="n">
        <v>8254</v>
      </c>
      <c r="AH412" t="n">
        <v>9134</v>
      </c>
      <c r="AI412" t="n">
        <v>30694</v>
      </c>
      <c r="AJ412" t="n">
        <v>7750</v>
      </c>
      <c r="AK412" t="n">
        <v>8135</v>
      </c>
      <c r="AL412" t="n">
        <v>8705</v>
      </c>
      <c r="AM412" t="n">
        <v>6782</v>
      </c>
      <c r="AN412" t="n">
        <v>31372</v>
      </c>
      <c r="AO412" t="n">
        <v>4769</v>
      </c>
      <c r="AP412" t="n">
        <v>395</v>
      </c>
      <c r="AQ412" t="n">
        <v>422</v>
      </c>
      <c r="AR412" t="n">
        <v>463</v>
      </c>
      <c r="AS412" t="n">
        <v>6049</v>
      </c>
      <c r="AT412" t="n">
        <v>595</v>
      </c>
      <c r="AU412" t="n">
        <v>825</v>
      </c>
      <c r="AV412" t="n">
        <v>1441</v>
      </c>
      <c r="AW412" t="n">
        <v>1505</v>
      </c>
      <c r="AX412" t="n">
        <v>4366</v>
      </c>
      <c r="AY412" t="n">
        <v>1758</v>
      </c>
      <c r="AZ412" t="n">
        <v>7605</v>
      </c>
      <c r="BA412" t="n">
        <v>20119</v>
      </c>
      <c r="BB412" t="n">
        <v>29449</v>
      </c>
      <c r="BC412" t="n">
        <v>58931</v>
      </c>
      <c r="BD412" t="n">
        <v>32052</v>
      </c>
      <c r="BE412" t="n">
        <v>26775</v>
      </c>
    </row>
    <row r="413">
      <c r="A413" t="inlineStr">
        <is>
          <t>Total earning assets</t>
        </is>
      </c>
      <c r="C413" t="inlineStr">
        <is>
          <t>Thousand</t>
        </is>
      </c>
      <c r="D413" t="inlineStr">
        <is>
          <t>QQQQ</t>
        </is>
      </c>
      <c r="F413" t="n">
        <v>44117</v>
      </c>
      <c r="G413" t="n">
        <v>44317</v>
      </c>
      <c r="H413" t="n">
        <v>44332</v>
      </c>
      <c r="I413" t="n">
        <v>45472</v>
      </c>
      <c r="J413" t="n">
        <v>178238</v>
      </c>
      <c r="K413" t="n">
        <v>45544</v>
      </c>
      <c r="L413" t="n">
        <v>48948</v>
      </c>
      <c r="M413" t="n">
        <v>49890</v>
      </c>
      <c r="N413" t="n">
        <v>50652</v>
      </c>
      <c r="O413" t="n">
        <v>195032</v>
      </c>
      <c r="P413" t="n">
        <v>48890</v>
      </c>
      <c r="Q413" t="n">
        <v>49488</v>
      </c>
      <c r="R413" t="n">
        <v>50137</v>
      </c>
      <c r="S413" t="n">
        <v>53550</v>
      </c>
      <c r="T413" t="n">
        <v>202066</v>
      </c>
      <c r="U413" t="n">
        <v>53851</v>
      </c>
      <c r="V413" t="n">
        <v>54784</v>
      </c>
      <c r="W413" t="n">
        <v>55410</v>
      </c>
      <c r="X413" t="n">
        <v>55686</v>
      </c>
      <c r="Y413" t="n">
        <v>219732</v>
      </c>
      <c r="Z413" t="n">
        <v>59321</v>
      </c>
      <c r="AA413" t="n">
        <v>61587</v>
      </c>
      <c r="AB413" t="n">
        <v>63347</v>
      </c>
      <c r="AC413" t="n">
        <v>65089</v>
      </c>
      <c r="AD413" t="n">
        <v>249343</v>
      </c>
      <c r="AE413" t="n">
        <v>71055</v>
      </c>
      <c r="AF413" t="n">
        <v>75332</v>
      </c>
      <c r="AG413" t="n">
        <v>77536</v>
      </c>
      <c r="AH413" t="n">
        <v>79927</v>
      </c>
      <c r="AI413" t="n">
        <v>303850</v>
      </c>
      <c r="AJ413" t="n">
        <v>81118</v>
      </c>
      <c r="AK413" t="n">
        <v>83282</v>
      </c>
      <c r="AL413" t="n">
        <v>86642</v>
      </c>
      <c r="AM413" t="n">
        <v>86371</v>
      </c>
      <c r="AN413" t="n">
        <v>337412</v>
      </c>
      <c r="AO413" t="n">
        <v>84140</v>
      </c>
      <c r="AP413" t="n">
        <v>81642</v>
      </c>
      <c r="AQ413" t="n">
        <v>79364</v>
      </c>
      <c r="AR413" t="n">
        <v>82335</v>
      </c>
      <c r="AS413" t="n">
        <v>327451</v>
      </c>
      <c r="AT413" t="n">
        <v>80142</v>
      </c>
      <c r="AU413" t="n">
        <v>85113</v>
      </c>
      <c r="AV413" t="n">
        <v>83340</v>
      </c>
      <c r="AW413" t="n">
        <v>78973</v>
      </c>
      <c r="AX413" t="n">
        <v>327569</v>
      </c>
      <c r="AY413" t="n">
        <v>78639</v>
      </c>
      <c r="AZ413" t="n">
        <v>91611</v>
      </c>
      <c r="BA413" t="n">
        <v>114109</v>
      </c>
      <c r="BB413" t="n">
        <v>135885</v>
      </c>
      <c r="BC413" t="n">
        <v>420244</v>
      </c>
      <c r="BD413" t="n">
        <v>145533</v>
      </c>
      <c r="BE413" t="n">
        <v>150920</v>
      </c>
    </row>
    <row r="414">
      <c r="A414" t="inlineStr">
        <is>
          <t>Total earning assets-c</t>
        </is>
      </c>
      <c r="F414">
        <f>SUM(F409:F412)</f>
        <v/>
      </c>
      <c r="G414">
        <f>SUM(G409:G412)</f>
        <v/>
      </c>
      <c r="H414">
        <f>SUM(H409:H412)</f>
        <v/>
      </c>
      <c r="I414">
        <f>SUM(I409:I412)</f>
        <v/>
      </c>
      <c r="J414">
        <f>SUM(J409:J412)</f>
        <v/>
      </c>
      <c r="K414">
        <f>SUM(K409:K412)</f>
        <v/>
      </c>
      <c r="L414">
        <f>SUM(L409:L412)</f>
        <v/>
      </c>
      <c r="M414">
        <f>SUM(M409:M412)</f>
        <v/>
      </c>
      <c r="N414">
        <f>SUM(N409:N412)</f>
        <v/>
      </c>
      <c r="O414">
        <f>SUM(O409:O412)</f>
        <v/>
      </c>
      <c r="P414">
        <f>SUM(P409:P412)</f>
        <v/>
      </c>
      <c r="Q414">
        <f>SUM(Q409:Q412)</f>
        <v/>
      </c>
      <c r="R414">
        <f>SUM(R409:R412)</f>
        <v/>
      </c>
      <c r="S414">
        <f>SUM(S409:S412)</f>
        <v/>
      </c>
      <c r="T414">
        <f>SUM(T409:T412)</f>
        <v/>
      </c>
      <c r="U414">
        <f>SUM(U409:U412)</f>
        <v/>
      </c>
      <c r="V414">
        <f>SUM(V409:V412)</f>
        <v/>
      </c>
      <c r="W414">
        <f>SUM(W409:W412)</f>
        <v/>
      </c>
      <c r="X414">
        <f>SUM(X409:X412)</f>
        <v/>
      </c>
      <c r="Y414">
        <f>SUM(Y409:Y412)</f>
        <v/>
      </c>
      <c r="Z414">
        <f>SUM(Z409:Z412)</f>
        <v/>
      </c>
      <c r="AA414">
        <f>SUM(AA409:AA412)</f>
        <v/>
      </c>
      <c r="AB414">
        <f>SUM(AB409:AB412)</f>
        <v/>
      </c>
      <c r="AC414">
        <f>SUM(AC409:AC412)</f>
        <v/>
      </c>
      <c r="AD414">
        <f>SUM(AD409:AD412)</f>
        <v/>
      </c>
      <c r="AE414">
        <f>SUM(AE409:AE412)</f>
        <v/>
      </c>
      <c r="AF414">
        <f>SUM(AF409:AF412)</f>
        <v/>
      </c>
      <c r="AG414">
        <f>SUM(AG409:AG412)</f>
        <v/>
      </c>
      <c r="AH414">
        <f>SUM(AH409:AH412)</f>
        <v/>
      </c>
      <c r="AI414">
        <f>SUM(AI409:AI412)</f>
        <v/>
      </c>
      <c r="AJ414">
        <f>SUM(AJ409:AJ412)</f>
        <v/>
      </c>
      <c r="AK414">
        <f>SUM(AK409:AK412)</f>
        <v/>
      </c>
      <c r="AL414">
        <f>SUM(AL409:AL412)</f>
        <v/>
      </c>
      <c r="AM414">
        <f>SUM(AM409:AM412)</f>
        <v/>
      </c>
      <c r="AN414">
        <f>SUM(AN409:AN412)</f>
        <v/>
      </c>
      <c r="AO414">
        <f>SUM(AO409:AO412)</f>
        <v/>
      </c>
      <c r="AP414">
        <f>SUM(AP409:AP412)</f>
        <v/>
      </c>
      <c r="AQ414">
        <f>SUM(AQ409:AQ412)</f>
        <v/>
      </c>
      <c r="AR414">
        <f>SUM(AR409:AR412)</f>
        <v/>
      </c>
      <c r="AS414">
        <f>SUM(AS409:AS412)</f>
        <v/>
      </c>
      <c r="AT414">
        <f>SUM(AT409:AT412)</f>
        <v/>
      </c>
      <c r="AU414">
        <f>SUM(AU409:AU412)</f>
        <v/>
      </c>
      <c r="AV414">
        <f>SUM(AV409:AV412)</f>
        <v/>
      </c>
      <c r="AW414">
        <f>SUM(AW409:AW412)</f>
        <v/>
      </c>
      <c r="AX414">
        <f>SUM(AX409:AX412)</f>
        <v/>
      </c>
      <c r="AY414">
        <f>SUM(AY409:AY412)</f>
        <v/>
      </c>
      <c r="AZ414">
        <f>SUM(AZ409:AZ412)</f>
        <v/>
      </c>
      <c r="BA414">
        <f>SUM(BA409:BA412)</f>
        <v/>
      </c>
      <c r="BB414">
        <f>SUM(BB409:BB412)</f>
        <v/>
      </c>
      <c r="BC414">
        <f>SUM(BC409:BC412)</f>
        <v/>
      </c>
      <c r="BD414">
        <f>SUM(BD409:BD412)</f>
        <v/>
      </c>
      <c r="BE414">
        <f>SUM(BE409:BE412)</f>
        <v/>
      </c>
    </row>
    <row r="415">
      <c r="A415" t="inlineStr">
        <is>
          <t>Sum check</t>
        </is>
      </c>
      <c r="F415">
        <f>F413-F414</f>
        <v/>
      </c>
      <c r="G415">
        <f>G413-G414</f>
        <v/>
      </c>
      <c r="H415">
        <f>H413-H414</f>
        <v/>
      </c>
      <c r="I415">
        <f>I413-I414</f>
        <v/>
      </c>
      <c r="J415">
        <f>J413-J414</f>
        <v/>
      </c>
      <c r="K415">
        <f>K413-K414</f>
        <v/>
      </c>
      <c r="L415">
        <f>L413-L414</f>
        <v/>
      </c>
      <c r="M415">
        <f>M413-M414</f>
        <v/>
      </c>
      <c r="N415">
        <f>N413-N414</f>
        <v/>
      </c>
      <c r="O415">
        <f>O413-O414</f>
        <v/>
      </c>
      <c r="P415">
        <f>P413-P414</f>
        <v/>
      </c>
      <c r="Q415">
        <f>Q413-Q414</f>
        <v/>
      </c>
      <c r="R415">
        <f>R413-R414</f>
        <v/>
      </c>
      <c r="S415">
        <f>S413-S414</f>
        <v/>
      </c>
      <c r="T415">
        <f>T413-T414</f>
        <v/>
      </c>
      <c r="U415">
        <f>U413-U414</f>
        <v/>
      </c>
      <c r="V415">
        <f>V413-V414</f>
        <v/>
      </c>
      <c r="W415">
        <f>W413-W414</f>
        <v/>
      </c>
      <c r="X415">
        <f>X413-X414</f>
        <v/>
      </c>
      <c r="Y415">
        <f>Y413-Y414</f>
        <v/>
      </c>
      <c r="Z415">
        <f>Z413-Z414</f>
        <v/>
      </c>
      <c r="AA415">
        <f>AA413-AA414</f>
        <v/>
      </c>
      <c r="AB415">
        <f>AB413-AB414</f>
        <v/>
      </c>
      <c r="AC415">
        <f>AC413-AC414</f>
        <v/>
      </c>
      <c r="AD415">
        <f>AD413-AD414</f>
        <v/>
      </c>
      <c r="AE415">
        <f>AE413-AE414</f>
        <v/>
      </c>
      <c r="AF415">
        <f>AF413-AF414</f>
        <v/>
      </c>
      <c r="AG415">
        <f>AG413-AG414</f>
        <v/>
      </c>
      <c r="AH415">
        <f>AH413-AH414</f>
        <v/>
      </c>
      <c r="AI415">
        <f>AI413-AI414</f>
        <v/>
      </c>
      <c r="AJ415">
        <f>AJ413-AJ414</f>
        <v/>
      </c>
      <c r="AK415">
        <f>AK413-AK414</f>
        <v/>
      </c>
      <c r="AL415">
        <f>AL413-AL414</f>
        <v/>
      </c>
      <c r="AM415">
        <f>AM413-AM414</f>
        <v/>
      </c>
      <c r="AN415">
        <f>AN413-AN414</f>
        <v/>
      </c>
      <c r="AO415">
        <f>AO413-AO414</f>
        <v/>
      </c>
      <c r="AP415">
        <f>AP413-AP414</f>
        <v/>
      </c>
      <c r="AQ415">
        <f>AQ413-AQ414</f>
        <v/>
      </c>
      <c r="AR415">
        <f>AR413-AR414</f>
        <v/>
      </c>
      <c r="AS415">
        <f>AS413-AS414</f>
        <v/>
      </c>
      <c r="AT415">
        <f>AT413-AT414</f>
        <v/>
      </c>
      <c r="AU415">
        <f>AU413-AU414</f>
        <v/>
      </c>
      <c r="AV415">
        <f>AV413-AV414</f>
        <v/>
      </c>
      <c r="AW415">
        <f>AW413-AW414</f>
        <v/>
      </c>
      <c r="AX415">
        <f>AX413-AX414</f>
        <v/>
      </c>
      <c r="AY415">
        <f>AY413-AY414</f>
        <v/>
      </c>
      <c r="AZ415">
        <f>AZ413-AZ414</f>
        <v/>
      </c>
      <c r="BA415">
        <f>BA413-BA414</f>
        <v/>
      </c>
      <c r="BB415">
        <f>BB413-BB414</f>
        <v/>
      </c>
      <c r="BC415">
        <f>BC413-BC414</f>
        <v/>
      </c>
      <c r="BD415">
        <f>BD413-BD414</f>
        <v/>
      </c>
      <c r="BE415">
        <f>BE413-BE414</f>
        <v/>
      </c>
    </row>
    <row r="417">
      <c r="A417" t="inlineStr">
        <is>
          <t>Liabilities and stockholders equity</t>
        </is>
      </c>
    </row>
    <row r="418">
      <c r="A418" t="inlineStr">
        <is>
          <t>Interest bearing liabilities:</t>
        </is>
      </c>
    </row>
    <row r="419">
      <c r="A419" t="inlineStr">
        <is>
          <t>Transaction deposits</t>
        </is>
      </c>
      <c r="C419" t="inlineStr">
        <is>
          <t>Thousand</t>
        </is>
      </c>
      <c r="D419" t="inlineStr">
        <is>
          <t>QQQQ</t>
        </is>
      </c>
      <c r="F419" t="n">
        <v>167</v>
      </c>
      <c r="G419" t="n">
        <v>163</v>
      </c>
      <c r="H419" t="n">
        <v>155</v>
      </c>
      <c r="I419" t="n">
        <v>157</v>
      </c>
      <c r="J419" t="n">
        <v>643</v>
      </c>
      <c r="K419" t="n">
        <v>198</v>
      </c>
      <c r="L419" t="n">
        <v>208</v>
      </c>
      <c r="M419" t="n">
        <v>175</v>
      </c>
      <c r="N419" t="n">
        <v>167</v>
      </c>
      <c r="O419" t="n">
        <v>747</v>
      </c>
      <c r="P419" t="n">
        <v>168</v>
      </c>
      <c r="Q419" t="n">
        <v>183</v>
      </c>
      <c r="R419" t="n">
        <v>181</v>
      </c>
      <c r="S419" t="n">
        <v>206</v>
      </c>
      <c r="T419" t="n">
        <v>738</v>
      </c>
      <c r="U419" t="n">
        <v>201</v>
      </c>
      <c r="V419" t="n">
        <v>207</v>
      </c>
      <c r="W419" t="n">
        <v>202</v>
      </c>
      <c r="X419" t="n">
        <v>199</v>
      </c>
      <c r="Y419" t="n">
        <v>808</v>
      </c>
      <c r="Z419" t="n">
        <v>211</v>
      </c>
      <c r="AA419" t="n">
        <v>213</v>
      </c>
      <c r="AB419" t="n">
        <v>372</v>
      </c>
      <c r="AC419" t="n">
        <v>364</v>
      </c>
      <c r="AD419" t="n">
        <v>1160</v>
      </c>
      <c r="AE419" t="n">
        <v>394</v>
      </c>
      <c r="AF419" t="n">
        <v>602</v>
      </c>
      <c r="AG419" t="n">
        <v>744</v>
      </c>
      <c r="AH419" t="n">
        <v>721</v>
      </c>
      <c r="AI419" t="n">
        <v>2461</v>
      </c>
      <c r="AJ419" t="n">
        <v>662</v>
      </c>
      <c r="AK419" t="n">
        <v>659</v>
      </c>
      <c r="AL419" t="n">
        <v>646</v>
      </c>
      <c r="AM419" t="n">
        <v>606</v>
      </c>
      <c r="AN419" t="n">
        <v>2573</v>
      </c>
      <c r="AO419" t="n">
        <v>515</v>
      </c>
      <c r="AP419" t="n">
        <v>169</v>
      </c>
      <c r="AQ419" t="n">
        <v>125</v>
      </c>
      <c r="AR419" t="n">
        <v>131</v>
      </c>
      <c r="AS419" t="n">
        <v>940</v>
      </c>
      <c r="AT419" t="n">
        <v>149</v>
      </c>
      <c r="AU419" t="n">
        <v>156</v>
      </c>
      <c r="AV419" t="n">
        <v>161</v>
      </c>
      <c r="AW419" t="n">
        <v>169</v>
      </c>
      <c r="AX419" t="n">
        <v>634</v>
      </c>
      <c r="AY419" t="n">
        <v>191</v>
      </c>
      <c r="AZ419" t="n">
        <v>212</v>
      </c>
      <c r="BA419" t="n">
        <v>442</v>
      </c>
      <c r="BB419" t="n">
        <v>1203</v>
      </c>
      <c r="BC419" t="n">
        <v>2049</v>
      </c>
      <c r="BD419" t="n">
        <v>1632</v>
      </c>
      <c r="BE419" t="n">
        <v>1637</v>
      </c>
    </row>
    <row r="420">
      <c r="A420" t="inlineStr">
        <is>
          <t>Savings deposits</t>
        </is>
      </c>
      <c r="C420" t="inlineStr">
        <is>
          <t>Thousand</t>
        </is>
      </c>
      <c r="D420" t="inlineStr">
        <is>
          <t>QQQQ</t>
        </is>
      </c>
      <c r="F420" t="n">
        <v>1080</v>
      </c>
      <c r="G420" t="n">
        <v>1013</v>
      </c>
      <c r="H420" t="n">
        <v>1051</v>
      </c>
      <c r="I420" t="n">
        <v>1088</v>
      </c>
      <c r="J420" t="n">
        <v>4231</v>
      </c>
      <c r="K420" t="n">
        <v>1103</v>
      </c>
      <c r="L420" t="n">
        <v>1113</v>
      </c>
      <c r="M420" t="n">
        <v>1146</v>
      </c>
      <c r="N420" t="n">
        <v>1157</v>
      </c>
      <c r="O420" t="n">
        <v>4520</v>
      </c>
      <c r="P420" t="n">
        <v>1150</v>
      </c>
      <c r="Q420" t="n">
        <v>1159</v>
      </c>
      <c r="R420" t="n">
        <v>1155</v>
      </c>
      <c r="S420" t="n">
        <v>1238</v>
      </c>
      <c r="T420" t="n">
        <v>4702</v>
      </c>
      <c r="U420" t="n">
        <v>1691</v>
      </c>
      <c r="V420" t="n">
        <v>1691</v>
      </c>
      <c r="W420" t="n">
        <v>1729</v>
      </c>
      <c r="X420" t="n">
        <v>1906</v>
      </c>
      <c r="Y420" t="n">
        <v>7018</v>
      </c>
      <c r="Z420" t="n">
        <v>2297</v>
      </c>
      <c r="AA420" t="n">
        <v>2778</v>
      </c>
      <c r="AB420" t="n">
        <v>3479</v>
      </c>
      <c r="AC420" t="n">
        <v>3697</v>
      </c>
      <c r="AD420" t="n">
        <v>12251</v>
      </c>
      <c r="AE420" t="n">
        <v>5106</v>
      </c>
      <c r="AF420" t="n">
        <v>7189</v>
      </c>
      <c r="AG420" t="n">
        <v>8010</v>
      </c>
      <c r="AH420" t="n">
        <v>9157</v>
      </c>
      <c r="AI420" t="n">
        <v>29462</v>
      </c>
      <c r="AJ420" t="n">
        <v>10301</v>
      </c>
      <c r="AK420" t="n">
        <v>10424</v>
      </c>
      <c r="AL420" t="n">
        <v>10127</v>
      </c>
      <c r="AM420" t="n">
        <v>8318</v>
      </c>
      <c r="AN420" t="n">
        <v>39170</v>
      </c>
      <c r="AO420" t="n">
        <v>6249</v>
      </c>
      <c r="AP420" t="n">
        <v>1343</v>
      </c>
      <c r="AQ420" t="n">
        <v>890</v>
      </c>
      <c r="AR420" t="n">
        <v>903</v>
      </c>
      <c r="AS420" t="n">
        <v>9385</v>
      </c>
      <c r="AT420" t="n">
        <v>1106</v>
      </c>
      <c r="AU420" t="n">
        <v>939</v>
      </c>
      <c r="AV420" t="n">
        <v>989</v>
      </c>
      <c r="AW420" t="n">
        <v>1021</v>
      </c>
      <c r="AX420" t="n">
        <v>4055</v>
      </c>
      <c r="AY420" t="n">
        <v>1141</v>
      </c>
      <c r="AZ420" t="n">
        <v>2733</v>
      </c>
      <c r="BA420" t="n">
        <v>10447</v>
      </c>
      <c r="BB420" t="n">
        <v>21278</v>
      </c>
      <c r="BC420" t="n">
        <v>35598</v>
      </c>
      <c r="BD420" t="n">
        <v>30491</v>
      </c>
      <c r="BE420" t="n">
        <v>37667</v>
      </c>
    </row>
    <row r="421">
      <c r="A421" t="inlineStr">
        <is>
          <t>Time deposits</t>
        </is>
      </c>
      <c r="C421" t="inlineStr">
        <is>
          <t>Thousand</t>
        </is>
      </c>
      <c r="D421" t="inlineStr">
        <is>
          <t>QQQQ</t>
        </is>
      </c>
      <c r="F421" t="n">
        <v>1793</v>
      </c>
      <c r="G421" t="n">
        <v>1713</v>
      </c>
      <c r="H421" t="n">
        <v>1643</v>
      </c>
      <c r="I421" t="n">
        <v>1556</v>
      </c>
      <c r="J421" t="n">
        <v>6705</v>
      </c>
      <c r="K421" t="n">
        <v>1488</v>
      </c>
      <c r="L421" t="n">
        <v>1412</v>
      </c>
      <c r="M421" t="n">
        <v>1337</v>
      </c>
      <c r="N421" t="n">
        <v>1291</v>
      </c>
      <c r="O421" t="n">
        <v>5528</v>
      </c>
      <c r="P421" t="n">
        <v>1220</v>
      </c>
      <c r="Q421" t="n">
        <v>1200</v>
      </c>
      <c r="R421" t="n">
        <v>1186</v>
      </c>
      <c r="S421" t="n">
        <v>1205</v>
      </c>
      <c r="T421" t="n">
        <v>4811</v>
      </c>
      <c r="U421" t="n">
        <v>1188</v>
      </c>
      <c r="V421" t="n">
        <v>1194</v>
      </c>
      <c r="W421" t="n">
        <v>1218</v>
      </c>
      <c r="X421" t="n">
        <v>1212</v>
      </c>
      <c r="Y421" t="n">
        <v>4812</v>
      </c>
      <c r="Z421" t="n">
        <v>1217</v>
      </c>
      <c r="AA421" t="n">
        <v>1309</v>
      </c>
      <c r="AB421" t="n">
        <v>1396</v>
      </c>
      <c r="AC421" t="n">
        <v>1457</v>
      </c>
      <c r="AD421" t="n">
        <v>5379</v>
      </c>
      <c r="AE421" t="n">
        <v>1769</v>
      </c>
      <c r="AF421" t="n">
        <v>1919</v>
      </c>
      <c r="AG421" t="n">
        <v>2417</v>
      </c>
      <c r="AH421" t="n">
        <v>2434</v>
      </c>
      <c r="AI421" t="n">
        <v>8539</v>
      </c>
      <c r="AJ421" t="n">
        <v>2574</v>
      </c>
      <c r="AK421" t="n">
        <v>2719</v>
      </c>
      <c r="AL421" t="n">
        <v>2871</v>
      </c>
      <c r="AM421" t="n">
        <v>2831</v>
      </c>
      <c r="AN421" t="n">
        <v>10995</v>
      </c>
      <c r="AO421" t="n">
        <v>2636</v>
      </c>
      <c r="AP421" t="n">
        <v>2238</v>
      </c>
      <c r="AQ421" t="n">
        <v>1839</v>
      </c>
      <c r="AR421" t="n">
        <v>1434</v>
      </c>
      <c r="AS421" t="n">
        <v>8147</v>
      </c>
      <c r="AT421" t="n">
        <v>1067</v>
      </c>
      <c r="AU421" t="n">
        <v>908</v>
      </c>
      <c r="AV421" t="n">
        <v>838</v>
      </c>
      <c r="AW421" t="n">
        <v>729</v>
      </c>
      <c r="AX421" t="n">
        <v>3543</v>
      </c>
      <c r="AY421" t="n">
        <v>649</v>
      </c>
      <c r="AZ421" t="n">
        <v>641</v>
      </c>
      <c r="BA421" t="n">
        <v>1110</v>
      </c>
      <c r="BB421" t="n">
        <v>1918</v>
      </c>
      <c r="BC421" t="n">
        <v>4318</v>
      </c>
      <c r="BD421" t="n">
        <v>3054</v>
      </c>
      <c r="BE421" t="n">
        <v>4428</v>
      </c>
    </row>
    <row r="422">
      <c r="A422" t="inlineStr">
        <is>
          <t>Short-term borrowings</t>
        </is>
      </c>
      <c r="C422" t="inlineStr">
        <is>
          <t>Thousand</t>
        </is>
      </c>
      <c r="D422" t="inlineStr">
        <is>
          <t>QQQQ</t>
        </is>
      </c>
      <c r="F422" t="n">
        <v>2</v>
      </c>
      <c r="G422" t="n">
        <v>1</v>
      </c>
      <c r="H422" t="n">
        <v>1</v>
      </c>
      <c r="I422" t="n">
        <v>2</v>
      </c>
      <c r="J422" t="n">
        <v>6</v>
      </c>
      <c r="K422" t="n">
        <v>2</v>
      </c>
      <c r="L422" t="n">
        <v>5</v>
      </c>
      <c r="M422" t="n">
        <v>6</v>
      </c>
      <c r="N422" t="n">
        <v>3</v>
      </c>
      <c r="O422" t="n">
        <v>16</v>
      </c>
      <c r="P422" t="n">
        <v>1</v>
      </c>
      <c r="Q422" t="n">
        <v>1</v>
      </c>
      <c r="R422" t="n">
        <v>1</v>
      </c>
      <c r="S422" t="n">
        <v>1</v>
      </c>
      <c r="T422" t="n">
        <v>4</v>
      </c>
      <c r="U422" t="n">
        <v>1</v>
      </c>
      <c r="V422" t="n">
        <v>2</v>
      </c>
      <c r="W422" t="n">
        <v>2</v>
      </c>
      <c r="X422" t="n">
        <v>2</v>
      </c>
      <c r="Y422" t="n">
        <v>7</v>
      </c>
      <c r="Z422" t="n">
        <v>3</v>
      </c>
      <c r="AA422" t="n">
        <v>4</v>
      </c>
      <c r="AB422" t="n">
        <v>6</v>
      </c>
      <c r="AC422" t="n">
        <v>4</v>
      </c>
      <c r="AD422" t="n">
        <v>17</v>
      </c>
      <c r="AE422" t="n">
        <v>35</v>
      </c>
      <c r="AF422" t="n">
        <v>8</v>
      </c>
      <c r="AG422" t="n">
        <v>42</v>
      </c>
      <c r="AH422" t="n">
        <v>10</v>
      </c>
      <c r="AI422" t="n">
        <v>95</v>
      </c>
      <c r="AJ422" t="n">
        <v>10</v>
      </c>
      <c r="AK422" t="n">
        <v>12</v>
      </c>
      <c r="AL422" t="n">
        <v>7</v>
      </c>
      <c r="AM422" t="n">
        <v>3</v>
      </c>
      <c r="AN422" t="n">
        <v>32</v>
      </c>
      <c r="AO422" t="n">
        <v>7</v>
      </c>
      <c r="AP422" t="n">
        <v>1</v>
      </c>
      <c r="AS422" t="n">
        <v>8</v>
      </c>
      <c r="AT422" t="n">
        <v>1</v>
      </c>
      <c r="AW422" t="n">
        <v>1</v>
      </c>
      <c r="AX422" t="n">
        <v>2</v>
      </c>
      <c r="AY422" t="n">
        <v>1</v>
      </c>
      <c r="AZ422" t="n">
        <v>12</v>
      </c>
      <c r="BA422" t="n">
        <v>36</v>
      </c>
      <c r="BB422" t="n">
        <v>11</v>
      </c>
      <c r="BC422" t="n">
        <v>60</v>
      </c>
      <c r="BD422" t="n">
        <v>83</v>
      </c>
      <c r="BE422" t="n">
        <v>129</v>
      </c>
    </row>
    <row r="423">
      <c r="A423" t="inlineStr">
        <is>
          <t>Long-term borrowings</t>
        </is>
      </c>
      <c r="C423" t="inlineStr">
        <is>
          <t>Thousand</t>
        </is>
      </c>
      <c r="D423" t="inlineStr">
        <is>
          <t>QQQQ</t>
        </is>
      </c>
      <c r="F423" t="n">
        <v>62</v>
      </c>
      <c r="G423" t="n">
        <v>62</v>
      </c>
      <c r="H423" t="n">
        <v>52</v>
      </c>
      <c r="I423" t="n">
        <v>40</v>
      </c>
      <c r="J423" t="n">
        <v>216</v>
      </c>
      <c r="K423" t="n">
        <v>18</v>
      </c>
      <c r="L423" t="n">
        <v>7</v>
      </c>
      <c r="O423" t="n">
        <v>25</v>
      </c>
      <c r="S423" t="n">
        <v>32</v>
      </c>
      <c r="T423" t="n">
        <v>32</v>
      </c>
    </row>
    <row r="424">
      <c r="A424" t="inlineStr">
        <is>
          <t>Subordinated debt</t>
        </is>
      </c>
      <c r="C424" t="inlineStr">
        <is>
          <t>Thousand</t>
        </is>
      </c>
      <c r="D424" t="inlineStr">
        <is>
          <t>QQQQ</t>
        </is>
      </c>
      <c r="F424" t="n">
        <v>491</v>
      </c>
      <c r="G424" t="n">
        <v>491</v>
      </c>
      <c r="H424" t="n">
        <v>492</v>
      </c>
      <c r="I424" t="n">
        <v>492</v>
      </c>
      <c r="J424" t="n">
        <v>1966</v>
      </c>
      <c r="K424" t="n">
        <v>491</v>
      </c>
      <c r="L424" t="n">
        <v>492</v>
      </c>
      <c r="M424" t="n">
        <v>491</v>
      </c>
      <c r="N424" t="n">
        <v>492</v>
      </c>
      <c r="O424" t="n">
        <v>1966</v>
      </c>
      <c r="P424" t="n">
        <v>491</v>
      </c>
      <c r="Q424" t="n">
        <v>491</v>
      </c>
      <c r="R424" t="n">
        <v>492</v>
      </c>
      <c r="S424" t="n">
        <v>492</v>
      </c>
      <c r="T424" t="n">
        <v>1966</v>
      </c>
      <c r="U424" t="n">
        <v>522</v>
      </c>
      <c r="V424" t="n">
        <v>523</v>
      </c>
      <c r="W424" t="n">
        <v>524</v>
      </c>
      <c r="X424" t="n">
        <v>527</v>
      </c>
      <c r="Y424" t="n">
        <v>2096</v>
      </c>
      <c r="Z424" t="n">
        <v>527</v>
      </c>
      <c r="AA424" t="n">
        <v>530</v>
      </c>
      <c r="AB424" t="n">
        <v>532</v>
      </c>
      <c r="AC424" t="n">
        <v>533</v>
      </c>
      <c r="AD424" t="n">
        <v>2122</v>
      </c>
      <c r="AE424" t="n">
        <v>535</v>
      </c>
      <c r="AF424" t="n">
        <v>544</v>
      </c>
      <c r="AG424" t="n">
        <v>547</v>
      </c>
      <c r="AH424" t="n">
        <v>545</v>
      </c>
      <c r="AI424" t="n">
        <v>2171</v>
      </c>
      <c r="AJ424" t="n">
        <v>491</v>
      </c>
      <c r="AK424" t="n">
        <v>492</v>
      </c>
      <c r="AL424" t="n">
        <v>491</v>
      </c>
      <c r="AM424" t="n">
        <v>492</v>
      </c>
      <c r="AN424" t="n">
        <v>1966</v>
      </c>
      <c r="AO424" t="n">
        <v>491</v>
      </c>
      <c r="AP424" t="n">
        <v>492</v>
      </c>
      <c r="AQ424" t="n">
        <v>491</v>
      </c>
      <c r="AR424" t="n">
        <v>492</v>
      </c>
      <c r="AS424" t="n">
        <v>1966</v>
      </c>
      <c r="AT424" t="n">
        <v>491</v>
      </c>
      <c r="AU424" t="n">
        <v>578</v>
      </c>
      <c r="AV424" t="n">
        <v>1031</v>
      </c>
      <c r="AW424" t="n">
        <v>1030</v>
      </c>
      <c r="AX424" t="n">
        <v>3130</v>
      </c>
      <c r="AY424" t="n">
        <v>1030</v>
      </c>
      <c r="AZ424" t="n">
        <v>1031</v>
      </c>
      <c r="BA424" t="n">
        <v>1030</v>
      </c>
      <c r="BB424" t="n">
        <v>1031</v>
      </c>
      <c r="BC424" t="n">
        <v>4122</v>
      </c>
      <c r="BD424" t="n">
        <v>1030</v>
      </c>
      <c r="BE424" t="n">
        <v>1031</v>
      </c>
    </row>
    <row r="425">
      <c r="A425" t="inlineStr">
        <is>
          <t>Total interest bearing liabilities</t>
        </is>
      </c>
      <c r="C425" t="inlineStr">
        <is>
          <t>Thousand</t>
        </is>
      </c>
      <c r="D425" t="inlineStr">
        <is>
          <t>QQQQ</t>
        </is>
      </c>
      <c r="F425" t="n">
        <v>3595</v>
      </c>
      <c r="G425" t="n">
        <v>3443</v>
      </c>
      <c r="H425" t="n">
        <v>3394</v>
      </c>
      <c r="I425" t="n">
        <v>3335</v>
      </c>
      <c r="J425" t="n">
        <v>13767</v>
      </c>
      <c r="K425" t="n">
        <v>3300</v>
      </c>
      <c r="L425" t="n">
        <v>3237</v>
      </c>
      <c r="M425" t="n">
        <v>3155</v>
      </c>
      <c r="N425" t="n">
        <v>3110</v>
      </c>
      <c r="O425" t="n">
        <v>12802</v>
      </c>
      <c r="P425" t="n">
        <v>3030</v>
      </c>
      <c r="Q425" t="n">
        <v>3034</v>
      </c>
      <c r="R425" t="n">
        <v>3015</v>
      </c>
      <c r="S425" t="n">
        <v>3174</v>
      </c>
      <c r="T425" t="n">
        <v>12253</v>
      </c>
      <c r="U425" t="n">
        <v>3603</v>
      </c>
      <c r="V425" t="n">
        <v>3617</v>
      </c>
      <c r="W425" t="n">
        <v>3675</v>
      </c>
      <c r="X425" t="n">
        <v>3846</v>
      </c>
      <c r="Y425" t="n">
        <v>14741</v>
      </c>
      <c r="Z425" t="n">
        <v>4255</v>
      </c>
      <c r="AA425" t="n">
        <v>4834</v>
      </c>
      <c r="AB425" t="n">
        <v>5785</v>
      </c>
      <c r="AC425" t="n">
        <v>6055</v>
      </c>
      <c r="AD425" t="n">
        <v>20929</v>
      </c>
      <c r="AE425" t="n">
        <v>7839</v>
      </c>
      <c r="AF425" t="n">
        <v>10262</v>
      </c>
      <c r="AG425" t="n">
        <v>11760</v>
      </c>
      <c r="AH425" t="n">
        <v>12867</v>
      </c>
      <c r="AI425" t="n">
        <v>42728</v>
      </c>
      <c r="AJ425" t="n">
        <v>14038</v>
      </c>
      <c r="AK425" t="n">
        <v>14306</v>
      </c>
      <c r="AL425" t="n">
        <v>14142</v>
      </c>
      <c r="AM425" t="n">
        <v>12250</v>
      </c>
      <c r="AN425" t="n">
        <v>54736</v>
      </c>
      <c r="AO425" t="n">
        <v>9898</v>
      </c>
      <c r="AP425" t="n">
        <v>4243</v>
      </c>
      <c r="AQ425" t="n">
        <v>3345</v>
      </c>
      <c r="AR425" t="n">
        <v>2960</v>
      </c>
      <c r="AS425" t="n">
        <v>20446</v>
      </c>
      <c r="AT425" t="n">
        <v>2814</v>
      </c>
      <c r="AU425" t="n">
        <v>2581</v>
      </c>
      <c r="AV425" t="n">
        <v>3019</v>
      </c>
      <c r="AW425" t="n">
        <v>2950</v>
      </c>
      <c r="AX425" t="n">
        <v>11364</v>
      </c>
      <c r="AY425" t="n">
        <v>3012</v>
      </c>
      <c r="AZ425" t="n">
        <v>4629</v>
      </c>
      <c r="BA425" t="n">
        <v>13065</v>
      </c>
      <c r="BB425" t="n">
        <v>25441</v>
      </c>
      <c r="BC425" t="n">
        <v>46147</v>
      </c>
      <c r="BD425" t="n">
        <v>36290</v>
      </c>
      <c r="BE425" t="n">
        <v>44892</v>
      </c>
    </row>
    <row r="426">
      <c r="A426" t="inlineStr">
        <is>
          <t>Total interest bearing liabilities-c</t>
        </is>
      </c>
      <c r="F426">
        <f>SUM(F419:F424)</f>
        <v/>
      </c>
      <c r="G426">
        <f>SUM(G419:G424)</f>
        <v/>
      </c>
      <c r="H426">
        <f>SUM(H419:H424)</f>
        <v/>
      </c>
      <c r="I426">
        <f>SUM(I419:I424)</f>
        <v/>
      </c>
      <c r="J426">
        <f>SUM(J419:J424)</f>
        <v/>
      </c>
      <c r="K426">
        <f>SUM(K419:K424)</f>
        <v/>
      </c>
      <c r="L426">
        <f>SUM(L419:L424)</f>
        <v/>
      </c>
      <c r="M426">
        <f>SUM(M419:M424)</f>
        <v/>
      </c>
      <c r="N426">
        <f>SUM(N419:N424)</f>
        <v/>
      </c>
      <c r="O426">
        <f>SUM(O419:O424)</f>
        <v/>
      </c>
      <c r="P426">
        <f>SUM(P419:P424)</f>
        <v/>
      </c>
      <c r="Q426">
        <f>SUM(Q419:Q424)</f>
        <v/>
      </c>
      <c r="R426">
        <f>SUM(R419:R424)</f>
        <v/>
      </c>
      <c r="S426">
        <f>SUM(S419:S424)</f>
        <v/>
      </c>
      <c r="T426">
        <f>SUM(T419:T424)</f>
        <v/>
      </c>
      <c r="U426">
        <f>SUM(U419:U424)</f>
        <v/>
      </c>
      <c r="V426">
        <f>SUM(V419:V424)</f>
        <v/>
      </c>
      <c r="W426">
        <f>SUM(W419:W424)</f>
        <v/>
      </c>
      <c r="X426">
        <f>SUM(X419:X424)</f>
        <v/>
      </c>
      <c r="Y426">
        <f>SUM(Y419:Y424)</f>
        <v/>
      </c>
      <c r="Z426">
        <f>SUM(Z419:Z424)</f>
        <v/>
      </c>
      <c r="AA426">
        <f>SUM(AA419:AA424)</f>
        <v/>
      </c>
      <c r="AB426">
        <f>SUM(AB419:AB424)</f>
        <v/>
      </c>
      <c r="AC426">
        <f>SUM(AC419:AC424)</f>
        <v/>
      </c>
      <c r="AD426">
        <f>SUM(AD419:AD424)</f>
        <v/>
      </c>
      <c r="AE426">
        <f>SUM(AE419:AE424)</f>
        <v/>
      </c>
      <c r="AF426">
        <f>SUM(AF419:AF424)</f>
        <v/>
      </c>
      <c r="AG426">
        <f>SUM(AG419:AG424)</f>
        <v/>
      </c>
      <c r="AH426">
        <f>SUM(AH419:AH424)</f>
        <v/>
      </c>
      <c r="AI426">
        <f>SUM(AI419:AI424)</f>
        <v/>
      </c>
      <c r="AJ426">
        <f>SUM(AJ419:AJ424)</f>
        <v/>
      </c>
      <c r="AK426">
        <f>SUM(AK419:AK424)</f>
        <v/>
      </c>
      <c r="AL426">
        <f>SUM(AL419:AL424)</f>
        <v/>
      </c>
      <c r="AM426">
        <f>SUM(AM419:AM424)</f>
        <v/>
      </c>
      <c r="AN426">
        <f>SUM(AN419:AN424)</f>
        <v/>
      </c>
      <c r="AO426">
        <f>SUM(AO419:AO424)</f>
        <v/>
      </c>
      <c r="AP426">
        <f>SUM(AP419:AP424)</f>
        <v/>
      </c>
      <c r="AQ426">
        <f>SUM(AQ419:AQ424)</f>
        <v/>
      </c>
      <c r="AR426">
        <f>SUM(AR419:AR424)</f>
        <v/>
      </c>
      <c r="AS426">
        <f>SUM(AS419:AS424)</f>
        <v/>
      </c>
      <c r="AT426">
        <f>SUM(AT419:AT424)</f>
        <v/>
      </c>
      <c r="AU426">
        <f>SUM(AU419:AU424)</f>
        <v/>
      </c>
      <c r="AV426">
        <f>SUM(AV419:AV424)</f>
        <v/>
      </c>
      <c r="AW426">
        <f>SUM(AW419:AW424)</f>
        <v/>
      </c>
      <c r="AX426">
        <f>SUM(AX419:AX424)</f>
        <v/>
      </c>
      <c r="AY426">
        <f>SUM(AY419:AY424)</f>
        <v/>
      </c>
      <c r="AZ426">
        <f>SUM(AZ419:AZ424)</f>
        <v/>
      </c>
      <c r="BA426">
        <f>SUM(BA419:BA424)</f>
        <v/>
      </c>
      <c r="BB426">
        <f>SUM(BB419:BB424)</f>
        <v/>
      </c>
      <c r="BC426">
        <f>SUM(BC419:BC424)</f>
        <v/>
      </c>
      <c r="BD426">
        <f>SUM(BD419:BD424)</f>
        <v/>
      </c>
      <c r="BE426">
        <f>SUM(BE419:BE424)</f>
        <v/>
      </c>
    </row>
    <row r="427">
      <c r="A427" t="inlineStr">
        <is>
          <t>Sum check</t>
        </is>
      </c>
      <c r="F427">
        <f>F425-F426</f>
        <v/>
      </c>
      <c r="G427">
        <f>G425-G426</f>
        <v/>
      </c>
      <c r="H427">
        <f>H425-H426</f>
        <v/>
      </c>
      <c r="I427">
        <f>I425-I426</f>
        <v/>
      </c>
      <c r="J427">
        <f>J425-J426</f>
        <v/>
      </c>
      <c r="K427">
        <f>K425-K426</f>
        <v/>
      </c>
      <c r="L427">
        <f>L425-L426</f>
        <v/>
      </c>
      <c r="M427">
        <f>M425-M426</f>
        <v/>
      </c>
      <c r="N427">
        <f>N425-N426</f>
        <v/>
      </c>
      <c r="O427">
        <f>O425-O426</f>
        <v/>
      </c>
      <c r="P427">
        <f>P425-P426</f>
        <v/>
      </c>
      <c r="Q427">
        <f>Q425-Q426</f>
        <v/>
      </c>
      <c r="R427">
        <f>R425-R426</f>
        <v/>
      </c>
      <c r="S427">
        <f>S425-S426</f>
        <v/>
      </c>
      <c r="T427">
        <f>T425-T426</f>
        <v/>
      </c>
      <c r="U427">
        <f>U425-U426</f>
        <v/>
      </c>
      <c r="V427">
        <f>V425-V426</f>
        <v/>
      </c>
      <c r="W427">
        <f>W425-W426</f>
        <v/>
      </c>
      <c r="X427">
        <f>X425-X426</f>
        <v/>
      </c>
      <c r="Y427">
        <f>Y425-Y426</f>
        <v/>
      </c>
      <c r="Z427">
        <f>Z425-Z426</f>
        <v/>
      </c>
      <c r="AA427">
        <f>AA425-AA426</f>
        <v/>
      </c>
      <c r="AB427">
        <f>AB425-AB426</f>
        <v/>
      </c>
      <c r="AC427">
        <f>AC425-AC426</f>
        <v/>
      </c>
      <c r="AD427">
        <f>AD425-AD426</f>
        <v/>
      </c>
      <c r="AE427">
        <f>AE425-AE426</f>
        <v/>
      </c>
      <c r="AF427">
        <f>AF425-AF426</f>
        <v/>
      </c>
      <c r="AG427">
        <f>AG425-AG426</f>
        <v/>
      </c>
      <c r="AH427">
        <f>AH425-AH426</f>
        <v/>
      </c>
      <c r="AI427">
        <f>AI425-AI426</f>
        <v/>
      </c>
      <c r="AJ427">
        <f>AJ425-AJ426</f>
        <v/>
      </c>
      <c r="AK427">
        <f>AK425-AK426</f>
        <v/>
      </c>
      <c r="AL427">
        <f>AL425-AL426</f>
        <v/>
      </c>
      <c r="AM427">
        <f>AM425-AM426</f>
        <v/>
      </c>
      <c r="AN427">
        <f>AN425-AN426</f>
        <v/>
      </c>
      <c r="AO427">
        <f>AO425-AO426</f>
        <v/>
      </c>
      <c r="AP427">
        <f>AP425-AP426</f>
        <v/>
      </c>
      <c r="AQ427">
        <f>AQ425-AQ426</f>
        <v/>
      </c>
      <c r="AR427">
        <f>AR425-AR426</f>
        <v/>
      </c>
      <c r="AS427">
        <f>AS425-AS426</f>
        <v/>
      </c>
      <c r="AT427">
        <f>AT425-AT426</f>
        <v/>
      </c>
      <c r="AU427">
        <f>AU425-AU426</f>
        <v/>
      </c>
      <c r="AV427">
        <f>AV425-AV426</f>
        <v/>
      </c>
      <c r="AW427">
        <f>AW425-AW426</f>
        <v/>
      </c>
      <c r="AX427">
        <f>AX425-AX426</f>
        <v/>
      </c>
      <c r="AY427">
        <f>AY425-AY426</f>
        <v/>
      </c>
      <c r="AZ427">
        <f>AZ425-AZ426</f>
        <v/>
      </c>
      <c r="BA427">
        <f>BA425-BA426</f>
        <v/>
      </c>
      <c r="BB427">
        <f>BB425-BB426</f>
        <v/>
      </c>
      <c r="BC427">
        <f>BC425-BC426</f>
        <v/>
      </c>
      <c r="BD427">
        <f>BD425-BD426</f>
        <v/>
      </c>
      <c r="BE427">
        <f>BE425-BE426</f>
        <v/>
      </c>
    </row>
    <row r="429">
      <c r="A429" t="inlineStr">
        <is>
          <t>Net interest income (loss)</t>
        </is>
      </c>
      <c r="C429" t="inlineStr">
        <is>
          <t>Thousand</t>
        </is>
      </c>
      <c r="D429" t="inlineStr">
        <is>
          <t>QQQQ</t>
        </is>
      </c>
      <c r="F429" t="n">
        <v>40522</v>
      </c>
      <c r="G429" t="n">
        <v>40874</v>
      </c>
      <c r="H429" t="n">
        <v>40938</v>
      </c>
      <c r="I429" t="n">
        <v>42137</v>
      </c>
      <c r="J429" t="n">
        <v>164471</v>
      </c>
      <c r="K429" t="n">
        <v>42244</v>
      </c>
      <c r="L429" t="n">
        <v>45711</v>
      </c>
      <c r="M429" t="n">
        <v>46735</v>
      </c>
      <c r="N429" t="n">
        <v>47542</v>
      </c>
      <c r="O429" t="n">
        <v>182230</v>
      </c>
      <c r="P429" t="n">
        <v>45860</v>
      </c>
      <c r="Q429" t="n">
        <v>46454</v>
      </c>
      <c r="R429" t="n">
        <v>47122</v>
      </c>
      <c r="S429" t="n">
        <v>50376</v>
      </c>
      <c r="T429" t="n">
        <v>189813</v>
      </c>
      <c r="U429" t="n">
        <v>50248</v>
      </c>
      <c r="V429" t="n">
        <v>51167</v>
      </c>
      <c r="W429" t="n">
        <v>51735</v>
      </c>
      <c r="X429" t="n">
        <v>51840</v>
      </c>
      <c r="Y429" t="n">
        <v>204991</v>
      </c>
      <c r="Z429" t="n">
        <v>55066</v>
      </c>
      <c r="AA429" t="n">
        <v>56753</v>
      </c>
      <c r="AB429" t="n">
        <v>57562</v>
      </c>
      <c r="AC429" t="n">
        <v>59034</v>
      </c>
      <c r="AD429" t="n">
        <v>228414</v>
      </c>
      <c r="AE429" t="n">
        <v>63216</v>
      </c>
      <c r="AF429" t="n">
        <v>65070</v>
      </c>
      <c r="AG429" t="n">
        <v>65776</v>
      </c>
      <c r="AH429" t="n">
        <v>67060</v>
      </c>
      <c r="AI429" t="n">
        <v>261122</v>
      </c>
      <c r="AJ429" t="n">
        <v>67080</v>
      </c>
      <c r="AK429" t="n">
        <v>68976</v>
      </c>
      <c r="AL429" t="n">
        <v>72500</v>
      </c>
      <c r="AM429" t="n">
        <v>74121</v>
      </c>
      <c r="AN429" t="n">
        <v>282676</v>
      </c>
      <c r="AO429" t="n">
        <v>74242</v>
      </c>
      <c r="AP429" t="n">
        <v>77399</v>
      </c>
      <c r="AQ429" t="n">
        <v>76019</v>
      </c>
      <c r="AR429" t="n">
        <v>79375</v>
      </c>
      <c r="AS429" t="n">
        <v>307005</v>
      </c>
      <c r="AT429" t="n">
        <v>77328</v>
      </c>
      <c r="AU429" t="n">
        <v>82532</v>
      </c>
      <c r="AV429" t="n">
        <v>80321</v>
      </c>
      <c r="AW429" t="n">
        <v>76023</v>
      </c>
      <c r="AX429" t="n">
        <v>316205</v>
      </c>
      <c r="AY429" t="n">
        <v>75627</v>
      </c>
      <c r="AZ429" t="n">
        <v>86982</v>
      </c>
      <c r="BA429" t="n">
        <v>101044</v>
      </c>
      <c r="BB429" t="n">
        <v>110444</v>
      </c>
      <c r="BC429" t="n">
        <v>374097</v>
      </c>
      <c r="BD429" t="n">
        <v>109243</v>
      </c>
      <c r="BE429" t="n">
        <v>106028</v>
      </c>
    </row>
    <row r="430">
      <c r="A430" t="inlineStr">
        <is>
          <t>Net interest income (loss)-c</t>
        </is>
      </c>
      <c r="F430">
        <f>F413-F425</f>
        <v/>
      </c>
      <c r="G430">
        <f>G413-G425</f>
        <v/>
      </c>
      <c r="H430">
        <f>H413-H425</f>
        <v/>
      </c>
      <c r="I430">
        <f>I413-I425</f>
        <v/>
      </c>
      <c r="J430">
        <f>J413-J425</f>
        <v/>
      </c>
      <c r="K430">
        <f>K413-K425</f>
        <v/>
      </c>
      <c r="L430">
        <f>L413-L425</f>
        <v/>
      </c>
      <c r="M430">
        <f>M413-M425</f>
        <v/>
      </c>
      <c r="N430">
        <f>N413-N425</f>
        <v/>
      </c>
      <c r="O430">
        <f>O413-O425</f>
        <v/>
      </c>
      <c r="P430">
        <f>P413-P425</f>
        <v/>
      </c>
      <c r="Q430">
        <f>Q413-Q425</f>
        <v/>
      </c>
      <c r="R430">
        <f>R413-R425</f>
        <v/>
      </c>
      <c r="S430">
        <f>S413-S425</f>
        <v/>
      </c>
      <c r="T430">
        <f>T413-T425</f>
        <v/>
      </c>
      <c r="U430">
        <f>U413-U425</f>
        <v/>
      </c>
      <c r="V430">
        <f>V413-V425</f>
        <v/>
      </c>
      <c r="W430">
        <f>W413-W425</f>
        <v/>
      </c>
      <c r="X430">
        <f>X413-X425</f>
        <v/>
      </c>
      <c r="Y430">
        <f>Y413-Y425</f>
        <v/>
      </c>
      <c r="Z430">
        <f>Z413-Z425</f>
        <v/>
      </c>
      <c r="AA430">
        <f>AA413-AA425</f>
        <v/>
      </c>
      <c r="AB430">
        <f>AB413-AB425</f>
        <v/>
      </c>
      <c r="AC430">
        <f>AC413-AC425</f>
        <v/>
      </c>
      <c r="AD430">
        <f>AD413-AD425</f>
        <v/>
      </c>
      <c r="AE430">
        <f>AE413-AE425</f>
        <v/>
      </c>
      <c r="AF430">
        <f>AF413-AF425</f>
        <v/>
      </c>
      <c r="AG430">
        <f>AG413-AG425</f>
        <v/>
      </c>
      <c r="AH430">
        <f>AH413-AH425</f>
        <v/>
      </c>
      <c r="AI430">
        <f>AI413-AI425</f>
        <v/>
      </c>
      <c r="AJ430">
        <f>AJ413-AJ425</f>
        <v/>
      </c>
      <c r="AK430">
        <f>AK413-AK425</f>
        <v/>
      </c>
      <c r="AL430">
        <f>AL413-AL425</f>
        <v/>
      </c>
      <c r="AM430">
        <f>AM413-AM425</f>
        <v/>
      </c>
      <c r="AN430">
        <f>AN413-AN425</f>
        <v/>
      </c>
      <c r="AO430">
        <f>AO413-AO425</f>
        <v/>
      </c>
      <c r="AP430">
        <f>AP413-AP425</f>
        <v/>
      </c>
      <c r="AQ430">
        <f>AQ413-AQ425</f>
        <v/>
      </c>
      <c r="AR430">
        <f>AR413-AR425</f>
        <v/>
      </c>
      <c r="AS430">
        <f>AS413-AS425</f>
        <v/>
      </c>
      <c r="AT430">
        <f>AT413-AT425</f>
        <v/>
      </c>
      <c r="AU430">
        <f>AU413-AU425</f>
        <v/>
      </c>
      <c r="AV430">
        <f>AV413-AV425</f>
        <v/>
      </c>
      <c r="AW430">
        <f>AW413-AW425</f>
        <v/>
      </c>
      <c r="AX430">
        <f>AX413-AX425</f>
        <v/>
      </c>
      <c r="AY430">
        <f>AY413-AY425</f>
        <v/>
      </c>
      <c r="AZ430">
        <f>AZ413-AZ425</f>
        <v/>
      </c>
      <c r="BA430">
        <f>BA413-BA425</f>
        <v/>
      </c>
      <c r="BB430">
        <f>BB413-BB425</f>
        <v/>
      </c>
      <c r="BC430">
        <f>BC413-BC425</f>
        <v/>
      </c>
      <c r="BD430">
        <f>BD413-BD425</f>
        <v/>
      </c>
      <c r="BE430">
        <f>BE413-BE425</f>
        <v/>
      </c>
    </row>
    <row r="431">
      <c r="A431" t="inlineStr">
        <is>
          <t>Sum check</t>
        </is>
      </c>
      <c r="F431">
        <f>F429-F430</f>
        <v/>
      </c>
      <c r="G431">
        <f>G429-G430</f>
        <v/>
      </c>
      <c r="H431">
        <f>H429-H430</f>
        <v/>
      </c>
      <c r="I431">
        <f>I429-I430</f>
        <v/>
      </c>
      <c r="J431">
        <f>J429-J430</f>
        <v/>
      </c>
      <c r="K431">
        <f>K429-K430</f>
        <v/>
      </c>
      <c r="L431">
        <f>L429-L430</f>
        <v/>
      </c>
      <c r="M431">
        <f>M429-M430</f>
        <v/>
      </c>
      <c r="N431">
        <f>N429-N430</f>
        <v/>
      </c>
      <c r="O431">
        <f>O429-O430</f>
        <v/>
      </c>
      <c r="P431">
        <f>P429-P430</f>
        <v/>
      </c>
      <c r="Q431">
        <f>Q429-Q430</f>
        <v/>
      </c>
      <c r="R431">
        <f>R429-R430</f>
        <v/>
      </c>
      <c r="S431">
        <f>S429-S430</f>
        <v/>
      </c>
      <c r="T431">
        <f>T429-T430</f>
        <v/>
      </c>
      <c r="U431">
        <f>U429-U430</f>
        <v/>
      </c>
      <c r="V431">
        <f>V429-V430</f>
        <v/>
      </c>
      <c r="W431">
        <f>W429-W430</f>
        <v/>
      </c>
      <c r="X431">
        <f>X429-X430</f>
        <v/>
      </c>
      <c r="Y431">
        <f>Y429-Y430</f>
        <v/>
      </c>
      <c r="Z431">
        <f>Z429-Z430</f>
        <v/>
      </c>
      <c r="AA431">
        <f>AA429-AA430</f>
        <v/>
      </c>
      <c r="AB431">
        <f>AB429-AB430</f>
        <v/>
      </c>
      <c r="AC431">
        <f>AC429-AC430</f>
        <v/>
      </c>
      <c r="AD431">
        <f>AD429-AD430</f>
        <v/>
      </c>
      <c r="AE431">
        <f>AE429-AE430</f>
        <v/>
      </c>
      <c r="AF431">
        <f>AF429-AF430</f>
        <v/>
      </c>
      <c r="AG431">
        <f>AG429-AG430</f>
        <v/>
      </c>
      <c r="AH431">
        <f>AH429-AH430</f>
        <v/>
      </c>
      <c r="AI431">
        <f>AI429-AI430</f>
        <v/>
      </c>
      <c r="AJ431">
        <f>AJ429-AJ430</f>
        <v/>
      </c>
      <c r="AK431">
        <f>AK429-AK430</f>
        <v/>
      </c>
      <c r="AL431">
        <f>AL429-AL430</f>
        <v/>
      </c>
      <c r="AM431">
        <f>AM429-AM430</f>
        <v/>
      </c>
      <c r="AN431">
        <f>AN429-AN430</f>
        <v/>
      </c>
      <c r="AO431">
        <f>AO429-AO430</f>
        <v/>
      </c>
      <c r="AP431">
        <f>AP429-AP430</f>
        <v/>
      </c>
      <c r="AQ431">
        <f>AQ429-AQ430</f>
        <v/>
      </c>
      <c r="AR431">
        <f>AR429-AR430</f>
        <v/>
      </c>
      <c r="AS431">
        <f>AS429-AS430</f>
        <v/>
      </c>
      <c r="AT431">
        <f>AT429-AT430</f>
        <v/>
      </c>
      <c r="AU431">
        <f>AU429-AU430</f>
        <v/>
      </c>
      <c r="AV431">
        <f>AV429-AV430</f>
        <v/>
      </c>
      <c r="AW431">
        <f>AW429-AW430</f>
        <v/>
      </c>
      <c r="AX431">
        <f>AX429-AX430</f>
        <v/>
      </c>
      <c r="AY431">
        <f>AY429-AY430</f>
        <v/>
      </c>
      <c r="AZ431">
        <f>AZ429-AZ430</f>
        <v/>
      </c>
      <c r="BA431">
        <f>BA429-BA430</f>
        <v/>
      </c>
      <c r="BB431">
        <f>BB429-BB430</f>
        <v/>
      </c>
      <c r="BC431">
        <f>BC429-BC430</f>
        <v/>
      </c>
      <c r="BD431">
        <f>BD429-BD430</f>
        <v/>
      </c>
      <c r="BE431">
        <f>BE429-BE430</f>
        <v/>
      </c>
    </row>
    <row r="433">
      <c r="A433" t="inlineStr">
        <is>
          <t>Average yield/rate</t>
        </is>
      </c>
    </row>
    <row r="434">
      <c r="A434" t="inlineStr">
        <is>
          <t>Assets</t>
        </is>
      </c>
    </row>
    <row r="435">
      <c r="A435" t="inlineStr">
        <is>
          <t>Loans</t>
        </is>
      </c>
      <c r="C435" t="inlineStr">
        <is>
          <t>Percent</t>
        </is>
      </c>
      <c r="D435" t="inlineStr">
        <is>
          <t>QQQQ</t>
        </is>
      </c>
      <c r="F435" t="n">
        <v>5.2</v>
      </c>
      <c r="G435" t="n">
        <v>5.15</v>
      </c>
      <c r="H435" t="n">
        <v>5.03</v>
      </c>
      <c r="I435" t="n">
        <v>5.03</v>
      </c>
      <c r="J435" t="n">
        <v>5.1</v>
      </c>
      <c r="K435" t="n">
        <v>4.97</v>
      </c>
      <c r="L435" t="n">
        <v>5.11</v>
      </c>
      <c r="M435" t="n">
        <v>5.05</v>
      </c>
      <c r="N435" t="n">
        <v>4.99</v>
      </c>
      <c r="O435" t="n">
        <v>5.03</v>
      </c>
      <c r="P435" t="n">
        <v>4.86</v>
      </c>
      <c r="Q435" t="n">
        <v>4.85</v>
      </c>
      <c r="R435" t="n">
        <v>4.85</v>
      </c>
      <c r="S435" t="n">
        <v>4.86</v>
      </c>
      <c r="T435" t="n">
        <v>4.85</v>
      </c>
      <c r="U435" t="n">
        <v>4.76</v>
      </c>
      <c r="V435" t="n">
        <v>4.78</v>
      </c>
      <c r="W435" t="n">
        <v>4.78</v>
      </c>
      <c r="X435" t="n">
        <v>4.72</v>
      </c>
      <c r="Y435" t="n">
        <v>4.76</v>
      </c>
      <c r="Z435" t="n">
        <v>4.96</v>
      </c>
      <c r="AA435" t="n">
        <v>4.93</v>
      </c>
      <c r="AB435" t="n">
        <v>4.86</v>
      </c>
      <c r="AC435" t="n">
        <v>4.89</v>
      </c>
      <c r="AD435" t="n">
        <v>4.9</v>
      </c>
      <c r="AE435" t="n">
        <v>5.12</v>
      </c>
      <c r="AF435" t="n">
        <v>5.32</v>
      </c>
      <c r="AG435" t="n">
        <v>5.33</v>
      </c>
      <c r="AH435" t="n">
        <v>5.45</v>
      </c>
      <c r="AI435" t="n">
        <v>5.31</v>
      </c>
      <c r="AJ435" t="n">
        <v>5.57</v>
      </c>
      <c r="AK435" t="n">
        <v>5.61</v>
      </c>
      <c r="AL435" t="n">
        <v>5.57</v>
      </c>
      <c r="AM435" t="n">
        <v>5.42</v>
      </c>
      <c r="AN435" t="n">
        <v>5.54</v>
      </c>
      <c r="AO435" t="n">
        <v>5.33</v>
      </c>
      <c r="AP435" t="n">
        <v>4.73</v>
      </c>
      <c r="AQ435" t="n">
        <v>4.56</v>
      </c>
      <c r="AR435" t="n">
        <v>4.8</v>
      </c>
      <c r="AS435" t="n">
        <v>4.84</v>
      </c>
      <c r="AT435" t="n">
        <v>4.93</v>
      </c>
      <c r="AU435" t="n">
        <v>5.26</v>
      </c>
      <c r="AV435" t="n">
        <v>5.22</v>
      </c>
      <c r="AW435" t="n">
        <v>4.95</v>
      </c>
      <c r="AX435" t="n">
        <v>5.09</v>
      </c>
      <c r="AY435" t="n">
        <v>4.66</v>
      </c>
      <c r="AZ435" t="n">
        <v>4.82</v>
      </c>
      <c r="BA435" t="n">
        <v>5.2</v>
      </c>
      <c r="BB435" t="n">
        <v>5.65</v>
      </c>
      <c r="BC435" t="n">
        <v>5.09</v>
      </c>
      <c r="BD435" t="n">
        <v>6.05</v>
      </c>
      <c r="BE435" t="n">
        <v>6.35</v>
      </c>
    </row>
    <row r="436">
      <c r="A436" t="inlineStr">
        <is>
          <t>Debt securities taxable</t>
        </is>
      </c>
      <c r="C436" t="inlineStr">
        <is>
          <t>Percent</t>
        </is>
      </c>
      <c r="D436" t="inlineStr">
        <is>
          <t>QQQQ</t>
        </is>
      </c>
      <c r="F436" t="n">
        <v>1.05</v>
      </c>
      <c r="G436" t="n">
        <v>1.01</v>
      </c>
      <c r="H436" t="n">
        <v>0.96</v>
      </c>
      <c r="I436" t="n">
        <v>1.06</v>
      </c>
      <c r="J436" t="n">
        <v>1.02</v>
      </c>
      <c r="K436" t="n">
        <v>1.09</v>
      </c>
      <c r="L436" t="n">
        <v>1.14</v>
      </c>
      <c r="M436" t="n">
        <v>1.19</v>
      </c>
      <c r="N436" t="n">
        <v>1.12</v>
      </c>
      <c r="O436" t="n">
        <v>1.14</v>
      </c>
      <c r="P436" t="n">
        <v>1.17</v>
      </c>
      <c r="Q436" t="n">
        <v>1.15</v>
      </c>
      <c r="R436" t="n">
        <v>1.05</v>
      </c>
      <c r="S436" t="n">
        <v>1.14</v>
      </c>
      <c r="T436" t="n">
        <v>1.13</v>
      </c>
      <c r="U436" t="n">
        <v>1.08</v>
      </c>
      <c r="V436" t="n">
        <v>1.18</v>
      </c>
      <c r="W436" t="n">
        <v>1.21</v>
      </c>
      <c r="X436" t="n">
        <v>1.24</v>
      </c>
      <c r="Y436" t="n">
        <v>1.17</v>
      </c>
      <c r="Z436" t="n">
        <v>1.64</v>
      </c>
      <c r="AA436" t="n">
        <v>1.72</v>
      </c>
      <c r="AB436" t="n">
        <v>1.66</v>
      </c>
      <c r="AC436" t="n">
        <v>1.65</v>
      </c>
      <c r="AD436" t="n">
        <v>1.69</v>
      </c>
      <c r="AE436" t="n">
        <v>1.75</v>
      </c>
      <c r="AF436" t="n">
        <v>1.78</v>
      </c>
      <c r="AG436" t="n">
        <v>2.06</v>
      </c>
      <c r="AH436" t="n">
        <v>2.24</v>
      </c>
      <c r="AI436" t="n">
        <v>1.96</v>
      </c>
      <c r="AJ436" t="n">
        <v>2.35</v>
      </c>
      <c r="AK436" t="n">
        <v>2.32</v>
      </c>
      <c r="AL436" t="n">
        <v>2.19</v>
      </c>
      <c r="AM436" t="n">
        <v>2.13</v>
      </c>
      <c r="AN436" t="n">
        <v>2.26</v>
      </c>
      <c r="AO436" t="n">
        <v>2.04</v>
      </c>
      <c r="AP436" t="n">
        <v>1.37</v>
      </c>
      <c r="AQ436" t="n">
        <v>1.36</v>
      </c>
      <c r="AR436" t="n">
        <v>1.37</v>
      </c>
      <c r="AS436" t="n">
        <v>1.54</v>
      </c>
      <c r="AT436" t="n">
        <v>1.32</v>
      </c>
      <c r="AU436" t="n">
        <v>1.2</v>
      </c>
      <c r="AV436" t="n">
        <v>1.1</v>
      </c>
      <c r="AW436" t="n">
        <v>1.1</v>
      </c>
      <c r="AX436" t="n">
        <v>1.18</v>
      </c>
      <c r="AY436" t="n">
        <v>1.39</v>
      </c>
      <c r="AZ436" t="n">
        <v>1.73</v>
      </c>
      <c r="BA436" t="n">
        <v>1.99</v>
      </c>
      <c r="BB436" t="n">
        <v>2.27</v>
      </c>
      <c r="BC436" t="n">
        <v>1.89</v>
      </c>
      <c r="BD436" t="n">
        <v>2.32</v>
      </c>
      <c r="BE436" t="n">
        <v>2.35</v>
      </c>
    </row>
    <row r="437">
      <c r="A437" t="inlineStr">
        <is>
          <t>Debt securities tax exempt</t>
        </is>
      </c>
      <c r="C437" t="inlineStr">
        <is>
          <t>Percent</t>
        </is>
      </c>
      <c r="D437" t="inlineStr">
        <is>
          <t>QQQQ</t>
        </is>
      </c>
      <c r="F437" t="n">
        <v>4.8</v>
      </c>
      <c r="G437" t="n">
        <v>4.53</v>
      </c>
      <c r="H437" t="n">
        <v>4.28</v>
      </c>
      <c r="I437" t="n">
        <v>4.13</v>
      </c>
      <c r="J437" t="n">
        <v>4.44</v>
      </c>
      <c r="K437" t="n">
        <v>4.23</v>
      </c>
      <c r="L437" t="n">
        <v>4.13</v>
      </c>
      <c r="M437" t="n">
        <v>3.88</v>
      </c>
      <c r="N437" t="n">
        <v>3.65</v>
      </c>
      <c r="O437" t="n">
        <v>3.97</v>
      </c>
      <c r="P437" t="n">
        <v>3.93</v>
      </c>
      <c r="Q437" t="n">
        <v>3.87</v>
      </c>
      <c r="R437" t="n">
        <v>3.51</v>
      </c>
      <c r="S437" t="n">
        <v>3.53</v>
      </c>
      <c r="T437" t="n">
        <v>3.7</v>
      </c>
      <c r="U437" t="n">
        <v>3.71</v>
      </c>
      <c r="V437" t="n">
        <v>3.64</v>
      </c>
      <c r="W437" t="n">
        <v>4</v>
      </c>
      <c r="X437" t="n">
        <v>3.66</v>
      </c>
      <c r="Y437" t="n">
        <v>3.75</v>
      </c>
      <c r="Z437" t="n">
        <v>3.5</v>
      </c>
      <c r="AA437" t="n">
        <v>3.46</v>
      </c>
      <c r="AB437" t="n">
        <v>3.68</v>
      </c>
      <c r="AC437" t="n">
        <v>3.6</v>
      </c>
      <c r="AD437" t="n">
        <v>3.55</v>
      </c>
      <c r="AE437" t="n">
        <v>2.98</v>
      </c>
      <c r="AF437" t="n">
        <v>2.94</v>
      </c>
      <c r="AG437" t="n">
        <v>3.1</v>
      </c>
      <c r="AH437" t="n">
        <v>2.99</v>
      </c>
      <c r="AI437" t="n">
        <v>3</v>
      </c>
      <c r="AJ437" t="n">
        <v>3</v>
      </c>
      <c r="AK437" t="n">
        <v>2.97</v>
      </c>
      <c r="AL437" t="n">
        <v>2.96</v>
      </c>
      <c r="AM437" t="n">
        <v>2.57</v>
      </c>
      <c r="AN437" t="n">
        <v>2.87</v>
      </c>
      <c r="AO437" t="n">
        <v>3.12</v>
      </c>
      <c r="AP437" t="n">
        <v>3.74</v>
      </c>
      <c r="AQ437" t="n">
        <v>1.95</v>
      </c>
      <c r="AR437" t="n">
        <v>1.73</v>
      </c>
      <c r="AS437" t="n">
        <v>2.12</v>
      </c>
      <c r="AT437" t="n">
        <v>1.84</v>
      </c>
      <c r="AU437" t="n">
        <v>2.35</v>
      </c>
      <c r="AV437" t="n">
        <v>2.83</v>
      </c>
      <c r="AW437" t="n">
        <v>2.89</v>
      </c>
      <c r="AX437" t="n">
        <v>2.27</v>
      </c>
      <c r="AY437" t="n">
        <v>2.93</v>
      </c>
      <c r="AZ437" t="n">
        <v>3.08</v>
      </c>
      <c r="BA437" t="n">
        <v>3.09</v>
      </c>
      <c r="BB437" t="n">
        <v>3.29</v>
      </c>
      <c r="BC437" t="n">
        <v>3.03</v>
      </c>
      <c r="BD437" t="n">
        <v>1.07</v>
      </c>
      <c r="BE437" t="n">
        <v>3.59</v>
      </c>
    </row>
    <row r="438">
      <c r="A438" t="inlineStr">
        <is>
          <t>Interest bearing deposits with banks and FFS</t>
        </is>
      </c>
      <c r="C438" t="inlineStr">
        <is>
          <t>Percent</t>
        </is>
      </c>
      <c r="D438" t="inlineStr">
        <is>
          <t>QQQQ</t>
        </is>
      </c>
      <c r="F438" t="n">
        <v>0.26</v>
      </c>
      <c r="G438" t="n">
        <v>0.25</v>
      </c>
      <c r="H438" t="n">
        <v>0.26</v>
      </c>
      <c r="I438" t="n">
        <v>0.25</v>
      </c>
      <c r="J438" t="n">
        <v>0.25</v>
      </c>
      <c r="K438" t="n">
        <v>0.26</v>
      </c>
      <c r="L438" t="n">
        <v>0.25</v>
      </c>
      <c r="M438" t="n">
        <v>0.26</v>
      </c>
      <c r="N438" t="n">
        <v>0.26</v>
      </c>
      <c r="O438" t="n">
        <v>0.26</v>
      </c>
      <c r="P438" t="n">
        <v>0.26</v>
      </c>
      <c r="Q438" t="n">
        <v>0.25</v>
      </c>
      <c r="R438" t="n">
        <v>0.25</v>
      </c>
      <c r="S438" t="n">
        <v>0.29</v>
      </c>
      <c r="T438" t="n">
        <v>0.26</v>
      </c>
      <c r="U438" t="n">
        <v>0.51</v>
      </c>
      <c r="V438" t="n">
        <v>0.51</v>
      </c>
      <c r="W438" t="n">
        <v>0.51</v>
      </c>
      <c r="X438" t="n">
        <v>0.5600000000000001</v>
      </c>
      <c r="Y438" t="n">
        <v>0.52</v>
      </c>
      <c r="Z438" t="n">
        <v>0.8100000000000001</v>
      </c>
      <c r="AA438" t="n">
        <v>0.93</v>
      </c>
      <c r="AB438" t="n">
        <v>1.27</v>
      </c>
      <c r="AC438" t="n">
        <v>1.32</v>
      </c>
      <c r="AD438" t="n">
        <v>1.11</v>
      </c>
      <c r="AE438" t="n">
        <v>1.55</v>
      </c>
      <c r="AF438" t="n">
        <v>1.82</v>
      </c>
      <c r="AG438" t="n">
        <v>1.98</v>
      </c>
      <c r="AH438" t="n">
        <v>2.25</v>
      </c>
      <c r="AI438" t="n">
        <v>1.91</v>
      </c>
      <c r="AJ438" t="n">
        <v>2.47</v>
      </c>
      <c r="AK438" t="n">
        <v>2.44</v>
      </c>
      <c r="AL438" t="n">
        <v>2.19</v>
      </c>
      <c r="AM438" t="n">
        <v>1.65</v>
      </c>
      <c r="AN438" t="n">
        <v>2.15</v>
      </c>
      <c r="AO438" t="n">
        <v>1.28</v>
      </c>
      <c r="AP438" t="n">
        <v>0.11</v>
      </c>
      <c r="AQ438" t="n">
        <v>0.11</v>
      </c>
      <c r="AR438" t="n">
        <v>0.11</v>
      </c>
      <c r="AS438" t="n">
        <v>0.39</v>
      </c>
      <c r="AT438" t="n">
        <v>0.1</v>
      </c>
      <c r="AU438" t="n">
        <v>0.11</v>
      </c>
      <c r="AV438" t="n">
        <v>0.16</v>
      </c>
      <c r="AW438" t="n">
        <v>0.15</v>
      </c>
      <c r="AX438" t="n">
        <v>0.13</v>
      </c>
      <c r="AY438" t="n">
        <v>0.2</v>
      </c>
      <c r="AZ438" t="n">
        <v>0.83</v>
      </c>
      <c r="BA438" t="n">
        <v>2.27</v>
      </c>
      <c r="BB438" t="n">
        <v>3.82</v>
      </c>
      <c r="BC438" t="n">
        <v>1.71</v>
      </c>
      <c r="BD438" t="n">
        <v>4.64</v>
      </c>
      <c r="BE438" t="n">
        <v>5.04</v>
      </c>
    </row>
    <row r="439">
      <c r="A439" t="inlineStr">
        <is>
          <t>Total earning assets</t>
        </is>
      </c>
      <c r="C439" t="inlineStr">
        <is>
          <t>Percent</t>
        </is>
      </c>
      <c r="D439" t="inlineStr">
        <is>
          <t>QQQQ</t>
        </is>
      </c>
      <c r="F439" t="n">
        <v>3.35</v>
      </c>
      <c r="G439" t="n">
        <v>3.34</v>
      </c>
      <c r="H439" t="n">
        <v>3.26</v>
      </c>
      <c r="I439" t="n">
        <v>3.24</v>
      </c>
      <c r="J439" t="n">
        <v>3.3</v>
      </c>
      <c r="K439" t="n">
        <v>3.21</v>
      </c>
      <c r="L439" t="n">
        <v>3.32</v>
      </c>
      <c r="M439" t="n">
        <v>3.34</v>
      </c>
      <c r="N439" t="n">
        <v>3.34</v>
      </c>
      <c r="O439" t="n">
        <v>3.3</v>
      </c>
      <c r="P439" t="n">
        <v>3.28</v>
      </c>
      <c r="Q439" t="n">
        <v>3.27</v>
      </c>
      <c r="R439" t="n">
        <v>3.32</v>
      </c>
      <c r="S439" t="n">
        <v>3.43</v>
      </c>
      <c r="T439" t="n">
        <v>3.33</v>
      </c>
      <c r="U439" t="n">
        <v>3.49</v>
      </c>
      <c r="V439" t="n">
        <v>3.51</v>
      </c>
      <c r="W439" t="n">
        <v>3.5</v>
      </c>
      <c r="X439" t="n">
        <v>3.43</v>
      </c>
      <c r="Y439" t="n">
        <v>3.48</v>
      </c>
      <c r="Z439" t="n">
        <v>3.65</v>
      </c>
      <c r="AA439" t="n">
        <v>3.68</v>
      </c>
      <c r="AB439" t="n">
        <v>3.81</v>
      </c>
      <c r="AC439" t="n">
        <v>3.84</v>
      </c>
      <c r="AD439" t="n">
        <v>3.76</v>
      </c>
      <c r="AE439" t="n">
        <v>4.12</v>
      </c>
      <c r="AF439" t="n">
        <v>4.28</v>
      </c>
      <c r="AG439" t="n">
        <v>4.34</v>
      </c>
      <c r="AH439" t="n">
        <v>4.5</v>
      </c>
      <c r="AI439" t="n">
        <v>4.31</v>
      </c>
      <c r="AJ439" t="n">
        <v>4.66</v>
      </c>
      <c r="AK439" t="n">
        <v>4.7</v>
      </c>
      <c r="AL439" t="n">
        <v>4.65</v>
      </c>
      <c r="AM439" t="n">
        <v>4.41</v>
      </c>
      <c r="AN439" t="n">
        <v>4.6</v>
      </c>
      <c r="AO439" t="n">
        <v>4.33</v>
      </c>
      <c r="AP439" t="n">
        <v>3.74</v>
      </c>
      <c r="AQ439" t="n">
        <v>3.55</v>
      </c>
      <c r="AR439" t="n">
        <v>3.67</v>
      </c>
      <c r="AS439" t="n">
        <v>3.81</v>
      </c>
      <c r="AT439" t="n">
        <v>3.48</v>
      </c>
      <c r="AU439" t="n">
        <v>3.43</v>
      </c>
      <c r="AV439" t="n">
        <v>3.2</v>
      </c>
      <c r="AW439" t="n">
        <v>2.98</v>
      </c>
      <c r="AX439" t="n">
        <v>3.26</v>
      </c>
      <c r="AY439" t="n">
        <v>2.89</v>
      </c>
      <c r="AZ439" t="n">
        <v>3.21</v>
      </c>
      <c r="BA439" t="n">
        <v>3.93</v>
      </c>
      <c r="BB439" t="n">
        <v>4.71</v>
      </c>
      <c r="BC439" t="n">
        <v>3.7</v>
      </c>
      <c r="BD439" t="n">
        <v>5.19</v>
      </c>
      <c r="BE439" t="n">
        <v>5.51</v>
      </c>
    </row>
    <row r="441">
      <c r="A441" t="inlineStr">
        <is>
          <t>Liabilities and stockholders equity</t>
        </is>
      </c>
    </row>
    <row r="442">
      <c r="A442" t="inlineStr">
        <is>
          <t>Average balance</t>
        </is>
      </c>
    </row>
    <row r="443">
      <c r="A443" t="inlineStr">
        <is>
          <t>Interest bearing liabilities:</t>
        </is>
      </c>
    </row>
    <row r="444">
      <c r="A444" t="inlineStr">
        <is>
          <t>Transaction deposits</t>
        </is>
      </c>
      <c r="C444" t="inlineStr">
        <is>
          <t>Percent</t>
        </is>
      </c>
      <c r="D444" t="inlineStr">
        <is>
          <t>QQQQ</t>
        </is>
      </c>
      <c r="F444" t="n">
        <v>0.1</v>
      </c>
      <c r="G444" t="n">
        <v>0.1</v>
      </c>
      <c r="H444" t="n">
        <v>0.1</v>
      </c>
      <c r="I444" t="n">
        <v>0.1</v>
      </c>
      <c r="J444" t="n">
        <v>0.1</v>
      </c>
      <c r="K444" t="n">
        <v>0.11</v>
      </c>
      <c r="L444" t="n">
        <v>0.1</v>
      </c>
      <c r="M444" t="n">
        <v>0.09</v>
      </c>
      <c r="N444" t="n">
        <v>0.09</v>
      </c>
      <c r="O444" t="n">
        <v>0.1</v>
      </c>
      <c r="P444" t="n">
        <v>0.09</v>
      </c>
      <c r="Q444" t="n">
        <v>0.1</v>
      </c>
      <c r="R444" t="n">
        <v>0.1</v>
      </c>
      <c r="S444" t="n">
        <v>0.11</v>
      </c>
      <c r="T444" t="n">
        <v>0.1</v>
      </c>
      <c r="U444" t="n">
        <v>0.1</v>
      </c>
      <c r="V444" t="n">
        <v>0.11</v>
      </c>
      <c r="W444" t="n">
        <v>0.1</v>
      </c>
      <c r="X444" t="n">
        <v>0.1</v>
      </c>
      <c r="Y444" t="n">
        <v>0.1</v>
      </c>
      <c r="Z444" t="n">
        <v>0.11</v>
      </c>
      <c r="AA444" t="n">
        <v>0.11</v>
      </c>
      <c r="AB444" t="n">
        <v>0.19</v>
      </c>
      <c r="AC444" t="n">
        <v>0.19</v>
      </c>
      <c r="AD444" t="n">
        <v>0.15</v>
      </c>
      <c r="AE444" t="n">
        <v>0.2</v>
      </c>
      <c r="AF444" t="n">
        <v>0.29</v>
      </c>
      <c r="AG444" t="n">
        <v>0.38</v>
      </c>
      <c r="AH444" t="n">
        <v>0.38</v>
      </c>
      <c r="AI444" t="n">
        <v>0.31</v>
      </c>
      <c r="AJ444" t="n">
        <v>0.36</v>
      </c>
      <c r="AK444" t="n">
        <v>0.36</v>
      </c>
      <c r="AL444" t="n">
        <v>0.35</v>
      </c>
      <c r="AM444" t="n">
        <v>0.31</v>
      </c>
      <c r="AN444" t="n">
        <v>0.34</v>
      </c>
      <c r="AO444" t="n">
        <v>0.25</v>
      </c>
      <c r="AP444" t="n">
        <v>0.09</v>
      </c>
      <c r="AQ444" t="n">
        <v>0.07000000000000001</v>
      </c>
      <c r="AR444" t="n">
        <v>0.07000000000000001</v>
      </c>
      <c r="AS444" t="n">
        <v>0.13</v>
      </c>
      <c r="AT444" t="n">
        <v>0.08</v>
      </c>
      <c r="AU444" t="n">
        <v>0.07000000000000001</v>
      </c>
      <c r="AV444" t="n">
        <v>0.07000000000000001</v>
      </c>
      <c r="AW444" t="n">
        <v>0.08</v>
      </c>
      <c r="AX444" t="n">
        <v>0.07000000000000001</v>
      </c>
      <c r="AY444" t="n">
        <v>0.08</v>
      </c>
      <c r="AZ444" t="n">
        <v>0.09</v>
      </c>
      <c r="BA444" t="n">
        <v>0.18</v>
      </c>
      <c r="BB444" t="n">
        <v>0.5</v>
      </c>
      <c r="BC444" t="n">
        <v>0.21</v>
      </c>
      <c r="BD444" t="n">
        <v>0.71</v>
      </c>
      <c r="BE444" t="n">
        <v>0.78</v>
      </c>
    </row>
    <row r="445">
      <c r="A445" t="inlineStr">
        <is>
          <t>Savings deposits</t>
        </is>
      </c>
      <c r="C445" t="inlineStr">
        <is>
          <t>Percent</t>
        </is>
      </c>
      <c r="D445" t="inlineStr">
        <is>
          <t>QQQQ</t>
        </is>
      </c>
      <c r="F445" t="n">
        <v>0.25</v>
      </c>
      <c r="G445" t="n">
        <v>0.23</v>
      </c>
      <c r="H445" t="n">
        <v>0.23</v>
      </c>
      <c r="I445" t="n">
        <v>0.23</v>
      </c>
      <c r="J445" t="n">
        <v>0.23</v>
      </c>
      <c r="K445" t="n">
        <v>0.23</v>
      </c>
      <c r="L445" t="n">
        <v>0.23</v>
      </c>
      <c r="M445" t="n">
        <v>0.23</v>
      </c>
      <c r="N445" t="n">
        <v>0.23</v>
      </c>
      <c r="O445" t="n">
        <v>0.23</v>
      </c>
      <c r="P445" t="n">
        <v>0.23</v>
      </c>
      <c r="Q445" t="n">
        <v>0.22</v>
      </c>
      <c r="R445" t="n">
        <v>0.23</v>
      </c>
      <c r="S445" t="n">
        <v>0.24</v>
      </c>
      <c r="T445" t="n">
        <v>0.23</v>
      </c>
      <c r="U445" t="n">
        <v>0.33</v>
      </c>
      <c r="V445" t="n">
        <v>0.32</v>
      </c>
      <c r="W445" t="n">
        <v>0.33</v>
      </c>
      <c r="X445" t="n">
        <v>0.34</v>
      </c>
      <c r="Y445" t="n">
        <v>0.33</v>
      </c>
      <c r="Z445" t="n">
        <v>0.41</v>
      </c>
      <c r="AA445" t="n">
        <v>0.45</v>
      </c>
      <c r="AB445" t="n">
        <v>0.6</v>
      </c>
      <c r="AC445" t="n">
        <v>0.61</v>
      </c>
      <c r="AD445" t="n">
        <v>0.53</v>
      </c>
      <c r="AE445" t="n">
        <v>0.84</v>
      </c>
      <c r="AF445" t="n">
        <v>1.15</v>
      </c>
      <c r="AG445" t="n">
        <v>1.24</v>
      </c>
      <c r="AH445" t="n">
        <v>1.43</v>
      </c>
      <c r="AI445" t="n">
        <v>1.17</v>
      </c>
      <c r="AJ445" t="n">
        <v>1.59</v>
      </c>
      <c r="AK445" t="n">
        <v>1.59</v>
      </c>
      <c r="AL445" t="n">
        <v>1.42</v>
      </c>
      <c r="AM445" t="n">
        <v>1.09</v>
      </c>
      <c r="AN445" t="n">
        <v>1.41</v>
      </c>
      <c r="AO445" t="n">
        <v>0.83</v>
      </c>
      <c r="AP445" t="n">
        <v>0.16</v>
      </c>
      <c r="AQ445" t="n">
        <v>0.1</v>
      </c>
      <c r="AR445" t="n">
        <v>0.11</v>
      </c>
      <c r="AS445" t="n">
        <v>0.29</v>
      </c>
      <c r="AT445" t="n">
        <v>0.13</v>
      </c>
      <c r="AU445" t="n">
        <v>0.1</v>
      </c>
      <c r="AV445" t="n">
        <v>0.1</v>
      </c>
      <c r="AW445" t="n">
        <v>0.1</v>
      </c>
      <c r="AX445" t="n">
        <v>0.11</v>
      </c>
      <c r="AY445" t="n">
        <v>0.11</v>
      </c>
      <c r="AZ445" t="n">
        <v>0.25</v>
      </c>
      <c r="BA445" t="n">
        <v>0.96</v>
      </c>
      <c r="BB445" t="n">
        <v>1.96</v>
      </c>
      <c r="BC445" t="n">
        <v>0.83</v>
      </c>
      <c r="BD445" t="n">
        <v>2.8</v>
      </c>
      <c r="BE445" t="n">
        <v>3.39</v>
      </c>
    </row>
    <row r="446">
      <c r="A446" t="inlineStr">
        <is>
          <t>Time deposits</t>
        </is>
      </c>
      <c r="C446" t="inlineStr">
        <is>
          <t>Percent</t>
        </is>
      </c>
      <c r="D446" t="inlineStr">
        <is>
          <t>QQQQ</t>
        </is>
      </c>
      <c r="F446" t="n">
        <v>0.88</v>
      </c>
      <c r="G446" t="n">
        <v>0.86</v>
      </c>
      <c r="H446" t="n">
        <v>0.82</v>
      </c>
      <c r="I446" t="n">
        <v>0.79</v>
      </c>
      <c r="J446" t="n">
        <v>0.84</v>
      </c>
      <c r="K446" t="n">
        <v>0.75</v>
      </c>
      <c r="L446" t="n">
        <v>0.7</v>
      </c>
      <c r="M446" t="n">
        <v>0.6899999999999999</v>
      </c>
      <c r="N446" t="n">
        <v>0.67</v>
      </c>
      <c r="O446" t="n">
        <v>0.71</v>
      </c>
      <c r="P446" t="n">
        <v>0.67</v>
      </c>
      <c r="Q446" t="n">
        <v>0.66</v>
      </c>
      <c r="R446" t="n">
        <v>0.65</v>
      </c>
      <c r="S446" t="n">
        <v>0.65</v>
      </c>
      <c r="T446" t="n">
        <v>0.66</v>
      </c>
      <c r="U446" t="n">
        <v>0.66</v>
      </c>
      <c r="V446" t="n">
        <v>0.68</v>
      </c>
      <c r="W446" t="n">
        <v>0.6899999999999999</v>
      </c>
      <c r="X446" t="n">
        <v>0.7</v>
      </c>
      <c r="Y446" t="n">
        <v>0.68</v>
      </c>
      <c r="Z446" t="n">
        <v>0.72</v>
      </c>
      <c r="AA446" t="n">
        <v>0.75</v>
      </c>
      <c r="AB446" t="n">
        <v>0.83</v>
      </c>
      <c r="AC446" t="n">
        <v>0.87</v>
      </c>
      <c r="AD446" t="n">
        <v>0.8</v>
      </c>
      <c r="AE446" t="n">
        <v>0.92</v>
      </c>
      <c r="AF446" t="n">
        <v>1.02</v>
      </c>
      <c r="AG446" t="n">
        <v>1.3</v>
      </c>
      <c r="AH446" t="n">
        <v>1.35</v>
      </c>
      <c r="AI446" t="n">
        <v>1.14</v>
      </c>
      <c r="AJ446" t="n">
        <v>1.5</v>
      </c>
      <c r="AK446" t="n">
        <v>1.61</v>
      </c>
      <c r="AL446" t="n">
        <v>1.65</v>
      </c>
      <c r="AM446" t="n">
        <v>1.61</v>
      </c>
      <c r="AN446" t="n">
        <v>1.59</v>
      </c>
      <c r="AO446" t="n">
        <v>1.51</v>
      </c>
      <c r="AP446" t="n">
        <v>1.28</v>
      </c>
      <c r="AQ446" t="n">
        <v>1.04</v>
      </c>
      <c r="AR446" t="n">
        <v>0.83</v>
      </c>
      <c r="AS446" t="n">
        <v>1.17</v>
      </c>
      <c r="AT446" t="n">
        <v>0.66</v>
      </c>
      <c r="AU446" t="n">
        <v>0.55</v>
      </c>
      <c r="AV446" t="n">
        <v>0.5</v>
      </c>
      <c r="AW446" t="n">
        <v>0.45</v>
      </c>
      <c r="AX446" t="n">
        <v>0.54</v>
      </c>
      <c r="AY446" t="n">
        <v>0.4</v>
      </c>
      <c r="AZ446" t="n">
        <v>0.39</v>
      </c>
      <c r="BA446" t="n">
        <v>0.65</v>
      </c>
      <c r="BB446" t="n">
        <v>1.1</v>
      </c>
      <c r="BC446" t="n">
        <v>0.64</v>
      </c>
      <c r="BD446" t="n">
        <v>1.76</v>
      </c>
      <c r="BE446" t="n">
        <v>2.38</v>
      </c>
    </row>
    <row r="447">
      <c r="A447" t="inlineStr">
        <is>
          <t>Short-term borrowings</t>
        </is>
      </c>
      <c r="C447" t="inlineStr">
        <is>
          <t>Percent</t>
        </is>
      </c>
      <c r="D447" t="inlineStr">
        <is>
          <t>QQQQ</t>
        </is>
      </c>
      <c r="F447" t="n">
        <v>0.14</v>
      </c>
      <c r="G447" t="n">
        <v>0.12</v>
      </c>
      <c r="H447" t="n">
        <v>0.05</v>
      </c>
      <c r="I447" t="n">
        <v>0.13</v>
      </c>
      <c r="J447" t="n">
        <v>0.13</v>
      </c>
      <c r="K447" t="n">
        <v>0.13</v>
      </c>
      <c r="L447" t="n">
        <v>0.2</v>
      </c>
      <c r="M447" t="n">
        <v>0.18</v>
      </c>
      <c r="N447" t="n">
        <v>0.13</v>
      </c>
      <c r="O447" t="n">
        <v>0.18</v>
      </c>
      <c r="P447" t="n">
        <v>0.14</v>
      </c>
      <c r="Q447" t="n">
        <v>0.14</v>
      </c>
      <c r="R447" t="n">
        <v>0.15</v>
      </c>
      <c r="S447" t="n">
        <v>0.16</v>
      </c>
      <c r="T447" t="n">
        <v>0.15</v>
      </c>
      <c r="U447" t="n">
        <v>0.35</v>
      </c>
      <c r="V447" t="n">
        <v>0.37</v>
      </c>
      <c r="W447" t="n">
        <v>0.36</v>
      </c>
      <c r="X447" t="n">
        <v>0.42</v>
      </c>
      <c r="Y447" t="n">
        <v>0.38</v>
      </c>
      <c r="Z447" t="n">
        <v>0.62</v>
      </c>
      <c r="AA447" t="n">
        <v>0.87</v>
      </c>
      <c r="AB447" t="n">
        <v>0.99</v>
      </c>
      <c r="AC447" t="n">
        <v>1.16</v>
      </c>
      <c r="AD447" t="n">
        <v>0.97</v>
      </c>
      <c r="AE447" t="n">
        <v>1.79</v>
      </c>
      <c r="AF447" t="n">
        <v>1.55</v>
      </c>
      <c r="AG447" t="n">
        <v>1.85</v>
      </c>
      <c r="AH447" t="n">
        <v>2.31</v>
      </c>
      <c r="AI447" t="n">
        <v>1.84</v>
      </c>
      <c r="AJ447" t="n">
        <v>1.96</v>
      </c>
      <c r="AK447" t="n">
        <v>2.67</v>
      </c>
      <c r="AL447" t="n">
        <v>2.72</v>
      </c>
      <c r="AM447" t="n">
        <v>1.51</v>
      </c>
      <c r="AN447" t="n">
        <v>2.19</v>
      </c>
      <c r="AO447" t="n">
        <v>1.18</v>
      </c>
      <c r="AP447" t="n">
        <v>0.05</v>
      </c>
      <c r="AQ447" t="n">
        <v>0.05</v>
      </c>
      <c r="AR447" t="n">
        <v>0.07000000000000001</v>
      </c>
      <c r="AS447" t="n">
        <v>0.3</v>
      </c>
      <c r="AT447" t="n">
        <v>0.19</v>
      </c>
      <c r="AU447" t="n">
        <v>0.06</v>
      </c>
      <c r="AV447" t="n">
        <v>0.1</v>
      </c>
      <c r="AW447" t="n">
        <v>0.11</v>
      </c>
      <c r="AX447" t="n">
        <v>0.08</v>
      </c>
      <c r="AY447" t="n">
        <v>0.12</v>
      </c>
      <c r="AZ447" t="n">
        <v>0.72</v>
      </c>
      <c r="BA447" t="n">
        <v>2.05</v>
      </c>
      <c r="BB447" t="n">
        <v>3.81</v>
      </c>
      <c r="BC447" t="n">
        <v>1.39</v>
      </c>
      <c r="BD447" t="n">
        <v>4.94</v>
      </c>
      <c r="BE447" t="n">
        <v>5.04</v>
      </c>
    </row>
    <row r="448">
      <c r="A448" t="inlineStr">
        <is>
          <t>Long-term borrowings</t>
        </is>
      </c>
      <c r="C448" t="inlineStr">
        <is>
          <t>Percent</t>
        </is>
      </c>
      <c r="D448" t="inlineStr">
        <is>
          <t>QQQQ</t>
        </is>
      </c>
      <c r="F448" t="n">
        <v>2.91</v>
      </c>
      <c r="G448" t="n">
        <v>2.27</v>
      </c>
      <c r="H448" t="n">
        <v>2.16</v>
      </c>
      <c r="I448" t="n">
        <v>1.96</v>
      </c>
      <c r="J448" t="n">
        <v>2.32</v>
      </c>
      <c r="K448" t="n">
        <v>1.36</v>
      </c>
      <c r="L448" t="n">
        <v>2.22</v>
      </c>
      <c r="O448" t="n">
        <v>1.53</v>
      </c>
      <c r="S448" t="n">
        <v>8.35</v>
      </c>
      <c r="T448" t="n">
        <v>8.359999999999999</v>
      </c>
    </row>
    <row r="449">
      <c r="A449" t="inlineStr">
        <is>
          <t>Subordinated debt</t>
        </is>
      </c>
      <c r="C449" t="inlineStr">
        <is>
          <t>Percent</t>
        </is>
      </c>
      <c r="D449" t="inlineStr">
        <is>
          <t>QQQQ</t>
        </is>
      </c>
      <c r="F449" t="n">
        <v>7.43</v>
      </c>
      <c r="G449" t="n">
        <v>7.35</v>
      </c>
      <c r="H449" t="n">
        <v>7.29</v>
      </c>
      <c r="I449" t="n">
        <v>7.29</v>
      </c>
      <c r="J449" t="n">
        <v>7.34</v>
      </c>
      <c r="K449" t="n">
        <v>7.43</v>
      </c>
      <c r="L449" t="n">
        <v>7.37</v>
      </c>
      <c r="M449" t="n">
        <v>7.27</v>
      </c>
      <c r="N449" t="n">
        <v>7.29</v>
      </c>
      <c r="O449" t="n">
        <v>7.34</v>
      </c>
      <c r="P449" t="n">
        <v>7.43</v>
      </c>
      <c r="Q449" t="n">
        <v>7.35</v>
      </c>
      <c r="R449" t="n">
        <v>7.29</v>
      </c>
      <c r="S449" t="n">
        <v>6.19</v>
      </c>
      <c r="T449" t="n">
        <v>7.02</v>
      </c>
      <c r="U449" t="n">
        <v>6.55</v>
      </c>
      <c r="V449" t="n">
        <v>6.56</v>
      </c>
      <c r="W449" t="n">
        <v>6.51</v>
      </c>
      <c r="X449" t="n">
        <v>6.55</v>
      </c>
      <c r="Y449" t="n">
        <v>6.54</v>
      </c>
      <c r="Z449" t="n">
        <v>6.69</v>
      </c>
      <c r="AA449" t="n">
        <v>6.67</v>
      </c>
      <c r="AB449" t="n">
        <v>6.6</v>
      </c>
      <c r="AC449" t="n">
        <v>6.62</v>
      </c>
      <c r="AD449" t="n">
        <v>6.64</v>
      </c>
      <c r="AE449" t="n">
        <v>6.79</v>
      </c>
      <c r="AF449" t="n">
        <v>6.83</v>
      </c>
      <c r="AG449" t="n">
        <v>6.8</v>
      </c>
      <c r="AH449" t="n">
        <v>6.94</v>
      </c>
      <c r="AI449" t="n">
        <v>6.84</v>
      </c>
      <c r="AJ449" t="n">
        <v>7.43</v>
      </c>
      <c r="AK449" t="n">
        <v>7.37</v>
      </c>
      <c r="AL449" t="n">
        <v>7.27</v>
      </c>
      <c r="AM449" t="n">
        <v>7.29</v>
      </c>
      <c r="AN449" t="n">
        <v>7.34</v>
      </c>
      <c r="AO449" t="n">
        <v>7.35</v>
      </c>
      <c r="AP449" t="n">
        <v>7.37</v>
      </c>
      <c r="AQ449" t="n">
        <v>7.27</v>
      </c>
      <c r="AR449" t="n">
        <v>7.29</v>
      </c>
      <c r="AS449" t="n">
        <v>7.31</v>
      </c>
      <c r="AT449" t="n">
        <v>7.43</v>
      </c>
      <c r="AU449" t="n">
        <v>8.44</v>
      </c>
      <c r="AV449" t="n">
        <v>4.76</v>
      </c>
      <c r="AW449" t="n">
        <v>4.75</v>
      </c>
      <c r="AX449" t="n">
        <v>5.51</v>
      </c>
      <c r="AY449" t="n">
        <v>4.86</v>
      </c>
      <c r="AZ449" t="n">
        <v>4.81</v>
      </c>
      <c r="BA449" t="n">
        <v>4.75</v>
      </c>
      <c r="BB449" t="n">
        <v>4.75</v>
      </c>
      <c r="BC449" t="n">
        <v>4.79</v>
      </c>
      <c r="BD449" t="n">
        <v>4.86</v>
      </c>
      <c r="BE449" t="n">
        <v>4.81</v>
      </c>
    </row>
    <row r="450">
      <c r="A450" t="inlineStr">
        <is>
          <t>Total interest bearing liabilities</t>
        </is>
      </c>
      <c r="C450" t="inlineStr">
        <is>
          <t>Percent</t>
        </is>
      </c>
      <c r="D450" t="inlineStr">
        <is>
          <t>QQQQ</t>
        </is>
      </c>
      <c r="F450" t="n">
        <v>0.44</v>
      </c>
      <c r="G450" t="n">
        <v>0.42</v>
      </c>
      <c r="H450" t="n">
        <v>0.41</v>
      </c>
      <c r="I450" t="n">
        <v>0.39</v>
      </c>
      <c r="J450" t="n">
        <v>0.41</v>
      </c>
      <c r="K450" t="n">
        <v>0.38</v>
      </c>
      <c r="L450" t="n">
        <v>0.36</v>
      </c>
      <c r="M450" t="n">
        <v>0.35</v>
      </c>
      <c r="N450" t="n">
        <v>0.35</v>
      </c>
      <c r="O450" t="n">
        <v>0.36</v>
      </c>
      <c r="P450" t="n">
        <v>0.35</v>
      </c>
      <c r="Q450" t="n">
        <v>0.34</v>
      </c>
      <c r="R450" t="n">
        <v>0.34</v>
      </c>
      <c r="S450" t="n">
        <v>0.35</v>
      </c>
      <c r="T450" t="n">
        <v>0.35</v>
      </c>
      <c r="U450" t="n">
        <v>0.4</v>
      </c>
      <c r="V450" t="n">
        <v>0.4</v>
      </c>
      <c r="W450" t="n">
        <v>0.41</v>
      </c>
      <c r="X450" t="n">
        <v>0.41</v>
      </c>
      <c r="Y450" t="n">
        <v>0.4</v>
      </c>
      <c r="Z450" t="n">
        <v>0.46</v>
      </c>
      <c r="AA450" t="n">
        <v>0.48</v>
      </c>
      <c r="AB450" t="n">
        <v>0.61</v>
      </c>
      <c r="AC450" t="n">
        <v>0.62</v>
      </c>
      <c r="AD450" t="n">
        <v>0.55</v>
      </c>
      <c r="AE450" t="n">
        <v>0.78</v>
      </c>
      <c r="AF450" t="n">
        <v>1</v>
      </c>
      <c r="AG450" t="n">
        <v>1.14</v>
      </c>
      <c r="AH450" t="n">
        <v>1.26</v>
      </c>
      <c r="AI450" t="n">
        <v>1.05</v>
      </c>
      <c r="AJ450" t="n">
        <v>1.39</v>
      </c>
      <c r="AK450" t="n">
        <v>1.41</v>
      </c>
      <c r="AL450" t="n">
        <v>1.31</v>
      </c>
      <c r="AM450" t="n">
        <v>1.07</v>
      </c>
      <c r="AN450" t="n">
        <v>1.29</v>
      </c>
      <c r="AO450" t="n">
        <v>0.87</v>
      </c>
      <c r="AP450" t="n">
        <v>0.36</v>
      </c>
      <c r="AQ450" t="n">
        <v>0.28</v>
      </c>
      <c r="AR450" t="n">
        <v>0.24</v>
      </c>
      <c r="AS450" t="n">
        <v>0.43</v>
      </c>
      <c r="AT450" t="n">
        <v>0.23</v>
      </c>
      <c r="AU450" t="n">
        <v>0.2</v>
      </c>
      <c r="AV450" t="n">
        <v>0.22</v>
      </c>
      <c r="AW450" t="n">
        <v>0.21</v>
      </c>
      <c r="AX450" t="n">
        <v>0.21</v>
      </c>
      <c r="AY450" t="n">
        <v>0.21</v>
      </c>
      <c r="AZ450" t="n">
        <v>0.31</v>
      </c>
      <c r="BA450" t="n">
        <v>0.86</v>
      </c>
      <c r="BB450" t="n">
        <v>1.67</v>
      </c>
      <c r="BC450" t="n">
        <v>0.77</v>
      </c>
      <c r="BD450" t="n">
        <v>2.39</v>
      </c>
      <c r="BE450" t="n">
        <v>2.93</v>
      </c>
    </row>
    <row r="452">
      <c r="A452" t="inlineStr">
        <is>
          <t>Net interest spread</t>
        </is>
      </c>
      <c r="C452" t="inlineStr">
        <is>
          <t>Percent</t>
        </is>
      </c>
      <c r="D452" t="inlineStr">
        <is>
          <t>QQQQ</t>
        </is>
      </c>
      <c r="F452" t="n">
        <v>2.91</v>
      </c>
      <c r="G452" t="n">
        <v>2.92</v>
      </c>
      <c r="H452" t="n">
        <v>2.85</v>
      </c>
      <c r="I452" t="n">
        <v>2.85</v>
      </c>
      <c r="J452" t="n">
        <v>2.89</v>
      </c>
      <c r="K452" t="n">
        <v>2.83</v>
      </c>
      <c r="L452" t="n">
        <v>2.96</v>
      </c>
      <c r="M452" t="n">
        <v>2.99</v>
      </c>
      <c r="N452" t="n">
        <v>2.99</v>
      </c>
      <c r="O452" t="n">
        <v>2.94</v>
      </c>
      <c r="P452" t="n">
        <v>2.93</v>
      </c>
      <c r="Q452" t="n">
        <v>2.93</v>
      </c>
      <c r="R452" t="n">
        <v>2.98</v>
      </c>
      <c r="S452" t="n">
        <v>3.08</v>
      </c>
      <c r="T452" t="n">
        <v>2.98</v>
      </c>
      <c r="U452" t="n">
        <v>3.09</v>
      </c>
      <c r="V452" t="n">
        <v>3.11</v>
      </c>
      <c r="W452" t="n">
        <v>3.09</v>
      </c>
      <c r="X452" t="n">
        <v>3.02</v>
      </c>
      <c r="Y452" t="n">
        <v>3.08</v>
      </c>
      <c r="Z452" t="n">
        <v>3.19</v>
      </c>
      <c r="AA452" t="n">
        <v>3.2</v>
      </c>
      <c r="AB452" t="n">
        <v>3.2</v>
      </c>
      <c r="AC452" t="n">
        <v>3.22</v>
      </c>
      <c r="AD452" t="n">
        <v>3.2</v>
      </c>
      <c r="AE452" t="n">
        <v>3.34</v>
      </c>
      <c r="AF452" t="n">
        <v>3.28</v>
      </c>
      <c r="AG452" t="n">
        <v>3.2</v>
      </c>
      <c r="AH452" t="n">
        <v>3.24</v>
      </c>
      <c r="AI452" t="n">
        <v>3.26</v>
      </c>
      <c r="AJ452" t="n">
        <v>3.27</v>
      </c>
      <c r="AK452" t="n">
        <v>3.29</v>
      </c>
      <c r="AL452" t="n">
        <v>3.34</v>
      </c>
      <c r="AM452" t="n">
        <v>3.34</v>
      </c>
      <c r="AN452" t="n">
        <v>3.31</v>
      </c>
      <c r="AO452" t="n">
        <v>3.46</v>
      </c>
      <c r="AP452" t="n">
        <v>3.38</v>
      </c>
      <c r="AQ452" t="n">
        <v>3.27</v>
      </c>
      <c r="AR452" t="n">
        <v>3.43</v>
      </c>
      <c r="AS452" t="n">
        <v>3.38</v>
      </c>
      <c r="AT452" t="n">
        <v>3.25</v>
      </c>
      <c r="AU452" t="n">
        <v>3.23</v>
      </c>
      <c r="AV452" t="n">
        <v>2.98</v>
      </c>
      <c r="AW452" t="n">
        <v>2.77</v>
      </c>
      <c r="AX452" t="n">
        <v>3.05</v>
      </c>
      <c r="AY452" t="n">
        <v>2.68</v>
      </c>
      <c r="AZ452" t="n">
        <v>2.9</v>
      </c>
      <c r="BA452" t="n">
        <v>3.07</v>
      </c>
      <c r="BB452" t="n">
        <v>3.04</v>
      </c>
      <c r="BC452" t="n">
        <v>2.93</v>
      </c>
      <c r="BD452" t="n">
        <v>2.8</v>
      </c>
      <c r="BE452" t="n">
        <v>2.58</v>
      </c>
    </row>
    <row r="453">
      <c r="A453" t="inlineStr">
        <is>
          <t>Effect of interest free funds</t>
        </is>
      </c>
      <c r="C453" t="inlineStr">
        <is>
          <t>Percent</t>
        </is>
      </c>
      <c r="D453" t="inlineStr">
        <is>
          <t>QQQQ</t>
        </is>
      </c>
      <c r="G453" t="n">
        <v>0.16</v>
      </c>
      <c r="H453" t="n">
        <v>0.16</v>
      </c>
      <c r="I453" t="n">
        <v>0.15</v>
      </c>
      <c r="J453" t="n">
        <v>0.15</v>
      </c>
      <c r="K453" t="n">
        <v>0.15</v>
      </c>
      <c r="L453" t="n">
        <v>0.14</v>
      </c>
      <c r="M453" t="n">
        <v>0.14</v>
      </c>
      <c r="N453" t="n">
        <v>0.15</v>
      </c>
      <c r="O453" t="n">
        <v>0.15</v>
      </c>
      <c r="P453" t="n">
        <v>0.14</v>
      </c>
      <c r="Q453" t="n">
        <v>0.14</v>
      </c>
      <c r="R453" t="n">
        <v>0.14</v>
      </c>
      <c r="S453" t="n">
        <v>0.15</v>
      </c>
      <c r="T453" t="n">
        <v>0.14</v>
      </c>
      <c r="U453" t="n">
        <v>0.16</v>
      </c>
      <c r="V453" t="n">
        <v>0.17</v>
      </c>
      <c r="W453" t="n">
        <v>0.18</v>
      </c>
      <c r="X453" t="n">
        <v>0.17</v>
      </c>
      <c r="Y453" t="n">
        <v>0.17</v>
      </c>
      <c r="Z453" t="n">
        <v>0.2</v>
      </c>
      <c r="AA453" t="n">
        <v>0.21</v>
      </c>
      <c r="AB453" t="n">
        <v>0.26</v>
      </c>
      <c r="AC453" t="n">
        <v>0.26</v>
      </c>
      <c r="AD453" t="n">
        <v>0.24</v>
      </c>
      <c r="AE453" t="n">
        <v>0.32</v>
      </c>
      <c r="AF453" t="n">
        <v>0.42</v>
      </c>
      <c r="AG453" t="n">
        <v>0.48</v>
      </c>
      <c r="AH453" t="n">
        <v>0.53</v>
      </c>
      <c r="AI453" t="n">
        <v>0.44</v>
      </c>
      <c r="AJ453" t="n">
        <v>0.58</v>
      </c>
      <c r="AK453" t="n">
        <v>0.6</v>
      </c>
      <c r="AL453" t="n">
        <v>0.55</v>
      </c>
      <c r="AM453" t="n">
        <v>0.44</v>
      </c>
      <c r="AN453" t="n">
        <v>0.54</v>
      </c>
      <c r="AO453" t="n">
        <v>0.36</v>
      </c>
      <c r="AP453" t="n">
        <v>0.16</v>
      </c>
      <c r="AQ453" t="n">
        <v>0.13</v>
      </c>
      <c r="AR453" t="n">
        <v>0.11</v>
      </c>
      <c r="AS453" t="n">
        <v>0.19</v>
      </c>
      <c r="AT453" t="n">
        <v>0.11</v>
      </c>
      <c r="AU453" t="n">
        <v>0.09</v>
      </c>
      <c r="AV453" t="n">
        <v>0.11</v>
      </c>
      <c r="AW453" t="n">
        <v>0.1</v>
      </c>
      <c r="AX453" t="n">
        <v>0.1</v>
      </c>
      <c r="AY453" t="n">
        <v>0.1</v>
      </c>
      <c r="AZ453" t="n">
        <v>0.15</v>
      </c>
      <c r="BA453" t="n">
        <v>0.41</v>
      </c>
      <c r="BB453" t="n">
        <v>0.79</v>
      </c>
      <c r="BC453" t="n">
        <v>0.36</v>
      </c>
      <c r="BD453" t="n">
        <v>1.09</v>
      </c>
      <c r="BE453" t="n">
        <v>1.29</v>
      </c>
    </row>
    <row r="454">
      <c r="A454" t="inlineStr">
        <is>
          <t>Total</t>
        </is>
      </c>
      <c r="C454" t="inlineStr">
        <is>
          <t>Percent</t>
        </is>
      </c>
      <c r="D454" t="inlineStr">
        <is>
          <t>QQQQ</t>
        </is>
      </c>
      <c r="F454" t="n">
        <v>3.08</v>
      </c>
      <c r="G454" t="n">
        <v>3.08</v>
      </c>
      <c r="H454" t="n">
        <v>3.01</v>
      </c>
      <c r="I454" t="n">
        <v>3</v>
      </c>
      <c r="J454" t="n">
        <v>3.04</v>
      </c>
      <c r="K454" t="n">
        <v>2.98</v>
      </c>
      <c r="L454" t="n">
        <v>3.1</v>
      </c>
      <c r="M454" t="n">
        <v>3.13</v>
      </c>
      <c r="N454" t="n">
        <v>3.14</v>
      </c>
      <c r="O454" t="n">
        <v>3.09</v>
      </c>
      <c r="P454" t="n">
        <v>3.07</v>
      </c>
      <c r="Q454" t="n">
        <v>3.07</v>
      </c>
      <c r="R454" t="n">
        <v>3.12</v>
      </c>
      <c r="S454" t="n">
        <v>3.23</v>
      </c>
      <c r="T454" t="n">
        <v>3.12</v>
      </c>
      <c r="U454" t="n">
        <v>3.25</v>
      </c>
      <c r="V454" t="n">
        <v>3.28</v>
      </c>
      <c r="W454" t="n">
        <v>3.27</v>
      </c>
      <c r="X454" t="n">
        <v>3.19</v>
      </c>
      <c r="Y454" t="n">
        <v>3.25</v>
      </c>
      <c r="Z454" t="n">
        <v>3.39</v>
      </c>
      <c r="AA454" t="n">
        <v>3.41</v>
      </c>
      <c r="AB454" t="n">
        <v>3.46</v>
      </c>
      <c r="AC454" t="n">
        <v>3.48</v>
      </c>
      <c r="AD454" t="n">
        <v>3.44</v>
      </c>
      <c r="AE454" t="n">
        <v>3.66</v>
      </c>
      <c r="AF454" t="n">
        <v>3.7</v>
      </c>
      <c r="AG454" t="n">
        <v>3.68</v>
      </c>
      <c r="AH454" t="n">
        <v>3.77</v>
      </c>
      <c r="AI454" t="n">
        <v>3.7</v>
      </c>
      <c r="AJ454" t="n">
        <v>3.85</v>
      </c>
      <c r="AK454" t="n">
        <v>3.89</v>
      </c>
      <c r="AL454" t="n">
        <v>3.89</v>
      </c>
      <c r="AM454" t="n">
        <v>3.78</v>
      </c>
      <c r="AN454" t="n">
        <v>3.85</v>
      </c>
      <c r="AO454" t="n">
        <v>3.82</v>
      </c>
      <c r="AP454" t="n">
        <v>3.54</v>
      </c>
      <c r="AQ454" t="n">
        <v>3.4</v>
      </c>
      <c r="AR454" t="n">
        <v>3.54</v>
      </c>
      <c r="AS454" t="n">
        <v>3.57</v>
      </c>
      <c r="AT454" t="n">
        <v>3.36</v>
      </c>
      <c r="AU454" t="n">
        <v>3.32</v>
      </c>
      <c r="AV454" t="n">
        <v>3.09</v>
      </c>
      <c r="AW454" t="n">
        <v>2.87</v>
      </c>
      <c r="AX454" t="n">
        <v>3.15</v>
      </c>
      <c r="AY454" t="n">
        <v>2.78</v>
      </c>
      <c r="AZ454" t="n">
        <v>3.05</v>
      </c>
      <c r="BA454" t="n">
        <v>3.48</v>
      </c>
      <c r="BB454" t="n">
        <v>3.83</v>
      </c>
      <c r="BC454" t="n">
        <v>3.29</v>
      </c>
      <c r="BD454" t="n">
        <v>3.89</v>
      </c>
      <c r="BE454" t="n">
        <v>3.87</v>
      </c>
    </row>
    <row r="455">
      <c r="A455" t="inlineStr">
        <is>
          <t>Total-c</t>
        </is>
      </c>
      <c r="G455">
        <f>SUM(G452:G453)</f>
        <v/>
      </c>
      <c r="H455">
        <f>SUM(H452:H453)</f>
        <v/>
      </c>
      <c r="I455">
        <f>SUM(I452:I453)</f>
        <v/>
      </c>
      <c r="J455">
        <f>SUM(J452:J453)</f>
        <v/>
      </c>
      <c r="K455">
        <f>SUM(K452:K453)</f>
        <v/>
      </c>
      <c r="L455">
        <f>SUM(L452:L453)</f>
        <v/>
      </c>
      <c r="M455">
        <f>SUM(M452:M453)</f>
        <v/>
      </c>
      <c r="N455">
        <f>SUM(N452:N453)</f>
        <v/>
      </c>
      <c r="O455">
        <f>SUM(O452:O453)</f>
        <v/>
      </c>
      <c r="P455">
        <f>SUM(P452:P453)</f>
        <v/>
      </c>
      <c r="Q455">
        <f>SUM(Q452:Q453)</f>
        <v/>
      </c>
      <c r="R455">
        <f>SUM(R452:R453)</f>
        <v/>
      </c>
      <c r="S455">
        <f>SUM(S452:S453)</f>
        <v/>
      </c>
      <c r="T455">
        <f>SUM(T452:T453)</f>
        <v/>
      </c>
      <c r="U455">
        <f>SUM(U452:U453)</f>
        <v/>
      </c>
      <c r="V455">
        <f>SUM(V452:V453)</f>
        <v/>
      </c>
      <c r="W455">
        <f>SUM(W452:W453)</f>
        <v/>
      </c>
      <c r="X455">
        <f>SUM(X452:X453)</f>
        <v/>
      </c>
      <c r="Y455">
        <f>SUM(Y452:Y453)</f>
        <v/>
      </c>
      <c r="Z455">
        <f>SUM(Z452:Z453)</f>
        <v/>
      </c>
      <c r="AA455">
        <f>SUM(AA452:AA453)</f>
        <v/>
      </c>
      <c r="AB455">
        <f>SUM(AB452:AB453)</f>
        <v/>
      </c>
      <c r="AC455">
        <f>SUM(AC452:AC453)</f>
        <v/>
      </c>
      <c r="AD455">
        <f>SUM(AD452:AD453)</f>
        <v/>
      </c>
      <c r="AE455">
        <f>SUM(AE452:AE453)</f>
        <v/>
      </c>
      <c r="AF455">
        <f>SUM(AF452:AF453)</f>
        <v/>
      </c>
      <c r="AG455">
        <f>SUM(AG452:AG453)</f>
        <v/>
      </c>
      <c r="AH455">
        <f>SUM(AH452:AH453)</f>
        <v/>
      </c>
      <c r="AI455">
        <f>SUM(AI452:AI453)</f>
        <v/>
      </c>
      <c r="AJ455">
        <f>SUM(AJ452:AJ453)</f>
        <v/>
      </c>
      <c r="AK455">
        <f>SUM(AK452:AK453)</f>
        <v/>
      </c>
      <c r="AL455">
        <f>SUM(AL452:AL453)</f>
        <v/>
      </c>
      <c r="AM455">
        <f>SUM(AM452:AM453)</f>
        <v/>
      </c>
      <c r="AN455">
        <f>SUM(AN452:AN453)</f>
        <v/>
      </c>
      <c r="AO455">
        <f>SUM(AO452:AO453)</f>
        <v/>
      </c>
      <c r="AP455">
        <f>SUM(AP452:AP453)</f>
        <v/>
      </c>
      <c r="AQ455">
        <f>SUM(AQ452:AQ453)</f>
        <v/>
      </c>
      <c r="AR455">
        <f>SUM(AR452:AR453)</f>
        <v/>
      </c>
      <c r="AS455">
        <f>SUM(AS452:AS453)</f>
        <v/>
      </c>
      <c r="AT455">
        <f>SUM(AT452:AT453)</f>
        <v/>
      </c>
      <c r="AU455">
        <f>SUM(AU452:AU453)</f>
        <v/>
      </c>
      <c r="AV455">
        <f>SUM(AV452:AV453)</f>
        <v/>
      </c>
      <c r="AW455">
        <f>SUM(AW452:AW453)</f>
        <v/>
      </c>
      <c r="AX455">
        <f>SUM(AX452:AX453)</f>
        <v/>
      </c>
      <c r="AY455">
        <f>SUM(AY452:AY453)</f>
        <v/>
      </c>
      <c r="AZ455">
        <f>SUM(AZ452:AZ453)</f>
        <v/>
      </c>
      <c r="BA455">
        <f>SUM(BA452:BA453)</f>
        <v/>
      </c>
      <c r="BB455">
        <f>SUM(BB452:BB453)</f>
        <v/>
      </c>
      <c r="BC455">
        <f>SUM(BC452:BC453)</f>
        <v/>
      </c>
      <c r="BD455">
        <f>SUM(BD452:BD453)</f>
        <v/>
      </c>
      <c r="BE455">
        <f>SUM(BE452:BE453)</f>
        <v/>
      </c>
    </row>
    <row r="456">
      <c r="A456" t="inlineStr">
        <is>
          <t>Sum check</t>
        </is>
      </c>
      <c r="G456">
        <f>G454-G455</f>
        <v/>
      </c>
      <c r="H456">
        <f>H454-H455</f>
        <v/>
      </c>
      <c r="I456">
        <f>I454-I455</f>
        <v/>
      </c>
      <c r="J456">
        <f>J454-J455</f>
        <v/>
      </c>
      <c r="K456">
        <f>K454-K455</f>
        <v/>
      </c>
      <c r="L456">
        <f>L454-L455</f>
        <v/>
      </c>
      <c r="M456">
        <f>M454-M455</f>
        <v/>
      </c>
      <c r="N456">
        <f>N454-N455</f>
        <v/>
      </c>
      <c r="O456">
        <f>O454-O455</f>
        <v/>
      </c>
      <c r="P456">
        <f>P454-P455</f>
        <v/>
      </c>
      <c r="Q456">
        <f>Q454-Q455</f>
        <v/>
      </c>
      <c r="R456">
        <f>R454-R455</f>
        <v/>
      </c>
      <c r="S456">
        <f>S454-S455</f>
        <v/>
      </c>
      <c r="T456">
        <f>T454-T455</f>
        <v/>
      </c>
      <c r="U456">
        <f>U454-U455</f>
        <v/>
      </c>
      <c r="V456">
        <f>V454-V455</f>
        <v/>
      </c>
      <c r="W456">
        <f>W454-W455</f>
        <v/>
      </c>
      <c r="X456">
        <f>X454-X455</f>
        <v/>
      </c>
      <c r="Y456">
        <f>Y454-Y455</f>
        <v/>
      </c>
      <c r="Z456">
        <f>Z454-Z455</f>
        <v/>
      </c>
      <c r="AA456">
        <f>AA454-AA455</f>
        <v/>
      </c>
      <c r="AB456">
        <f>AB454-AB455</f>
        <v/>
      </c>
      <c r="AC456">
        <f>AC454-AC455</f>
        <v/>
      </c>
      <c r="AD456">
        <f>AD454-AD455</f>
        <v/>
      </c>
      <c r="AE456">
        <f>AE454-AE455</f>
        <v/>
      </c>
      <c r="AF456">
        <f>AF454-AF455</f>
        <v/>
      </c>
      <c r="AG456">
        <f>AG454-AG455</f>
        <v/>
      </c>
      <c r="AH456">
        <f>AH454-AH455</f>
        <v/>
      </c>
      <c r="AI456">
        <f>AI454-AI455</f>
        <v/>
      </c>
      <c r="AJ456">
        <f>AJ454-AJ455</f>
        <v/>
      </c>
      <c r="AK456">
        <f>AK454-AK455</f>
        <v/>
      </c>
      <c r="AL456">
        <f>AL454-AL455</f>
        <v/>
      </c>
      <c r="AM456">
        <f>AM454-AM455</f>
        <v/>
      </c>
      <c r="AN456">
        <f>AN454-AN455</f>
        <v/>
      </c>
      <c r="AO456">
        <f>AO454-AO455</f>
        <v/>
      </c>
      <c r="AP456">
        <f>AP454-AP455</f>
        <v/>
      </c>
      <c r="AQ456">
        <f>AQ454-AQ455</f>
        <v/>
      </c>
      <c r="AR456">
        <f>AR454-AR455</f>
        <v/>
      </c>
      <c r="AS456">
        <f>AS454-AS455</f>
        <v/>
      </c>
      <c r="AT456">
        <f>AT454-AT455</f>
        <v/>
      </c>
      <c r="AU456">
        <f>AU454-AU455</f>
        <v/>
      </c>
      <c r="AV456">
        <f>AV454-AV455</f>
        <v/>
      </c>
      <c r="AW456">
        <f>AW454-AW455</f>
        <v/>
      </c>
      <c r="AX456">
        <f>AX454-AX455</f>
        <v/>
      </c>
      <c r="AY456">
        <f>AY454-AY455</f>
        <v/>
      </c>
      <c r="AZ456">
        <f>AZ454-AZ455</f>
        <v/>
      </c>
      <c r="BA456">
        <f>BA454-BA455</f>
        <v/>
      </c>
      <c r="BB456">
        <f>BB454-BB455</f>
        <v/>
      </c>
      <c r="BC456">
        <f>BC454-BC455</f>
        <v/>
      </c>
      <c r="BD456">
        <f>BD454-BD455</f>
        <v/>
      </c>
      <c r="BE456">
        <f>BE454-BE455</f>
        <v/>
      </c>
    </row>
    <row r="458">
      <c r="A458" t="inlineStr">
        <is>
          <t>Balance sheet-10Q/K</t>
        </is>
      </c>
    </row>
    <row r="459">
      <c r="A459" t="inlineStr">
        <is>
          <t>Assets</t>
        </is>
      </c>
    </row>
    <row r="460">
      <c r="A460" t="inlineStr">
        <is>
          <t>Cash and due from banks</t>
        </is>
      </c>
      <c r="C460" t="inlineStr">
        <is>
          <t>Thousand</t>
        </is>
      </c>
      <c r="D460" t="inlineStr">
        <is>
          <t>QQQQ</t>
        </is>
      </c>
      <c r="F460" t="n">
        <v>130316</v>
      </c>
      <c r="G460" t="n">
        <v>191734</v>
      </c>
      <c r="H460" t="n">
        <v>204317</v>
      </c>
      <c r="I460" t="n">
        <v>196547</v>
      </c>
      <c r="K460" t="n">
        <v>225547</v>
      </c>
      <c r="L460" t="n">
        <v>233627</v>
      </c>
      <c r="M460" t="n">
        <v>180466</v>
      </c>
      <c r="N460" t="n">
        <v>203545</v>
      </c>
      <c r="P460" t="n">
        <v>187416</v>
      </c>
      <c r="Q460" t="n">
        <v>179190</v>
      </c>
      <c r="R460" t="n">
        <v>163188</v>
      </c>
      <c r="S460" t="n">
        <v>203364</v>
      </c>
      <c r="U460" t="n">
        <v>169969</v>
      </c>
      <c r="V460" t="n">
        <v>223899</v>
      </c>
      <c r="W460" t="n">
        <v>174061</v>
      </c>
      <c r="X460" t="n">
        <v>183921</v>
      </c>
      <c r="Z460" t="n">
        <v>180051</v>
      </c>
      <c r="AA460" t="n">
        <v>183753</v>
      </c>
      <c r="AB460" t="n">
        <v>186015</v>
      </c>
      <c r="AC460" t="n">
        <v>216104</v>
      </c>
      <c r="AE460" t="n">
        <v>181863</v>
      </c>
      <c r="AF460" t="n">
        <v>188483</v>
      </c>
      <c r="AG460" t="n">
        <v>185009</v>
      </c>
      <c r="AH460" t="n">
        <v>228431</v>
      </c>
      <c r="AJ460" t="n">
        <v>185958</v>
      </c>
      <c r="AK460" t="n">
        <v>185440</v>
      </c>
      <c r="AL460" t="n">
        <v>225526</v>
      </c>
      <c r="AM460" t="n">
        <v>222043</v>
      </c>
      <c r="AO460" t="n">
        <v>192034</v>
      </c>
      <c r="AP460" t="n">
        <v>205227</v>
      </c>
      <c r="AQ460" t="n">
        <v>226062</v>
      </c>
      <c r="AR460" t="n">
        <v>280518</v>
      </c>
      <c r="AT460" t="n">
        <v>274092</v>
      </c>
      <c r="AU460" t="n">
        <v>268299</v>
      </c>
      <c r="AV460" t="n">
        <v>274057</v>
      </c>
      <c r="AW460" t="n">
        <v>228819</v>
      </c>
      <c r="AY460" t="n">
        <v>274872</v>
      </c>
      <c r="AZ460" t="n">
        <v>289030</v>
      </c>
      <c r="BA460" t="n">
        <v>227026</v>
      </c>
      <c r="BB460" t="n">
        <v>259049</v>
      </c>
      <c r="BD460" t="n">
        <v>212826</v>
      </c>
      <c r="BE460" t="n">
        <v>221138</v>
      </c>
    </row>
    <row r="461">
      <c r="A461" t="inlineStr">
        <is>
          <t>Interest-bearing deposits with banks</t>
        </is>
      </c>
      <c r="C461" t="inlineStr">
        <is>
          <t>Thousand</t>
        </is>
      </c>
      <c r="D461" t="inlineStr">
        <is>
          <t>QQQQ</t>
        </is>
      </c>
      <c r="F461" t="n">
        <v>1585736</v>
      </c>
      <c r="G461" t="n">
        <v>1528505</v>
      </c>
      <c r="H461" t="n">
        <v>1622619</v>
      </c>
      <c r="I461" t="n">
        <v>1660988</v>
      </c>
      <c r="K461" t="n">
        <v>1737559</v>
      </c>
      <c r="L461" t="n">
        <v>1622810</v>
      </c>
      <c r="M461" t="n">
        <v>1652939</v>
      </c>
      <c r="N461" t="n">
        <v>1710350</v>
      </c>
      <c r="P461" t="n">
        <v>1699265</v>
      </c>
      <c r="Q461" t="n">
        <v>1638038</v>
      </c>
      <c r="R461" t="n">
        <v>1491873</v>
      </c>
      <c r="S461" t="n">
        <v>1394813</v>
      </c>
      <c r="U461" t="n">
        <v>1498356</v>
      </c>
      <c r="V461" t="n">
        <v>1373923</v>
      </c>
      <c r="W461" t="n">
        <v>1532095</v>
      </c>
      <c r="X461" t="n">
        <v>1666540</v>
      </c>
      <c r="Z461" t="n">
        <v>1857961</v>
      </c>
      <c r="AA461" t="n">
        <v>1533147</v>
      </c>
      <c r="AB461" t="n">
        <v>1530928</v>
      </c>
      <c r="AC461" t="n">
        <v>1541771</v>
      </c>
      <c r="AE461" t="n">
        <v>1590240</v>
      </c>
      <c r="AF461" t="n">
        <v>1579577</v>
      </c>
      <c r="AG461" t="n">
        <v>1607157</v>
      </c>
      <c r="AH461" t="n">
        <v>1195824</v>
      </c>
      <c r="AJ461" t="n">
        <v>1291447</v>
      </c>
      <c r="AK461" t="n">
        <v>1518998</v>
      </c>
      <c r="AL461" t="n">
        <v>1476340</v>
      </c>
      <c r="AM461" t="n">
        <v>1646238</v>
      </c>
      <c r="AO461" t="n">
        <v>1356826</v>
      </c>
      <c r="AP461" t="n">
        <v>1583116</v>
      </c>
      <c r="AQ461" t="n">
        <v>1609462</v>
      </c>
      <c r="AR461" t="n">
        <v>1336394</v>
      </c>
      <c r="AT461" t="n">
        <v>2788316</v>
      </c>
      <c r="AU461" t="n">
        <v>3373099</v>
      </c>
      <c r="AV461" t="n">
        <v>3836809</v>
      </c>
      <c r="AW461" t="n">
        <v>1821203</v>
      </c>
      <c r="AY461" t="n">
        <v>3816532</v>
      </c>
      <c r="AZ461" t="n">
        <v>3590311</v>
      </c>
      <c r="BA461" t="n">
        <v>3106279</v>
      </c>
      <c r="BB461" t="n">
        <v>2909861</v>
      </c>
      <c r="BD461" t="n">
        <v>2623565</v>
      </c>
      <c r="BE461" t="n">
        <v>2188004</v>
      </c>
    </row>
    <row r="462">
      <c r="A462" t="inlineStr">
        <is>
          <t>Federal funds sold</t>
        </is>
      </c>
      <c r="C462" t="inlineStr">
        <is>
          <t>Thousand</t>
        </is>
      </c>
      <c r="D462" t="inlineStr">
        <is>
          <t>QQQQ</t>
        </is>
      </c>
      <c r="K462" t="n">
        <v>3000</v>
      </c>
      <c r="M462" t="n">
        <v>300</v>
      </c>
      <c r="P462" t="n">
        <v>1000</v>
      </c>
      <c r="W462" t="n">
        <v>500</v>
      </c>
      <c r="X462" t="n">
        <v>700</v>
      </c>
      <c r="Z462" t="n">
        <v>200</v>
      </c>
      <c r="AB462" t="n">
        <v>12000</v>
      </c>
      <c r="AC462" t="n">
        <v>700</v>
      </c>
      <c r="AE462" t="n">
        <v>21097</v>
      </c>
      <c r="AF462" t="n">
        <v>22798</v>
      </c>
      <c r="AG462" t="n">
        <v>600</v>
      </c>
      <c r="AL462" t="n">
        <v>300</v>
      </c>
      <c r="AM462" t="n">
        <v>1000</v>
      </c>
      <c r="AW462" t="n">
        <v>800</v>
      </c>
      <c r="AY462" t="n">
        <v>3489</v>
      </c>
      <c r="AZ462" t="n">
        <v>1525</v>
      </c>
      <c r="BA462" t="n">
        <v>3878</v>
      </c>
      <c r="BB462" t="n">
        <v>2850</v>
      </c>
      <c r="BD462" t="n">
        <v>1084</v>
      </c>
      <c r="BE462" t="n">
        <v>4481</v>
      </c>
    </row>
    <row r="463">
      <c r="A463" t="inlineStr">
        <is>
          <t>Securities</t>
        </is>
      </c>
      <c r="C463" t="inlineStr">
        <is>
          <t>Thousand</t>
        </is>
      </c>
      <c r="D463" t="inlineStr">
        <is>
          <t>QQQQ</t>
        </is>
      </c>
      <c r="F463" t="n">
        <v>565490</v>
      </c>
      <c r="G463" t="n">
        <v>520424</v>
      </c>
      <c r="H463" t="n">
        <v>474640</v>
      </c>
      <c r="I463" t="n">
        <v>527627</v>
      </c>
      <c r="K463" t="n">
        <v>587018</v>
      </c>
      <c r="L463" t="n">
        <v>570429</v>
      </c>
      <c r="M463" t="n">
        <v>535586</v>
      </c>
      <c r="N463" t="n">
        <v>524783</v>
      </c>
      <c r="P463" t="n">
        <v>550125</v>
      </c>
      <c r="Q463" t="n">
        <v>537319</v>
      </c>
      <c r="R463" t="n">
        <v>507858</v>
      </c>
      <c r="S463" t="n">
        <v>552949</v>
      </c>
      <c r="U463" t="n">
        <v>497986</v>
      </c>
      <c r="V463" t="n">
        <v>419238</v>
      </c>
      <c r="W463" t="n">
        <v>473738</v>
      </c>
      <c r="X463" t="n">
        <v>469833</v>
      </c>
      <c r="Z463" t="n">
        <v>463250</v>
      </c>
      <c r="AA463" t="n">
        <v>451402</v>
      </c>
      <c r="AB463" t="n">
        <v>450009</v>
      </c>
      <c r="AC463" t="n">
        <v>469995</v>
      </c>
      <c r="AE463" t="n">
        <v>493101</v>
      </c>
      <c r="AF463" t="n">
        <v>462871</v>
      </c>
    </row>
    <row r="465">
      <c r="A465" t="inlineStr">
        <is>
          <t>Loans:</t>
        </is>
      </c>
    </row>
    <row r="466">
      <c r="A466" t="inlineStr">
        <is>
          <t xml:space="preserve">Debt securities held for investment </t>
        </is>
      </c>
      <c r="C466" t="inlineStr">
        <is>
          <t>Thousand</t>
        </is>
      </c>
      <c r="D466" t="inlineStr">
        <is>
          <t>QQQQ</t>
        </is>
      </c>
      <c r="AG466" t="n">
        <v>1440</v>
      </c>
      <c r="AH466" t="n">
        <v>1428</v>
      </c>
      <c r="AJ466" t="n">
        <v>1217</v>
      </c>
      <c r="AK466" t="n">
        <v>1997</v>
      </c>
      <c r="AL466" t="n">
        <v>1911</v>
      </c>
      <c r="AM466" t="n">
        <v>1903</v>
      </c>
      <c r="AO466" t="n">
        <v>2189</v>
      </c>
      <c r="AP466" t="n">
        <v>3055</v>
      </c>
      <c r="AQ466" t="n">
        <v>2971</v>
      </c>
      <c r="AR466" t="n">
        <v>2964</v>
      </c>
      <c r="AT466" t="n">
        <v>2956</v>
      </c>
      <c r="AU466" t="n">
        <v>2988</v>
      </c>
      <c r="AV466" t="n">
        <v>2982</v>
      </c>
      <c r="AW466" t="n">
        <v>2977</v>
      </c>
      <c r="AY466" t="n">
        <v>2917</v>
      </c>
      <c r="AZ466" t="n">
        <v>2391</v>
      </c>
      <c r="BA466" t="n">
        <v>2386</v>
      </c>
      <c r="BB466" t="n">
        <v>2383</v>
      </c>
      <c r="BD466" t="n">
        <v>2320</v>
      </c>
      <c r="BE466" t="n">
        <v>1193</v>
      </c>
    </row>
    <row r="467">
      <c r="A467" t="inlineStr">
        <is>
          <t>Debt securities available for sale at fair value</t>
        </is>
      </c>
      <c r="C467" t="inlineStr">
        <is>
          <t>Thousand</t>
        </is>
      </c>
      <c r="D467" t="inlineStr">
        <is>
          <t>QQQQ</t>
        </is>
      </c>
      <c r="AG467" t="n">
        <v>475640</v>
      </c>
      <c r="AH467" t="n">
        <v>770704</v>
      </c>
      <c r="AJ467" t="n">
        <v>723655</v>
      </c>
      <c r="AK467" t="n">
        <v>423157</v>
      </c>
      <c r="AL467" t="n">
        <v>553664</v>
      </c>
      <c r="AM467" t="n">
        <v>489723</v>
      </c>
      <c r="AO467" t="n">
        <v>589798</v>
      </c>
      <c r="AP467" t="n">
        <v>604976</v>
      </c>
      <c r="AQ467" t="n">
        <v>593970</v>
      </c>
      <c r="AR467" t="n">
        <v>552232</v>
      </c>
      <c r="AT467" t="n">
        <v>517587</v>
      </c>
      <c r="AU467" t="n">
        <v>560783</v>
      </c>
      <c r="AV467" t="n">
        <v>526502</v>
      </c>
      <c r="AW467" t="n">
        <v>531523</v>
      </c>
      <c r="AY467" t="n">
        <v>1208751</v>
      </c>
      <c r="AZ467" t="n">
        <v>1203503</v>
      </c>
      <c r="BA467" t="n">
        <v>1519259</v>
      </c>
      <c r="BB467" t="n">
        <v>1538221</v>
      </c>
      <c r="BD467" t="n">
        <v>1615913</v>
      </c>
      <c r="BE467" t="n">
        <v>1569427</v>
      </c>
    </row>
    <row r="468">
      <c r="A468" t="inlineStr">
        <is>
          <t>Loans held for sale</t>
        </is>
      </c>
      <c r="C468" t="inlineStr">
        <is>
          <t>Thousand</t>
        </is>
      </c>
      <c r="D468" t="inlineStr">
        <is>
          <t>QQQQ</t>
        </is>
      </c>
      <c r="Q468" t="n">
        <v>13587</v>
      </c>
      <c r="R468" t="n">
        <v>12406</v>
      </c>
      <c r="S468" t="n">
        <v>13725</v>
      </c>
      <c r="U468" t="n">
        <v>7626</v>
      </c>
      <c r="V468" t="n">
        <v>10427</v>
      </c>
      <c r="W468" t="n">
        <v>9685</v>
      </c>
      <c r="X468" t="n">
        <v>9318</v>
      </c>
      <c r="Z468" t="n">
        <v>7754</v>
      </c>
      <c r="AA468" t="n">
        <v>9061</v>
      </c>
      <c r="AB468" t="n">
        <v>11776</v>
      </c>
      <c r="AC468" t="n">
        <v>6173</v>
      </c>
      <c r="AE468" t="n">
        <v>6197</v>
      </c>
      <c r="AF468" t="n">
        <v>9553</v>
      </c>
      <c r="AG468" t="n">
        <v>4739</v>
      </c>
      <c r="AH468" t="n">
        <v>8174</v>
      </c>
      <c r="AJ468" t="n">
        <v>7719</v>
      </c>
      <c r="AK468" t="n">
        <v>10899</v>
      </c>
      <c r="AL468" t="n">
        <v>16089</v>
      </c>
      <c r="AM468" t="n">
        <v>11001</v>
      </c>
      <c r="AO468" t="n">
        <v>16161</v>
      </c>
      <c r="AP468" t="n">
        <v>21902</v>
      </c>
      <c r="AQ468" t="n">
        <v>48601</v>
      </c>
      <c r="AR468" t="n">
        <v>53719</v>
      </c>
      <c r="AT468" t="n">
        <v>21718</v>
      </c>
      <c r="AU468" t="n">
        <v>16032</v>
      </c>
      <c r="AV468" t="n">
        <v>20950</v>
      </c>
      <c r="AW468" t="n">
        <v>24776</v>
      </c>
      <c r="AY468" t="n">
        <v>10137</v>
      </c>
      <c r="AZ468" t="n">
        <v>7360</v>
      </c>
      <c r="BA468" t="n">
        <v>4823</v>
      </c>
      <c r="BB468" t="n">
        <v>6232</v>
      </c>
      <c r="BD468" t="n">
        <v>6223</v>
      </c>
      <c r="BE468" t="n">
        <v>8783</v>
      </c>
    </row>
    <row r="469">
      <c r="A469" t="inlineStr">
        <is>
          <t>Total loans (net of unearned interest)</t>
        </is>
      </c>
      <c r="C469" t="inlineStr">
        <is>
          <t>Thousand</t>
        </is>
      </c>
      <c r="D469" t="inlineStr">
        <is>
          <t>QQQQ</t>
        </is>
      </c>
      <c r="F469" t="n">
        <v>3219967</v>
      </c>
      <c r="G469" t="n">
        <v>3245084</v>
      </c>
      <c r="H469" t="n">
        <v>3358938</v>
      </c>
      <c r="I469" t="n">
        <v>3387146</v>
      </c>
      <c r="K469" t="n">
        <v>3542270</v>
      </c>
      <c r="L469" t="n">
        <v>3665908</v>
      </c>
      <c r="M469" t="n">
        <v>3762343</v>
      </c>
      <c r="N469" t="n">
        <v>3860831</v>
      </c>
      <c r="P469" t="n">
        <v>3857742</v>
      </c>
    </row>
    <row r="470">
      <c r="A470" t="inlineStr">
        <is>
          <t>Loans held for investment (net of unearned interest)</t>
        </is>
      </c>
      <c r="C470" t="inlineStr">
        <is>
          <t>Thousand</t>
        </is>
      </c>
      <c r="D470" t="inlineStr">
        <is>
          <t>QQQQ</t>
        </is>
      </c>
      <c r="Q470" t="n">
        <v>3858332</v>
      </c>
      <c r="R470" t="n">
        <v>3959669</v>
      </c>
      <c r="S470" t="n">
        <v>4232048</v>
      </c>
      <c r="U470" t="n">
        <v>4275112</v>
      </c>
      <c r="V470" t="n">
        <v>4326636</v>
      </c>
      <c r="W470" t="n">
        <v>4307827</v>
      </c>
      <c r="X470" t="n">
        <v>4400232</v>
      </c>
      <c r="Z470" t="n">
        <v>4390775</v>
      </c>
      <c r="AA470" t="n">
        <v>4578393</v>
      </c>
      <c r="AB470" t="n">
        <v>4646749</v>
      </c>
      <c r="AC470" t="n">
        <v>4721995</v>
      </c>
      <c r="AE470" t="n">
        <v>4984484</v>
      </c>
      <c r="AF470" t="n">
        <v>5007518</v>
      </c>
      <c r="AG470" t="n">
        <v>4947528</v>
      </c>
      <c r="AH470" t="n">
        <v>4975976</v>
      </c>
      <c r="AJ470" t="n">
        <v>5042502</v>
      </c>
      <c r="AK470" t="n">
        <v>5094403</v>
      </c>
      <c r="AL470" t="n">
        <v>5606808</v>
      </c>
      <c r="AM470" t="n">
        <v>5662143</v>
      </c>
      <c r="AO470" t="n">
        <v>5989904</v>
      </c>
      <c r="AP470" t="n">
        <v>6674954</v>
      </c>
      <c r="AQ470" t="n">
        <v>6612093</v>
      </c>
      <c r="AR470" t="n">
        <v>6394506</v>
      </c>
      <c r="AT470" t="n">
        <v>6358390</v>
      </c>
      <c r="AU470" t="n">
        <v>6191230</v>
      </c>
      <c r="AV470" t="n">
        <v>6016936</v>
      </c>
      <c r="AW470" t="n">
        <v>6169442</v>
      </c>
      <c r="AY470" t="n">
        <v>6494340</v>
      </c>
      <c r="AZ470" t="n">
        <v>6613283</v>
      </c>
      <c r="BA470" t="n">
        <v>6827772</v>
      </c>
      <c r="BB470" t="n">
        <v>6943563</v>
      </c>
      <c r="BD470" t="n">
        <v>7118608</v>
      </c>
      <c r="BE470" t="n">
        <v>7298692</v>
      </c>
    </row>
    <row r="471">
      <c r="A471" t="inlineStr">
        <is>
          <t>Allowance for credit losses</t>
        </is>
      </c>
      <c r="C471" t="inlineStr">
        <is>
          <t>Thousand</t>
        </is>
      </c>
      <c r="D471" t="inlineStr">
        <is>
          <t>QQQQ</t>
        </is>
      </c>
      <c r="F471" t="n">
        <v>-38664</v>
      </c>
      <c r="G471" t="n">
        <v>-38982</v>
      </c>
      <c r="H471" t="n">
        <v>-38859</v>
      </c>
      <c r="I471" t="n">
        <v>-39034</v>
      </c>
      <c r="K471" t="n">
        <v>-39924</v>
      </c>
      <c r="L471" t="n">
        <v>-43297</v>
      </c>
      <c r="M471" t="n">
        <v>-39467</v>
      </c>
      <c r="N471" t="n">
        <v>-40889</v>
      </c>
      <c r="P471" t="n">
        <v>-41557</v>
      </c>
      <c r="Q471" t="n">
        <v>-42621</v>
      </c>
      <c r="R471" t="n">
        <v>-40970</v>
      </c>
      <c r="S471" t="n">
        <v>-41666</v>
      </c>
      <c r="U471" t="n">
        <v>-44571</v>
      </c>
      <c r="V471" t="n">
        <v>-46566</v>
      </c>
      <c r="W471" t="n">
        <v>-48061</v>
      </c>
      <c r="X471" t="n">
        <v>-48693</v>
      </c>
      <c r="Z471" t="n">
        <v>-47921</v>
      </c>
      <c r="AA471" t="n">
        <v>-49005</v>
      </c>
      <c r="AB471" t="n">
        <v>-51255</v>
      </c>
      <c r="AC471" t="n">
        <v>-51666</v>
      </c>
      <c r="AE471" t="n">
        <v>-51550</v>
      </c>
      <c r="AF471" t="n">
        <v>-52200</v>
      </c>
      <c r="AG471" t="n">
        <v>-51875</v>
      </c>
      <c r="AH471" t="n">
        <v>-51389</v>
      </c>
      <c r="AJ471" t="n">
        <v>-52915</v>
      </c>
      <c r="AK471" t="n">
        <v>-55108</v>
      </c>
      <c r="AL471" t="n">
        <v>-55928</v>
      </c>
      <c r="AM471" t="n">
        <v>-54238</v>
      </c>
      <c r="AO471" t="n">
        <v>-70080</v>
      </c>
      <c r="AP471" t="n">
        <v>-89500</v>
      </c>
      <c r="AQ471" t="n">
        <v>-106126</v>
      </c>
      <c r="AR471" t="n">
        <v>-91366</v>
      </c>
      <c r="AT471" t="n">
        <v>-90860</v>
      </c>
      <c r="AU471" t="n">
        <v>-83963</v>
      </c>
      <c r="AV471" t="n">
        <v>-86463</v>
      </c>
      <c r="AW471" t="n">
        <v>-83936</v>
      </c>
      <c r="AY471" t="n">
        <v>-87239</v>
      </c>
      <c r="AZ471" t="n">
        <v>-86935</v>
      </c>
      <c r="BA471" t="n">
        <v>-89871</v>
      </c>
      <c r="BB471" t="n">
        <v>-92728</v>
      </c>
      <c r="BD471" t="n">
        <v>-94760</v>
      </c>
      <c r="BE471" t="n">
        <v>-96920</v>
      </c>
    </row>
    <row r="472">
      <c r="A472" t="inlineStr">
        <is>
          <t>Loans, net</t>
        </is>
      </c>
      <c r="C472" t="inlineStr">
        <is>
          <t>Thousand</t>
        </is>
      </c>
      <c r="D472" t="inlineStr">
        <is>
          <t>QQQQ</t>
        </is>
      </c>
      <c r="F472" t="n">
        <v>3181303</v>
      </c>
      <c r="G472" t="n">
        <v>3206102</v>
      </c>
      <c r="H472" t="n">
        <v>3320079</v>
      </c>
      <c r="I472" t="n">
        <v>3348112</v>
      </c>
      <c r="K472" t="n">
        <v>3502346</v>
      </c>
      <c r="L472" t="n">
        <v>3622611</v>
      </c>
      <c r="M472" t="n">
        <v>3722876</v>
      </c>
      <c r="N472" t="n">
        <v>3819942</v>
      </c>
      <c r="P472" t="n">
        <v>3816185</v>
      </c>
    </row>
    <row r="473">
      <c r="A473" t="inlineStr">
        <is>
          <t>Loans, net-c</t>
        </is>
      </c>
      <c r="F473">
        <f>SUM(F469:F471)</f>
        <v/>
      </c>
      <c r="G473">
        <f>SUM(G469:G471)</f>
        <v/>
      </c>
      <c r="H473">
        <f>SUM(H469:H471)</f>
        <v/>
      </c>
      <c r="I473">
        <f>SUM(I469:I471)</f>
        <v/>
      </c>
      <c r="K473">
        <f>SUM(K469:K471)</f>
        <v/>
      </c>
      <c r="L473">
        <f>SUM(L469:L471)</f>
        <v/>
      </c>
      <c r="M473">
        <f>SUM(M469:M471)</f>
        <v/>
      </c>
      <c r="N473">
        <f>SUM(N469:N471)</f>
        <v/>
      </c>
      <c r="P473">
        <f>SUM(P469:P471)</f>
        <v/>
      </c>
    </row>
    <row r="474">
      <c r="A474" t="inlineStr">
        <is>
          <t>Sum check</t>
        </is>
      </c>
      <c r="F474">
        <f>F472-F473</f>
        <v/>
      </c>
      <c r="G474">
        <f>G472-G473</f>
        <v/>
      </c>
      <c r="H474">
        <f>H472-H473</f>
        <v/>
      </c>
      <c r="I474">
        <f>I472-I473</f>
        <v/>
      </c>
      <c r="K474">
        <f>K472-K473</f>
        <v/>
      </c>
      <c r="L474">
        <f>L472-L473</f>
        <v/>
      </c>
      <c r="M474">
        <f>M472-M473</f>
        <v/>
      </c>
      <c r="N474">
        <f>N472-N473</f>
        <v/>
      </c>
      <c r="P474">
        <f>P472-P473</f>
        <v/>
      </c>
    </row>
    <row r="476">
      <c r="A476" t="inlineStr">
        <is>
          <t>Loans, net of allowance for credit losses</t>
        </is>
      </c>
      <c r="C476" t="inlineStr">
        <is>
          <t>Thousand</t>
        </is>
      </c>
      <c r="D476" t="inlineStr">
        <is>
          <t>QQQQ</t>
        </is>
      </c>
      <c r="Q476" t="n">
        <v>3815711</v>
      </c>
      <c r="R476" t="n">
        <v>3918699</v>
      </c>
      <c r="S476" t="n">
        <v>4190382</v>
      </c>
      <c r="U476" t="n">
        <v>4230541</v>
      </c>
      <c r="V476" t="n">
        <v>4280070</v>
      </c>
      <c r="W476" t="n">
        <v>4259766</v>
      </c>
      <c r="X476" t="n">
        <v>4351539</v>
      </c>
      <c r="Z476" t="n">
        <v>4342854</v>
      </c>
      <c r="AA476" t="n">
        <v>4529388</v>
      </c>
      <c r="AB476" t="n">
        <v>4595494</v>
      </c>
      <c r="AC476" t="n">
        <v>4670329</v>
      </c>
      <c r="AE476" t="n">
        <v>4932934</v>
      </c>
      <c r="AF476" t="n">
        <v>4955318</v>
      </c>
      <c r="AG476" t="n">
        <v>4895653</v>
      </c>
      <c r="AH476" t="n">
        <v>4924587</v>
      </c>
      <c r="AJ476" t="n">
        <v>4989587</v>
      </c>
      <c r="AK476" t="n">
        <v>5039295</v>
      </c>
      <c r="AL476" t="n">
        <v>5550880</v>
      </c>
      <c r="AM476" t="n">
        <v>5607905</v>
      </c>
      <c r="AO476" t="n">
        <v>5919824</v>
      </c>
      <c r="AP476" t="n">
        <v>6585454</v>
      </c>
      <c r="AQ476" t="n">
        <v>6505967</v>
      </c>
      <c r="AR476" t="n">
        <v>6303140</v>
      </c>
      <c r="AT476" t="n">
        <v>6267530</v>
      </c>
      <c r="AU476" t="n">
        <v>6107267</v>
      </c>
      <c r="AV476" t="n">
        <v>5930473</v>
      </c>
      <c r="AW476" t="n">
        <v>6085506</v>
      </c>
      <c r="AY476" t="n">
        <v>6407101</v>
      </c>
      <c r="AZ476" t="n">
        <v>6526348</v>
      </c>
      <c r="BA476" t="n">
        <v>6737901</v>
      </c>
      <c r="BB476" t="n">
        <v>6850835</v>
      </c>
      <c r="BD476" t="n">
        <v>7023848</v>
      </c>
      <c r="BE476" t="n">
        <v>7201772</v>
      </c>
    </row>
    <row r="477">
      <c r="A477" t="inlineStr">
        <is>
          <t>Loans, net of allowance for credit losses-c</t>
        </is>
      </c>
      <c r="Q477">
        <f>SUM(Q470:Q471)</f>
        <v/>
      </c>
      <c r="R477">
        <f>SUM(R470:R471)</f>
        <v/>
      </c>
      <c r="S477">
        <f>SUM(S470:S471)</f>
        <v/>
      </c>
      <c r="U477">
        <f>SUM(U470:U471)</f>
        <v/>
      </c>
      <c r="V477">
        <f>SUM(V470:V471)</f>
        <v/>
      </c>
      <c r="W477">
        <f>SUM(W470:W471)</f>
        <v/>
      </c>
      <c r="X477">
        <f>SUM(X470:X471)</f>
        <v/>
      </c>
      <c r="Z477">
        <f>SUM(Z470:Z471)</f>
        <v/>
      </c>
      <c r="AA477">
        <f>SUM(AA470:AA471)</f>
        <v/>
      </c>
      <c r="AB477">
        <f>SUM(AB470:AB471)</f>
        <v/>
      </c>
      <c r="AC477">
        <f>SUM(AC470:AC471)</f>
        <v/>
      </c>
      <c r="AE477">
        <f>SUM(AE470:AE471)</f>
        <v/>
      </c>
      <c r="AF477">
        <f>SUM(AF470:AF471)</f>
        <v/>
      </c>
      <c r="AG477">
        <f>SUM(AG470:AG471)</f>
        <v/>
      </c>
      <c r="AH477">
        <f>SUM(AH470:AH471)</f>
        <v/>
      </c>
      <c r="AJ477">
        <f>SUM(AJ470:AJ471)</f>
        <v/>
      </c>
      <c r="AK477">
        <f>SUM(AK470:AK471)</f>
        <v/>
      </c>
      <c r="AL477">
        <f>SUM(AL470:AL471)</f>
        <v/>
      </c>
      <c r="AM477">
        <f>SUM(AM470:AM471)</f>
        <v/>
      </c>
      <c r="AO477">
        <f>SUM(AO470:AO471)</f>
        <v/>
      </c>
      <c r="AP477">
        <f>SUM(AP470:AP471)</f>
        <v/>
      </c>
      <c r="AQ477">
        <f>SUM(AQ470:AQ471)</f>
        <v/>
      </c>
      <c r="AR477">
        <f>SUM(AR470:AR471)</f>
        <v/>
      </c>
      <c r="AT477">
        <f>SUM(AT470:AT471)</f>
        <v/>
      </c>
      <c r="AU477">
        <f>SUM(AU470:AU471)</f>
        <v/>
      </c>
      <c r="AV477">
        <f>SUM(AV470:AV471)</f>
        <v/>
      </c>
      <c r="AW477">
        <f>SUM(AW470:AW471)</f>
        <v/>
      </c>
      <c r="AY477">
        <f>SUM(AY470:AY471)</f>
        <v/>
      </c>
      <c r="AZ477">
        <f>SUM(AZ470:AZ471)</f>
        <v/>
      </c>
      <c r="BA477">
        <f>SUM(BA470:BA471)</f>
        <v/>
      </c>
      <c r="BB477">
        <f>SUM(BB470:BB471)</f>
        <v/>
      </c>
      <c r="BD477">
        <f>SUM(BD470:BD471)</f>
        <v/>
      </c>
      <c r="BE477">
        <f>SUM(BE470:BE471)</f>
        <v/>
      </c>
    </row>
    <row r="478">
      <c r="A478" t="inlineStr">
        <is>
          <t>Sum check</t>
        </is>
      </c>
      <c r="Q478">
        <f>Q476-Q477</f>
        <v/>
      </c>
      <c r="R478">
        <f>R476-R477</f>
        <v/>
      </c>
      <c r="S478">
        <f>S476-S477</f>
        <v/>
      </c>
      <c r="U478">
        <f>U476-U477</f>
        <v/>
      </c>
      <c r="V478">
        <f>V476-V477</f>
        <v/>
      </c>
      <c r="W478">
        <f>W476-W477</f>
        <v/>
      </c>
      <c r="X478">
        <f>X476-X477</f>
        <v/>
      </c>
      <c r="Z478">
        <f>Z476-Z477</f>
        <v/>
      </c>
      <c r="AA478">
        <f>AA476-AA477</f>
        <v/>
      </c>
      <c r="AB478">
        <f>AB476-AB477</f>
        <v/>
      </c>
      <c r="AC478">
        <f>AC476-AC477</f>
        <v/>
      </c>
      <c r="AE478">
        <f>AE476-AE477</f>
        <v/>
      </c>
      <c r="AF478">
        <f>AF476-AF477</f>
        <v/>
      </c>
      <c r="AG478">
        <f>AG476-AG477</f>
        <v/>
      </c>
      <c r="AH478">
        <f>AH476-AH477</f>
        <v/>
      </c>
      <c r="AJ478">
        <f>AJ476-AJ477</f>
        <v/>
      </c>
      <c r="AK478">
        <f>AK476-AK477</f>
        <v/>
      </c>
      <c r="AL478">
        <f>AL476-AL477</f>
        <v/>
      </c>
      <c r="AM478">
        <f>AM476-AM477</f>
        <v/>
      </c>
      <c r="AO478">
        <f>AO476-AO477</f>
        <v/>
      </c>
      <c r="AP478">
        <f>AP476-AP477</f>
        <v/>
      </c>
      <c r="AQ478">
        <f>AQ476-AQ477</f>
        <v/>
      </c>
      <c r="AR478">
        <f>AR476-AR477</f>
        <v/>
      </c>
      <c r="AT478">
        <f>AT476-AT477</f>
        <v/>
      </c>
      <c r="AU478">
        <f>AU476-AU477</f>
        <v/>
      </c>
      <c r="AV478">
        <f>AV476-AV477</f>
        <v/>
      </c>
      <c r="AW478">
        <f>AW476-AW477</f>
        <v/>
      </c>
      <c r="AY478">
        <f>AY476-AY477</f>
        <v/>
      </c>
      <c r="AZ478">
        <f>AZ476-AZ477</f>
        <v/>
      </c>
      <c r="BA478">
        <f>BA476-BA477</f>
        <v/>
      </c>
      <c r="BB478">
        <f>BB476-BB477</f>
        <v/>
      </c>
      <c r="BD478">
        <f>BD476-BD477</f>
        <v/>
      </c>
      <c r="BE478">
        <f>BE476-BE477</f>
        <v/>
      </c>
    </row>
    <row r="480">
      <c r="A480" t="inlineStr">
        <is>
          <t>Premises and equipment, net</t>
        </is>
      </c>
      <c r="C480" t="inlineStr">
        <is>
          <t>Thousand</t>
        </is>
      </c>
      <c r="D480" t="inlineStr">
        <is>
          <t>QQQQ</t>
        </is>
      </c>
      <c r="F480" t="n">
        <v>116729</v>
      </c>
      <c r="G480" t="n">
        <v>117621</v>
      </c>
      <c r="H480" t="n">
        <v>118176</v>
      </c>
      <c r="I480" t="n">
        <v>117862</v>
      </c>
      <c r="K480" t="n">
        <v>121354</v>
      </c>
      <c r="L480" t="n">
        <v>121559</v>
      </c>
      <c r="M480" t="n">
        <v>121686</v>
      </c>
      <c r="N480" t="n">
        <v>121341</v>
      </c>
      <c r="P480" t="n">
        <v>122786</v>
      </c>
      <c r="Q480" t="n">
        <v>120880</v>
      </c>
      <c r="R480" t="n">
        <v>120659</v>
      </c>
      <c r="S480" t="n">
        <v>126813</v>
      </c>
      <c r="U480" t="n">
        <v>127093</v>
      </c>
      <c r="V480" t="n">
        <v>126343</v>
      </c>
      <c r="W480" t="n">
        <v>126415</v>
      </c>
      <c r="X480" t="n">
        <v>126771</v>
      </c>
      <c r="Z480" t="n">
        <v>127124</v>
      </c>
      <c r="AA480" t="n">
        <v>127819</v>
      </c>
      <c r="AB480" t="n">
        <v>130188</v>
      </c>
      <c r="AC480" t="n">
        <v>134088</v>
      </c>
      <c r="AE480" t="n">
        <v>141163</v>
      </c>
      <c r="AF480" t="n">
        <v>146710</v>
      </c>
      <c r="AG480" t="n">
        <v>170167</v>
      </c>
      <c r="AH480" t="n">
        <v>174362</v>
      </c>
      <c r="AJ480" t="n">
        <v>177950</v>
      </c>
      <c r="AK480" t="n">
        <v>180506</v>
      </c>
      <c r="AL480" t="n">
        <v>203772</v>
      </c>
      <c r="AM480" t="n">
        <v>206275</v>
      </c>
      <c r="AO480" t="n">
        <v>215927</v>
      </c>
      <c r="AP480" t="n">
        <v>232517</v>
      </c>
      <c r="AQ480" t="n">
        <v>247494</v>
      </c>
      <c r="AR480" t="n">
        <v>261677</v>
      </c>
      <c r="AT480" t="n">
        <v>263452</v>
      </c>
      <c r="AU480" t="n">
        <v>267284</v>
      </c>
      <c r="AV480" t="n">
        <v>268160</v>
      </c>
      <c r="AW480" t="n">
        <v>269047</v>
      </c>
      <c r="AY480" t="n">
        <v>283843</v>
      </c>
      <c r="AZ480" t="n">
        <v>279609</v>
      </c>
      <c r="BA480" t="n">
        <v>278159</v>
      </c>
      <c r="BB480" t="n">
        <v>278088</v>
      </c>
      <c r="BD480" t="n">
        <v>279461</v>
      </c>
      <c r="BE480" t="n">
        <v>279758</v>
      </c>
    </row>
    <row r="481">
      <c r="A481" t="inlineStr">
        <is>
          <t>Other real estate owned</t>
        </is>
      </c>
      <c r="C481" t="inlineStr">
        <is>
          <t>Thousand</t>
        </is>
      </c>
      <c r="D481" t="inlineStr">
        <is>
          <t>QQQQ</t>
        </is>
      </c>
      <c r="F481" t="n">
        <v>9098</v>
      </c>
      <c r="G481" t="n">
        <v>7992</v>
      </c>
      <c r="H481" t="n">
        <v>8121</v>
      </c>
      <c r="I481" t="n">
        <v>8149</v>
      </c>
      <c r="K481" t="n">
        <v>7328</v>
      </c>
      <c r="L481" t="n">
        <v>6114</v>
      </c>
      <c r="M481" t="n">
        <v>6826</v>
      </c>
      <c r="N481" t="n">
        <v>7859</v>
      </c>
      <c r="P481" t="n">
        <v>6246</v>
      </c>
      <c r="Q481" t="n">
        <v>7357</v>
      </c>
      <c r="R481" t="n">
        <v>7650</v>
      </c>
      <c r="S481" t="n">
        <v>7984</v>
      </c>
      <c r="U481" t="n">
        <v>3963</v>
      </c>
      <c r="V481" t="n">
        <v>4123</v>
      </c>
      <c r="W481" t="n">
        <v>4038</v>
      </c>
      <c r="X481" t="n">
        <v>3526</v>
      </c>
      <c r="Z481" t="n">
        <v>4018</v>
      </c>
      <c r="AA481" t="n">
        <v>3940</v>
      </c>
      <c r="AB481" t="n">
        <v>3851</v>
      </c>
      <c r="AC481" t="n">
        <v>4136</v>
      </c>
      <c r="AE481" t="n">
        <v>3478</v>
      </c>
      <c r="AF481" t="n">
        <v>3616</v>
      </c>
      <c r="AG481" t="n">
        <v>6827</v>
      </c>
      <c r="AH481" t="n">
        <v>6690</v>
      </c>
      <c r="AJ481" t="n">
        <v>6172</v>
      </c>
      <c r="AK481" t="n">
        <v>6787</v>
      </c>
      <c r="AL481" t="n">
        <v>6829</v>
      </c>
      <c r="AM481" t="n">
        <v>5607</v>
      </c>
      <c r="AO481" t="n">
        <v>5720</v>
      </c>
      <c r="AP481" t="n">
        <v>4668</v>
      </c>
      <c r="AQ481" t="n">
        <v>4739</v>
      </c>
      <c r="AR481" t="n">
        <v>32179</v>
      </c>
      <c r="AT481" t="n">
        <v>30167</v>
      </c>
      <c r="AU481" t="n">
        <v>40130</v>
      </c>
      <c r="AV481" t="n">
        <v>38932</v>
      </c>
      <c r="AW481" t="n">
        <v>39475</v>
      </c>
      <c r="AY481" t="n">
        <v>39617</v>
      </c>
      <c r="AZ481" t="n">
        <v>39097</v>
      </c>
      <c r="BA481" t="n">
        <v>39242</v>
      </c>
      <c r="BB481" t="n">
        <v>36756</v>
      </c>
      <c r="BD481" t="n">
        <v>38587</v>
      </c>
      <c r="BE481" t="n">
        <v>41270</v>
      </c>
    </row>
    <row r="482">
      <c r="A482" t="inlineStr">
        <is>
          <t>Intangible assets, net</t>
        </is>
      </c>
      <c r="C482" t="inlineStr">
        <is>
          <t>Thousand</t>
        </is>
      </c>
      <c r="D482" t="inlineStr">
        <is>
          <t>QQQQ</t>
        </is>
      </c>
      <c r="F482" t="n">
        <v>11595</v>
      </c>
      <c r="G482" t="n">
        <v>11100</v>
      </c>
      <c r="H482" t="n">
        <v>10633</v>
      </c>
      <c r="I482" t="n">
        <v>10273</v>
      </c>
      <c r="K482" t="n">
        <v>11549</v>
      </c>
      <c r="L482" t="n">
        <v>11574</v>
      </c>
      <c r="M482" t="n">
        <v>11106</v>
      </c>
      <c r="N482" t="n">
        <v>10635</v>
      </c>
      <c r="P482" t="n">
        <v>10158</v>
      </c>
      <c r="Q482" t="n">
        <v>9681</v>
      </c>
      <c r="R482" t="n">
        <v>9203</v>
      </c>
      <c r="S482" t="n">
        <v>15695</v>
      </c>
      <c r="U482" t="n">
        <v>15093</v>
      </c>
      <c r="V482" t="n">
        <v>14485</v>
      </c>
      <c r="W482" t="n">
        <v>13898</v>
      </c>
      <c r="X482" t="n">
        <v>13330</v>
      </c>
      <c r="Z482" t="n">
        <v>12768</v>
      </c>
      <c r="AA482" t="n">
        <v>12203</v>
      </c>
      <c r="AB482" t="n">
        <v>11645</v>
      </c>
      <c r="AC482" t="n">
        <v>11082</v>
      </c>
      <c r="AE482" t="n">
        <v>18782</v>
      </c>
      <c r="AF482" t="n">
        <v>18012</v>
      </c>
      <c r="AG482" t="n">
        <v>17257</v>
      </c>
      <c r="AH482" t="n">
        <v>16470</v>
      </c>
      <c r="AJ482" t="n">
        <v>15701</v>
      </c>
      <c r="AK482" t="n">
        <v>14936</v>
      </c>
      <c r="AL482" t="n">
        <v>24025</v>
      </c>
      <c r="AM482" t="n">
        <v>22608</v>
      </c>
      <c r="AO482" t="n">
        <v>21850</v>
      </c>
      <c r="AP482" t="n">
        <v>20882</v>
      </c>
      <c r="AQ482" t="n">
        <v>19914</v>
      </c>
      <c r="AR482" t="n">
        <v>18999</v>
      </c>
      <c r="AT482" t="n">
        <v>18206</v>
      </c>
      <c r="AU482" t="n">
        <v>19283</v>
      </c>
      <c r="AV482" t="n">
        <v>18325</v>
      </c>
      <c r="AW482" t="n">
        <v>17566</v>
      </c>
      <c r="AY482" t="n">
        <v>25456</v>
      </c>
      <c r="AZ482" t="n">
        <v>21743</v>
      </c>
      <c r="BA482" t="n">
        <v>20863</v>
      </c>
      <c r="BB482" t="n">
        <v>19983</v>
      </c>
      <c r="BD482" t="n">
        <v>19103</v>
      </c>
      <c r="BE482" t="n">
        <v>18223</v>
      </c>
    </row>
    <row r="483">
      <c r="A483" t="inlineStr">
        <is>
          <t>Goodwill</t>
        </is>
      </c>
      <c r="C483" t="inlineStr">
        <is>
          <t>Thousand</t>
        </is>
      </c>
      <c r="D483" t="inlineStr">
        <is>
          <t>QQQQ</t>
        </is>
      </c>
      <c r="F483" t="n">
        <v>44545</v>
      </c>
      <c r="G483" t="n">
        <v>44545</v>
      </c>
      <c r="H483" t="n">
        <v>44545</v>
      </c>
      <c r="I483" t="n">
        <v>44545</v>
      </c>
      <c r="K483" t="n">
        <v>45118</v>
      </c>
      <c r="L483" t="n">
        <v>44962</v>
      </c>
      <c r="M483" t="n">
        <v>44962</v>
      </c>
      <c r="N483" t="n">
        <v>44962</v>
      </c>
      <c r="P483" t="n">
        <v>44962</v>
      </c>
      <c r="Q483" t="n">
        <v>44594</v>
      </c>
      <c r="R483" t="n">
        <v>44594</v>
      </c>
      <c r="S483" t="n">
        <v>54042</v>
      </c>
      <c r="U483" t="n">
        <v>54042</v>
      </c>
      <c r="V483" t="n">
        <v>54042</v>
      </c>
      <c r="W483" t="n">
        <v>54042</v>
      </c>
      <c r="X483" t="n">
        <v>54042</v>
      </c>
      <c r="Z483" t="n">
        <v>54042</v>
      </c>
      <c r="AA483" t="n">
        <v>54042</v>
      </c>
      <c r="AB483" t="n">
        <v>54042</v>
      </c>
      <c r="AC483" t="n">
        <v>54042</v>
      </c>
      <c r="AE483" t="n">
        <v>79796</v>
      </c>
      <c r="AF483" t="n">
        <v>79733</v>
      </c>
      <c r="AG483" t="n">
        <v>79733</v>
      </c>
      <c r="AH483" t="n">
        <v>79749</v>
      </c>
      <c r="AJ483" t="n">
        <v>79749</v>
      </c>
      <c r="AK483" t="n">
        <v>79749</v>
      </c>
      <c r="AL483" t="n">
        <v>147013</v>
      </c>
      <c r="AM483" t="n">
        <v>148604</v>
      </c>
      <c r="AO483" t="n">
        <v>149923</v>
      </c>
      <c r="AP483" t="n">
        <v>149922</v>
      </c>
      <c r="AQ483" t="n">
        <v>149922</v>
      </c>
      <c r="AR483" t="n">
        <v>149922</v>
      </c>
      <c r="AT483" t="n">
        <v>149922</v>
      </c>
      <c r="AU483" t="n">
        <v>149922</v>
      </c>
      <c r="AV483" t="n">
        <v>149922</v>
      </c>
      <c r="AW483" t="n">
        <v>149922</v>
      </c>
      <c r="AY483" t="n">
        <v>176563</v>
      </c>
      <c r="AZ483" t="n">
        <v>183639</v>
      </c>
      <c r="BA483" t="n">
        <v>182055</v>
      </c>
      <c r="BB483" t="n">
        <v>182055</v>
      </c>
      <c r="BD483" t="n">
        <v>182055</v>
      </c>
      <c r="BE483" t="n">
        <v>182055</v>
      </c>
    </row>
    <row r="484">
      <c r="A484" t="inlineStr">
        <is>
          <t>Accrued interest receivable</t>
        </is>
      </c>
      <c r="C484" t="inlineStr">
        <is>
          <t>Thousand</t>
        </is>
      </c>
      <c r="D484" t="inlineStr">
        <is>
          <t>QQQQ</t>
        </is>
      </c>
      <c r="F484" t="n">
        <v>16294</v>
      </c>
      <c r="G484" t="n">
        <v>15958</v>
      </c>
    </row>
    <row r="485">
      <c r="A485" t="inlineStr">
        <is>
          <t>Other assets</t>
        </is>
      </c>
      <c r="C485" t="inlineStr">
        <is>
          <t>Thousand</t>
        </is>
      </c>
      <c r="D485" t="inlineStr">
        <is>
          <t>QQQQ</t>
        </is>
      </c>
      <c r="F485" t="n">
        <v>112820</v>
      </c>
      <c r="G485" t="n">
        <v>105685</v>
      </c>
    </row>
    <row r="486">
      <c r="A486" t="inlineStr">
        <is>
          <t>Accrued interest receivable and other assets</t>
        </is>
      </c>
      <c r="C486" t="inlineStr">
        <is>
          <t>Thousand</t>
        </is>
      </c>
      <c r="D486" t="inlineStr">
        <is>
          <t>QQQQ</t>
        </is>
      </c>
      <c r="H486" t="n">
        <v>123600</v>
      </c>
      <c r="I486" t="n">
        <v>124871</v>
      </c>
      <c r="K486" t="n">
        <v>134222</v>
      </c>
      <c r="L486" t="n">
        <v>134947</v>
      </c>
      <c r="M486" t="n">
        <v>129828</v>
      </c>
      <c r="N486" t="n">
        <v>131555</v>
      </c>
      <c r="P486" t="n">
        <v>131977</v>
      </c>
      <c r="Q486" t="n">
        <v>132541</v>
      </c>
      <c r="R486" t="n">
        <v>129966</v>
      </c>
      <c r="S486" t="n">
        <v>133062</v>
      </c>
      <c r="U486" t="n">
        <v>136269</v>
      </c>
      <c r="V486" t="n">
        <v>176826</v>
      </c>
      <c r="W486" t="n">
        <v>135299</v>
      </c>
      <c r="X486" t="n">
        <v>139432</v>
      </c>
      <c r="Z486" t="n">
        <v>139615</v>
      </c>
      <c r="AA486" t="n">
        <v>141834</v>
      </c>
      <c r="AB486" t="n">
        <v>146220</v>
      </c>
      <c r="AC486" t="n">
        <v>144736</v>
      </c>
      <c r="AE486" t="n">
        <v>146991</v>
      </c>
      <c r="AF486" t="n">
        <v>156292</v>
      </c>
      <c r="AG486" t="n">
        <v>158216</v>
      </c>
      <c r="AH486" t="n">
        <v>167839</v>
      </c>
      <c r="AJ486" t="n">
        <v>229845</v>
      </c>
      <c r="AK486" t="n">
        <v>180257</v>
      </c>
      <c r="AL486" t="n">
        <v>182467</v>
      </c>
      <c r="AM486" t="n">
        <v>202851</v>
      </c>
      <c r="AO486" t="n">
        <v>198844</v>
      </c>
      <c r="AP486" t="n">
        <v>200734</v>
      </c>
      <c r="AQ486" t="n">
        <v>209766</v>
      </c>
      <c r="AR486" t="n">
        <v>220613</v>
      </c>
      <c r="AT486" t="n">
        <v>215359</v>
      </c>
      <c r="AU486" t="n">
        <v>210200</v>
      </c>
      <c r="AV486" t="n">
        <v>235659</v>
      </c>
      <c r="AW486" t="n">
        <v>233998</v>
      </c>
      <c r="AY486" t="n">
        <v>375153</v>
      </c>
      <c r="AZ486" t="n">
        <v>385517</v>
      </c>
      <c r="BA486" t="n">
        <v>330507</v>
      </c>
      <c r="BB486" t="n">
        <v>301550</v>
      </c>
      <c r="BD486" t="n">
        <v>327120</v>
      </c>
      <c r="BE486" t="n">
        <v>304161</v>
      </c>
    </row>
    <row r="487">
      <c r="A487" t="inlineStr">
        <is>
          <t>Total assets</t>
        </is>
      </c>
      <c r="C487" t="inlineStr">
        <is>
          <t>Thousand</t>
        </is>
      </c>
      <c r="D487" t="inlineStr">
        <is>
          <t>QQQQ</t>
        </is>
      </c>
      <c r="F487" t="n">
        <v>5773926</v>
      </c>
      <c r="G487" t="n">
        <v>5749666</v>
      </c>
      <c r="H487" t="n">
        <v>5926730</v>
      </c>
      <c r="I487" t="n">
        <v>6038974</v>
      </c>
      <c r="K487" t="n">
        <v>6375041</v>
      </c>
      <c r="L487" t="n">
        <v>6368633</v>
      </c>
      <c r="M487" t="n">
        <v>6406575</v>
      </c>
      <c r="N487" t="n">
        <v>6574972</v>
      </c>
      <c r="P487" t="n">
        <v>6570120</v>
      </c>
      <c r="Q487" t="n">
        <v>6498898</v>
      </c>
      <c r="R487" t="n">
        <v>6406096</v>
      </c>
      <c r="S487" t="n">
        <v>6692829</v>
      </c>
      <c r="U487" t="n">
        <v>6740938</v>
      </c>
      <c r="V487" t="n">
        <v>6683376</v>
      </c>
      <c r="W487" t="n">
        <v>6783537</v>
      </c>
      <c r="X487" t="n">
        <v>7018952</v>
      </c>
      <c r="Z487" t="n">
        <v>7189637</v>
      </c>
      <c r="AA487" t="n">
        <v>7046589</v>
      </c>
      <c r="AB487" t="n">
        <v>7132168</v>
      </c>
      <c r="AC487" t="n">
        <v>7253156</v>
      </c>
      <c r="AE487" t="n">
        <v>7615642</v>
      </c>
      <c r="AF487" t="n">
        <v>7622963</v>
      </c>
      <c r="AG487" t="n">
        <v>7602438</v>
      </c>
      <c r="AH487" t="n">
        <v>7574258</v>
      </c>
      <c r="AJ487" t="n">
        <v>7709000</v>
      </c>
      <c r="AK487" t="n">
        <v>7642021</v>
      </c>
      <c r="AL487" t="n">
        <v>8388816</v>
      </c>
      <c r="AM487" t="n">
        <v>8565758</v>
      </c>
      <c r="AO487" t="n">
        <v>8669096</v>
      </c>
      <c r="AP487" t="n">
        <v>9612453</v>
      </c>
      <c r="AQ487" t="n">
        <v>9618868</v>
      </c>
      <c r="AR487" t="n">
        <v>9212357</v>
      </c>
      <c r="AT487" t="n">
        <v>10549305</v>
      </c>
      <c r="AU487" t="n">
        <v>11015287</v>
      </c>
      <c r="AV487" t="n">
        <v>11302771</v>
      </c>
      <c r="AW487" t="n">
        <v>9405612</v>
      </c>
      <c r="AY487" t="n">
        <v>12624431</v>
      </c>
      <c r="AZ487" t="n">
        <v>12530073</v>
      </c>
      <c r="BA487" t="n">
        <v>12452378</v>
      </c>
      <c r="BB487" t="n">
        <v>12387863</v>
      </c>
      <c r="BD487" t="n">
        <v>12332105</v>
      </c>
      <c r="BE487" t="n">
        <v>12020265</v>
      </c>
    </row>
    <row r="488">
      <c r="A488" t="inlineStr">
        <is>
          <t>Total assets-c</t>
        </is>
      </c>
      <c r="F488">
        <f>SUM(F460:F463,F466:F468,F472,F476,F480:F486)</f>
        <v/>
      </c>
      <c r="G488">
        <f>SUM(G460:G463,G466:G468,G472,G476,G480:G486)</f>
        <v/>
      </c>
      <c r="H488">
        <f>SUM(H460:H463,H466:H468,H472,H476,H480:H486)</f>
        <v/>
      </c>
      <c r="I488">
        <f>SUM(I460:I463,I466:I468,I472,I476,I480:I486)</f>
        <v/>
      </c>
      <c r="K488">
        <f>SUM(K460:K463,K466:K468,K472,K476,K480:K486)</f>
        <v/>
      </c>
      <c r="L488">
        <f>SUM(L460:L463,L466:L468,L472,L476,L480:L486)</f>
        <v/>
      </c>
      <c r="M488">
        <f>SUM(M460:M463,M466:M468,M472,M476,M480:M486)</f>
        <v/>
      </c>
      <c r="N488">
        <f>SUM(N460:N463,N466:N468,N472,N476,N480:N486)</f>
        <v/>
      </c>
      <c r="P488">
        <f>SUM(P460:P463,P466:P468,P472,P476,P480:P486)</f>
        <v/>
      </c>
      <c r="Q488">
        <f>SUM(Q460:Q463,Q466:Q468,Q472,Q476,Q480:Q486)</f>
        <v/>
      </c>
      <c r="R488">
        <f>SUM(R460:R463,R466:R468,R472,R476,R480:R486)</f>
        <v/>
      </c>
      <c r="S488">
        <f>SUM(S460:S463,S466:S468,S472,S476,S480:S486)</f>
        <v/>
      </c>
      <c r="U488">
        <f>SUM(U460:U463,U466:U468,U472,U476,U480:U486)</f>
        <v/>
      </c>
      <c r="V488">
        <f>SUM(V460:V463,V466:V468,V472,V476,V480:V486)</f>
        <v/>
      </c>
      <c r="W488">
        <f>SUM(W460:W463,W466:W468,W472,W476,W480:W486)</f>
        <v/>
      </c>
      <c r="X488">
        <f>SUM(X460:X463,X466:X468,X472,X476,X480:X486)</f>
        <v/>
      </c>
      <c r="Z488">
        <f>SUM(Z460:Z463,Z466:Z468,Z472,Z476,Z480:Z486)</f>
        <v/>
      </c>
      <c r="AA488">
        <f>SUM(AA460:AA463,AA466:AA468,AA472,AA476,AA480:AA486)</f>
        <v/>
      </c>
      <c r="AB488">
        <f>SUM(AB460:AB463,AB466:AB468,AB472,AB476,AB480:AB486)</f>
        <v/>
      </c>
      <c r="AC488">
        <f>SUM(AC460:AC463,AC466:AC468,AC472,AC476,AC480:AC486)</f>
        <v/>
      </c>
      <c r="AE488">
        <f>SUM(AE460:AE463,AE466:AE468,AE472,AE476,AE480:AE486)</f>
        <v/>
      </c>
      <c r="AF488">
        <f>SUM(AF460:AF463,AF466:AF468,AF472,AF476,AF480:AF486)</f>
        <v/>
      </c>
      <c r="AG488">
        <f>SUM(AG460:AG463,AG466:AG468,AG472,AG476,AG480:AG486)</f>
        <v/>
      </c>
      <c r="AH488">
        <f>SUM(AH460:AH463,AH466:AH468,AH472,AH476,AH480:AH486)</f>
        <v/>
      </c>
      <c r="AJ488">
        <f>SUM(AJ460:AJ463,AJ466:AJ468,AJ472,AJ476,AJ480:AJ486)</f>
        <v/>
      </c>
      <c r="AK488">
        <f>SUM(AK460:AK463,AK466:AK468,AK472,AK476,AK480:AK486)</f>
        <v/>
      </c>
      <c r="AL488">
        <f>SUM(AL460:AL463,AL466:AL468,AL472,AL476,AL480:AL486)</f>
        <v/>
      </c>
      <c r="AM488">
        <f>SUM(AM460:AM463,AM466:AM468,AM472,AM476,AM480:AM486)</f>
        <v/>
      </c>
      <c r="AO488">
        <f>SUM(AO460:AO463,AO466:AO468,AO472,AO476,AO480:AO486)</f>
        <v/>
      </c>
      <c r="AP488">
        <f>SUM(AP460:AP463,AP466:AP468,AP472,AP476,AP480:AP486)</f>
        <v/>
      </c>
      <c r="AQ488">
        <f>SUM(AQ460:AQ463,AQ466:AQ468,AQ472,AQ476,AQ480:AQ486)</f>
        <v/>
      </c>
      <c r="AR488">
        <f>SUM(AR460:AR463,AR466:AR468,AR472,AR476,AR480:AR486)</f>
        <v/>
      </c>
      <c r="AT488">
        <f>SUM(AT460:AT463,AT466:AT468,AT472,AT476,AT480:AT486)</f>
        <v/>
      </c>
      <c r="AU488">
        <f>SUM(AU460:AU463,AU466:AU468,AU472,AU476,AU480:AU486)</f>
        <v/>
      </c>
      <c r="AV488">
        <f>SUM(AV460:AV463,AV466:AV468,AV472,AV476,AV480:AV486)</f>
        <v/>
      </c>
      <c r="AW488">
        <f>SUM(AW460:AW463,AW466:AW468,AW472,AW476,AW480:AW486)</f>
        <v/>
      </c>
      <c r="AY488">
        <f>SUM(AY460:AY463,AY466:AY468,AY472,AY476,AY480:AY486)</f>
        <v/>
      </c>
      <c r="AZ488">
        <f>SUM(AZ460:AZ463,AZ466:AZ468,AZ472,AZ476,AZ480:AZ486)</f>
        <v/>
      </c>
      <c r="BA488">
        <f>SUM(BA460:BA463,BA466:BA468,BA472,BA476,BA480:BA486)</f>
        <v/>
      </c>
      <c r="BB488">
        <f>SUM(BB460:BB463,BB466:BB468,BB472,BB476,BB480:BB486)</f>
        <v/>
      </c>
      <c r="BD488">
        <f>SUM(BD460:BD463,BD466:BD468,BD472,BD476,BD480:BD486)</f>
        <v/>
      </c>
      <c r="BE488">
        <f>SUM(BE460:BE463,BE466:BE468,BE472,BE476,BE480:BE486)</f>
        <v/>
      </c>
    </row>
    <row r="489">
      <c r="A489" t="inlineStr">
        <is>
          <t>Sum check</t>
        </is>
      </c>
      <c r="F489">
        <f>F487-F488</f>
        <v/>
      </c>
      <c r="G489">
        <f>G487-G488</f>
        <v/>
      </c>
      <c r="H489">
        <f>H487-H488</f>
        <v/>
      </c>
      <c r="I489">
        <f>I487-I488</f>
        <v/>
      </c>
      <c r="K489">
        <f>K487-K488</f>
        <v/>
      </c>
      <c r="L489">
        <f>L487-L488</f>
        <v/>
      </c>
      <c r="M489">
        <f>M487-M488</f>
        <v/>
      </c>
      <c r="N489">
        <f>N487-N488</f>
        <v/>
      </c>
      <c r="P489">
        <f>P487-P488</f>
        <v/>
      </c>
      <c r="Q489">
        <f>Q487-Q488</f>
        <v/>
      </c>
      <c r="R489">
        <f>R487-R488</f>
        <v/>
      </c>
      <c r="S489">
        <f>S487-S488</f>
        <v/>
      </c>
      <c r="U489">
        <f>U487-U488</f>
        <v/>
      </c>
      <c r="V489">
        <f>V487-V488</f>
        <v/>
      </c>
      <c r="W489">
        <f>W487-W488</f>
        <v/>
      </c>
      <c r="X489">
        <f>X487-X488</f>
        <v/>
      </c>
      <c r="Z489">
        <f>Z487-Z488</f>
        <v/>
      </c>
      <c r="AA489">
        <f>AA487-AA488</f>
        <v/>
      </c>
      <c r="AB489">
        <f>AB487-AB488</f>
        <v/>
      </c>
      <c r="AC489">
        <f>AC487-AC488</f>
        <v/>
      </c>
      <c r="AE489">
        <f>AE487-AE488</f>
        <v/>
      </c>
      <c r="AF489">
        <f>AF487-AF488</f>
        <v/>
      </c>
      <c r="AG489">
        <f>AG487-AG488</f>
        <v/>
      </c>
      <c r="AH489">
        <f>AH487-AH488</f>
        <v/>
      </c>
      <c r="AJ489">
        <f>AJ487-AJ488</f>
        <v/>
      </c>
      <c r="AK489">
        <f>AK487-AK488</f>
        <v/>
      </c>
      <c r="AL489">
        <f>AL487-AL488</f>
        <v/>
      </c>
      <c r="AM489">
        <f>AM487-AM488</f>
        <v/>
      </c>
      <c r="AO489">
        <f>AO487-AO488</f>
        <v/>
      </c>
      <c r="AP489">
        <f>AP487-AP488</f>
        <v/>
      </c>
      <c r="AQ489">
        <f>AQ487-AQ488</f>
        <v/>
      </c>
      <c r="AR489">
        <f>AR487-AR488</f>
        <v/>
      </c>
      <c r="AT489">
        <f>AT487-AT488</f>
        <v/>
      </c>
      <c r="AU489">
        <f>AU487-AU488</f>
        <v/>
      </c>
      <c r="AV489">
        <f>AV487-AV488</f>
        <v/>
      </c>
      <c r="AW489">
        <f>AW487-AW488</f>
        <v/>
      </c>
      <c r="AY489">
        <f>AY487-AY488</f>
        <v/>
      </c>
      <c r="AZ489">
        <f>AZ487-AZ488</f>
        <v/>
      </c>
      <c r="BA489">
        <f>BA487-BA488</f>
        <v/>
      </c>
      <c r="BB489">
        <f>BB487-BB488</f>
        <v/>
      </c>
      <c r="BD489">
        <f>BD487-BD488</f>
        <v/>
      </c>
      <c r="BE489">
        <f>BE487-BE488</f>
        <v/>
      </c>
    </row>
    <row r="491">
      <c r="A491" t="inlineStr">
        <is>
          <t>Liabilities and stockholders equity</t>
        </is>
      </c>
    </row>
    <row r="492">
      <c r="A492" t="inlineStr">
        <is>
          <t>Liabilities</t>
        </is>
      </c>
    </row>
    <row r="493">
      <c r="A493" t="inlineStr">
        <is>
          <t>Deposits:</t>
        </is>
      </c>
    </row>
    <row r="494">
      <c r="A494" t="inlineStr">
        <is>
          <t>Non-interest bearing</t>
        </is>
      </c>
      <c r="C494" t="inlineStr">
        <is>
          <t>Thousand</t>
        </is>
      </c>
      <c r="D494" t="inlineStr">
        <is>
          <t>QQQQ</t>
        </is>
      </c>
      <c r="F494" t="n">
        <v>1934427</v>
      </c>
      <c r="G494" t="n">
        <v>1955723</v>
      </c>
      <c r="H494" t="n">
        <v>2022388</v>
      </c>
      <c r="I494" t="n">
        <v>2085753</v>
      </c>
      <c r="K494" t="n">
        <v>2133583</v>
      </c>
      <c r="L494" t="n">
        <v>2205257</v>
      </c>
      <c r="M494" t="n">
        <v>2270071</v>
      </c>
      <c r="N494" t="n">
        <v>2411066</v>
      </c>
      <c r="P494" t="n">
        <v>2319445</v>
      </c>
      <c r="Q494" t="n">
        <v>2321206</v>
      </c>
      <c r="R494" t="n">
        <v>2244711</v>
      </c>
      <c r="S494" t="n">
        <v>2409769</v>
      </c>
      <c r="U494" t="n">
        <v>2413700</v>
      </c>
      <c r="V494" t="n">
        <v>2390005</v>
      </c>
      <c r="W494" t="n">
        <v>2477107</v>
      </c>
      <c r="X494" t="n">
        <v>2526842</v>
      </c>
      <c r="Z494" t="n">
        <v>2652691</v>
      </c>
      <c r="AA494" t="n">
        <v>2551158</v>
      </c>
      <c r="AB494" t="n">
        <v>2582203</v>
      </c>
      <c r="AC494" t="n">
        <v>2550150</v>
      </c>
      <c r="AE494" t="n">
        <v>2629984</v>
      </c>
      <c r="AF494" t="n">
        <v>2661316</v>
      </c>
      <c r="AG494" t="n">
        <v>2662304</v>
      </c>
      <c r="AH494" t="n">
        <v>2613876</v>
      </c>
      <c r="AJ494" t="n">
        <v>2659584</v>
      </c>
      <c r="AK494" t="n">
        <v>2634582</v>
      </c>
      <c r="AL494" t="n">
        <v>2879746</v>
      </c>
      <c r="AM494" t="n">
        <v>2956370</v>
      </c>
      <c r="AO494" t="n">
        <v>2980792</v>
      </c>
      <c r="AP494" t="n">
        <v>3709330</v>
      </c>
      <c r="AQ494" t="n">
        <v>3759305</v>
      </c>
      <c r="AR494" t="n">
        <v>3790900</v>
      </c>
      <c r="AT494" t="n">
        <v>4276145</v>
      </c>
      <c r="AU494" t="n">
        <v>4475941</v>
      </c>
      <c r="AV494" t="n">
        <v>4594324</v>
      </c>
      <c r="AW494" t="n">
        <v>3775387</v>
      </c>
      <c r="AY494" t="n">
        <v>5216266</v>
      </c>
      <c r="AZ494" t="n">
        <v>5228774</v>
      </c>
      <c r="BA494" t="n">
        <v>5203437</v>
      </c>
      <c r="BB494" t="n">
        <v>4944730</v>
      </c>
      <c r="BD494" t="n">
        <v>4540363</v>
      </c>
      <c r="BE494" t="n">
        <v>4285620</v>
      </c>
    </row>
    <row r="495">
      <c r="A495" t="inlineStr">
        <is>
          <t>Interest-bearing</t>
        </is>
      </c>
      <c r="C495" t="inlineStr">
        <is>
          <t>Thousand</t>
        </is>
      </c>
      <c r="D495" t="inlineStr">
        <is>
          <t>QQQQ</t>
        </is>
      </c>
      <c r="F495" t="n">
        <v>3240085</v>
      </c>
      <c r="G495" t="n">
        <v>3194688</v>
      </c>
      <c r="H495" t="n">
        <v>3287076</v>
      </c>
      <c r="I495" t="n">
        <v>3333766</v>
      </c>
      <c r="K495" t="n">
        <v>3604267</v>
      </c>
      <c r="L495" t="n">
        <v>3516336</v>
      </c>
      <c r="M495" t="n">
        <v>3470378</v>
      </c>
      <c r="N495" t="n">
        <v>3493638</v>
      </c>
      <c r="P495" t="n">
        <v>3564356</v>
      </c>
      <c r="Q495" t="n">
        <v>3487015</v>
      </c>
      <c r="R495" t="n">
        <v>3453880</v>
      </c>
      <c r="S495" t="n">
        <v>3563589</v>
      </c>
      <c r="U495" t="n">
        <v>3597172</v>
      </c>
      <c r="V495" t="n">
        <v>3553977</v>
      </c>
      <c r="W495" t="n">
        <v>3547842</v>
      </c>
      <c r="X495" t="n">
        <v>3721215</v>
      </c>
      <c r="Z495" t="n">
        <v>3741936</v>
      </c>
      <c r="AA495" t="n">
        <v>3684524</v>
      </c>
      <c r="AB495" t="n">
        <v>3719843</v>
      </c>
      <c r="AC495" t="n">
        <v>3864895</v>
      </c>
      <c r="AE495" t="n">
        <v>4083068</v>
      </c>
      <c r="AF495" t="n">
        <v>4030858</v>
      </c>
      <c r="AG495" t="n">
        <v>3980827</v>
      </c>
      <c r="AH495" t="n">
        <v>3991619</v>
      </c>
      <c r="AJ495" t="n">
        <v>4046802</v>
      </c>
      <c r="AK495" t="n">
        <v>3979031</v>
      </c>
      <c r="AL495" t="n">
        <v>4450931</v>
      </c>
      <c r="AM495" t="n">
        <v>4527265</v>
      </c>
      <c r="AO495" t="n">
        <v>4592408</v>
      </c>
      <c r="AP495" t="n">
        <v>4777341</v>
      </c>
      <c r="AQ495" t="n">
        <v>4736586</v>
      </c>
      <c r="AR495" t="n">
        <v>4273804</v>
      </c>
      <c r="AT495" t="n">
        <v>5095795</v>
      </c>
      <c r="AU495" t="n">
        <v>5252448</v>
      </c>
      <c r="AV495" t="n">
        <v>5397720</v>
      </c>
      <c r="AW495" t="n">
        <v>4316527</v>
      </c>
      <c r="AY495" t="n">
        <v>6034705</v>
      </c>
      <c r="AZ495" t="n">
        <v>5913914</v>
      </c>
      <c r="BA495" t="n">
        <v>5855503</v>
      </c>
      <c r="BB495" t="n">
        <v>6029498</v>
      </c>
      <c r="BD495" t="n">
        <v>6069740</v>
      </c>
      <c r="BE495" t="n">
        <v>6189560</v>
      </c>
    </row>
    <row r="496">
      <c r="A496" t="inlineStr">
        <is>
          <t>Total deposits</t>
        </is>
      </c>
      <c r="C496" t="inlineStr">
        <is>
          <t>Thousand</t>
        </is>
      </c>
      <c r="D496" t="inlineStr">
        <is>
          <t>QQQQ</t>
        </is>
      </c>
      <c r="F496" t="n">
        <v>5174512</v>
      </c>
      <c r="G496" t="n">
        <v>5150411</v>
      </c>
      <c r="H496" t="n">
        <v>5309464</v>
      </c>
      <c r="I496" t="n">
        <v>5419519</v>
      </c>
      <c r="K496" t="n">
        <v>5737850</v>
      </c>
      <c r="L496" t="n">
        <v>5721593</v>
      </c>
      <c r="M496" t="n">
        <v>5740449</v>
      </c>
      <c r="N496" t="n">
        <v>5904704</v>
      </c>
      <c r="P496" t="n">
        <v>5883801</v>
      </c>
      <c r="Q496" t="n">
        <v>5808221</v>
      </c>
      <c r="R496" t="n">
        <v>5698591</v>
      </c>
      <c r="S496" t="n">
        <v>5973358</v>
      </c>
      <c r="U496" t="n">
        <v>6010872</v>
      </c>
      <c r="V496" t="n">
        <v>5943982</v>
      </c>
      <c r="W496" t="n">
        <v>6024949</v>
      </c>
      <c r="X496" t="n">
        <v>6248057</v>
      </c>
      <c r="Z496" t="n">
        <v>6394627</v>
      </c>
      <c r="AA496" t="n">
        <v>6235682</v>
      </c>
      <c r="AB496" t="n">
        <v>6302046</v>
      </c>
      <c r="AC496" t="n">
        <v>6415045</v>
      </c>
      <c r="AE496" t="n">
        <v>6713052</v>
      </c>
      <c r="AF496" t="n">
        <v>6692174</v>
      </c>
      <c r="AG496" t="n">
        <v>6643131</v>
      </c>
      <c r="AH496" t="n">
        <v>6605495</v>
      </c>
      <c r="AJ496" t="n">
        <v>6706386</v>
      </c>
      <c r="AK496" t="n">
        <v>6613613</v>
      </c>
      <c r="AL496" t="n">
        <v>7330677</v>
      </c>
      <c r="AM496" t="n">
        <v>7483635</v>
      </c>
      <c r="AO496" t="n">
        <v>7573200</v>
      </c>
      <c r="AP496" t="n">
        <v>8486671</v>
      </c>
      <c r="AQ496" t="n">
        <v>8495891</v>
      </c>
      <c r="AR496" t="n">
        <v>8064704</v>
      </c>
      <c r="AT496" t="n">
        <v>9371940</v>
      </c>
      <c r="AU496" t="n">
        <v>9728389</v>
      </c>
      <c r="AV496" t="n">
        <v>9992044</v>
      </c>
      <c r="AW496" t="n">
        <v>8091914</v>
      </c>
      <c r="AY496" t="n">
        <v>11250971</v>
      </c>
      <c r="AZ496" t="n">
        <v>11142688</v>
      </c>
      <c r="BA496" t="n">
        <v>11058940</v>
      </c>
      <c r="BB496" t="n">
        <v>10974228</v>
      </c>
      <c r="BD496" t="n">
        <v>10610103</v>
      </c>
      <c r="BE496" t="n">
        <v>10475180</v>
      </c>
    </row>
    <row r="497">
      <c r="A497" t="inlineStr">
        <is>
          <t>Total deposits-c</t>
        </is>
      </c>
      <c r="F497">
        <f>SUM(F494:F495)</f>
        <v/>
      </c>
      <c r="G497">
        <f>SUM(G494:G495)</f>
        <v/>
      </c>
      <c r="H497">
        <f>SUM(H494:H495)</f>
        <v/>
      </c>
      <c r="I497">
        <f>SUM(I494:I495)</f>
        <v/>
      </c>
      <c r="K497">
        <f>SUM(K494:K495)</f>
        <v/>
      </c>
      <c r="L497">
        <f>SUM(L494:L495)</f>
        <v/>
      </c>
      <c r="M497">
        <f>SUM(M494:M495)</f>
        <v/>
      </c>
      <c r="N497">
        <f>SUM(N494:N495)</f>
        <v/>
      </c>
      <c r="P497">
        <f>SUM(P494:P495)</f>
        <v/>
      </c>
      <c r="Q497">
        <f>SUM(Q494:Q495)</f>
        <v/>
      </c>
      <c r="R497">
        <f>SUM(R494:R495)</f>
        <v/>
      </c>
      <c r="S497">
        <f>SUM(S494:S495)</f>
        <v/>
      </c>
      <c r="U497">
        <f>SUM(U494:U495)</f>
        <v/>
      </c>
      <c r="V497">
        <f>SUM(V494:V495)</f>
        <v/>
      </c>
      <c r="W497">
        <f>SUM(W494:W495)</f>
        <v/>
      </c>
      <c r="X497">
        <f>SUM(X494:X495)</f>
        <v/>
      </c>
      <c r="Z497">
        <f>SUM(Z494:Z495)</f>
        <v/>
      </c>
      <c r="AA497">
        <f>SUM(AA494:AA495)</f>
        <v/>
      </c>
      <c r="AB497">
        <f>SUM(AB494:AB495)</f>
        <v/>
      </c>
      <c r="AC497">
        <f>SUM(AC494:AC495)</f>
        <v/>
      </c>
      <c r="AE497">
        <f>SUM(AE494:AE495)</f>
        <v/>
      </c>
      <c r="AF497">
        <f>SUM(AF494:AF495)</f>
        <v/>
      </c>
      <c r="AG497">
        <f>SUM(AG494:AG495)</f>
        <v/>
      </c>
      <c r="AH497">
        <f>SUM(AH494:AH495)</f>
        <v/>
      </c>
      <c r="AJ497">
        <f>SUM(AJ494:AJ495)</f>
        <v/>
      </c>
      <c r="AK497">
        <f>SUM(AK494:AK495)</f>
        <v/>
      </c>
      <c r="AL497">
        <f>SUM(AL494:AL495)</f>
        <v/>
      </c>
      <c r="AM497">
        <f>SUM(AM494:AM495)</f>
        <v/>
      </c>
      <c r="AO497">
        <f>SUM(AO494:AO495)</f>
        <v/>
      </c>
      <c r="AP497">
        <f>SUM(AP494:AP495)</f>
        <v/>
      </c>
      <c r="AQ497">
        <f>SUM(AQ494:AQ495)</f>
        <v/>
      </c>
      <c r="AR497">
        <f>SUM(AR494:AR495)</f>
        <v/>
      </c>
      <c r="AT497">
        <f>SUM(AT494:AT495)</f>
        <v/>
      </c>
      <c r="AU497">
        <f>SUM(AU494:AU495)</f>
        <v/>
      </c>
      <c r="AV497">
        <f>SUM(AV494:AV495)</f>
        <v/>
      </c>
      <c r="AW497">
        <f>SUM(AW494:AW495)</f>
        <v/>
      </c>
      <c r="AY497">
        <f>SUM(AY494:AY495)</f>
        <v/>
      </c>
      <c r="AZ497">
        <f>SUM(AZ494:AZ495)</f>
        <v/>
      </c>
      <c r="BA497">
        <f>SUM(BA494:BA495)</f>
        <v/>
      </c>
      <c r="BB497">
        <f>SUM(BB494:BB495)</f>
        <v/>
      </c>
      <c r="BD497">
        <f>SUM(BD494:BD495)</f>
        <v/>
      </c>
      <c r="BE497">
        <f>SUM(BE494:BE495)</f>
        <v/>
      </c>
    </row>
    <row r="498">
      <c r="A498" t="inlineStr">
        <is>
          <t>Sum check</t>
        </is>
      </c>
      <c r="F498">
        <f>F496-F497</f>
        <v/>
      </c>
      <c r="G498">
        <f>G496-G497</f>
        <v/>
      </c>
      <c r="H498">
        <f>H496-H497</f>
        <v/>
      </c>
      <c r="I498">
        <f>I496-I497</f>
        <v/>
      </c>
      <c r="K498">
        <f>K496-K497</f>
        <v/>
      </c>
      <c r="L498">
        <f>L496-L497</f>
        <v/>
      </c>
      <c r="M498">
        <f>M496-M497</f>
        <v/>
      </c>
      <c r="N498">
        <f>N496-N497</f>
        <v/>
      </c>
      <c r="P498">
        <f>P496-P497</f>
        <v/>
      </c>
      <c r="Q498">
        <f>Q496-Q497</f>
        <v/>
      </c>
      <c r="R498">
        <f>R496-R497</f>
        <v/>
      </c>
      <c r="S498">
        <f>S496-S497</f>
        <v/>
      </c>
      <c r="U498">
        <f>U496-U497</f>
        <v/>
      </c>
      <c r="V498">
        <f>V496-V497</f>
        <v/>
      </c>
      <c r="W498">
        <f>W496-W497</f>
        <v/>
      </c>
      <c r="X498">
        <f>X496-X497</f>
        <v/>
      </c>
      <c r="Z498">
        <f>Z496-Z497</f>
        <v/>
      </c>
      <c r="AA498">
        <f>AA496-AA497</f>
        <v/>
      </c>
      <c r="AB498">
        <f>AB496-AB497</f>
        <v/>
      </c>
      <c r="AC498">
        <f>AC496-AC497</f>
        <v/>
      </c>
      <c r="AE498">
        <f>AE496-AE497</f>
        <v/>
      </c>
      <c r="AF498">
        <f>AF496-AF497</f>
        <v/>
      </c>
      <c r="AG498">
        <f>AG496-AG497</f>
        <v/>
      </c>
      <c r="AH498">
        <f>AH496-AH497</f>
        <v/>
      </c>
      <c r="AJ498">
        <f>AJ496-AJ497</f>
        <v/>
      </c>
      <c r="AK498">
        <f>AK496-AK497</f>
        <v/>
      </c>
      <c r="AL498">
        <f>AL496-AL497</f>
        <v/>
      </c>
      <c r="AM498">
        <f>AM496-AM497</f>
        <v/>
      </c>
      <c r="AO498">
        <f>AO496-AO497</f>
        <v/>
      </c>
      <c r="AP498">
        <f>AP496-AP497</f>
        <v/>
      </c>
      <c r="AQ498">
        <f>AQ496-AQ497</f>
        <v/>
      </c>
      <c r="AR498">
        <f>AR496-AR497</f>
        <v/>
      </c>
      <c r="AT498">
        <f>AT496-AT497</f>
        <v/>
      </c>
      <c r="AU498">
        <f>AU496-AU497</f>
        <v/>
      </c>
      <c r="AV498">
        <f>AV496-AV497</f>
        <v/>
      </c>
      <c r="AW498">
        <f>AW496-AW497</f>
        <v/>
      </c>
      <c r="AY498">
        <f>AY496-AY497</f>
        <v/>
      </c>
      <c r="AZ498">
        <f>AZ496-AZ497</f>
        <v/>
      </c>
      <c r="BA498">
        <f>BA496-BA497</f>
        <v/>
      </c>
      <c r="BB498">
        <f>BB496-BB497</f>
        <v/>
      </c>
      <c r="BD498">
        <f>BD496-BD497</f>
        <v/>
      </c>
      <c r="BE498">
        <f>BE496-BE497</f>
        <v/>
      </c>
    </row>
    <row r="500">
      <c r="A500" t="inlineStr">
        <is>
          <t>Short-term borrowings</t>
        </is>
      </c>
      <c r="C500" t="inlineStr">
        <is>
          <t>Thousand</t>
        </is>
      </c>
      <c r="D500" t="inlineStr">
        <is>
          <t>QQQQ</t>
        </is>
      </c>
      <c r="F500" t="n">
        <v>4891</v>
      </c>
      <c r="G500" t="n">
        <v>3522</v>
      </c>
      <c r="H500" t="n">
        <v>5074</v>
      </c>
      <c r="I500" t="n">
        <v>4590</v>
      </c>
      <c r="K500" t="n">
        <v>8603</v>
      </c>
      <c r="L500" t="n">
        <v>12317</v>
      </c>
      <c r="M500" t="n">
        <v>11473</v>
      </c>
      <c r="N500" t="n">
        <v>3982</v>
      </c>
      <c r="P500" t="n">
        <v>2043</v>
      </c>
      <c r="Q500" t="n">
        <v>2075</v>
      </c>
      <c r="R500" t="n">
        <v>3777</v>
      </c>
      <c r="S500" t="n">
        <v>500</v>
      </c>
      <c r="U500" t="n">
        <v>1300</v>
      </c>
      <c r="V500" t="n">
        <v>3500</v>
      </c>
      <c r="W500" t="n">
        <v>4000</v>
      </c>
      <c r="X500" t="n">
        <v>500</v>
      </c>
      <c r="Z500" t="n">
        <v>800</v>
      </c>
      <c r="AA500" t="n">
        <v>1000</v>
      </c>
      <c r="AB500" t="n">
        <v>2100</v>
      </c>
      <c r="AC500" t="n">
        <v>900</v>
      </c>
      <c r="AE500" t="n">
        <v>100</v>
      </c>
      <c r="AF500" t="n">
        <v>2500</v>
      </c>
      <c r="AG500" t="n">
        <v>2200</v>
      </c>
      <c r="AH500" t="n">
        <v>1675</v>
      </c>
      <c r="AJ500" t="n">
        <v>5200</v>
      </c>
      <c r="AK500" t="n">
        <v>1000</v>
      </c>
      <c r="AL500" t="n">
        <v>605</v>
      </c>
      <c r="AM500" t="n">
        <v>1100</v>
      </c>
      <c r="AO500" t="n">
        <v>1400</v>
      </c>
      <c r="AP500" t="n">
        <v>8100</v>
      </c>
      <c r="AQ500" t="n">
        <v>300</v>
      </c>
      <c r="AR500" t="n">
        <v>1100</v>
      </c>
      <c r="AT500" t="n">
        <v>3750</v>
      </c>
      <c r="AU500" t="n">
        <v>3100</v>
      </c>
      <c r="AV500" t="n">
        <v>3500</v>
      </c>
      <c r="AY500" t="n">
        <v>3300</v>
      </c>
      <c r="AZ500" t="n">
        <v>6100</v>
      </c>
      <c r="BA500" t="n">
        <v>4600</v>
      </c>
      <c r="BB500" t="n">
        <v>300</v>
      </c>
      <c r="BD500" t="n">
        <v>203494</v>
      </c>
      <c r="BE500" t="n">
        <v>3893</v>
      </c>
    </row>
    <row r="501">
      <c r="A501" t="inlineStr">
        <is>
          <t>Long-term borrowings</t>
        </is>
      </c>
      <c r="C501" t="inlineStr">
        <is>
          <t>Thousand</t>
        </is>
      </c>
      <c r="D501" t="inlineStr">
        <is>
          <t>QQQQ</t>
        </is>
      </c>
      <c r="F501" t="n">
        <v>11040</v>
      </c>
      <c r="G501" t="n">
        <v>9964</v>
      </c>
      <c r="H501" t="n">
        <v>8938</v>
      </c>
      <c r="I501" t="n">
        <v>6938</v>
      </c>
      <c r="K501" t="n">
        <v>2000</v>
      </c>
      <c r="AP501" t="n">
        <v>3000</v>
      </c>
    </row>
    <row r="502">
      <c r="A502" t="inlineStr">
        <is>
          <t>Accrued interest payable</t>
        </is>
      </c>
      <c r="C502" t="inlineStr">
        <is>
          <t>Thousand</t>
        </is>
      </c>
      <c r="D502" t="inlineStr">
        <is>
          <t>QQQQ</t>
        </is>
      </c>
      <c r="F502" t="n">
        <v>2012</v>
      </c>
      <c r="G502" t="n">
        <v>1907</v>
      </c>
    </row>
    <row r="503">
      <c r="A503" t="inlineStr">
        <is>
          <t>Other liabilities</t>
        </is>
      </c>
      <c r="C503" t="inlineStr">
        <is>
          <t>Thousand</t>
        </is>
      </c>
      <c r="D503" t="inlineStr">
        <is>
          <t>QQQQ</t>
        </is>
      </c>
      <c r="F503" t="n">
        <v>26960</v>
      </c>
      <c r="G503" t="n">
        <v>22097</v>
      </c>
    </row>
    <row r="504">
      <c r="A504" t="inlineStr">
        <is>
          <t>Accrued interest payable and other liabilities</t>
        </is>
      </c>
      <c r="C504" t="inlineStr">
        <is>
          <t>Thousand</t>
        </is>
      </c>
      <c r="D504" t="inlineStr">
        <is>
          <t>QQQQ</t>
        </is>
      </c>
      <c r="H504" t="n">
        <v>30477</v>
      </c>
      <c r="I504" t="n">
        <v>24126</v>
      </c>
      <c r="K504" t="n">
        <v>31672</v>
      </c>
      <c r="L504" t="n">
        <v>27414</v>
      </c>
      <c r="M504" t="n">
        <v>31666</v>
      </c>
      <c r="N504" t="n">
        <v>30168</v>
      </c>
      <c r="P504" t="n">
        <v>35793</v>
      </c>
      <c r="Q504" t="n">
        <v>27554</v>
      </c>
      <c r="R504" t="n">
        <v>30863</v>
      </c>
      <c r="S504" t="n">
        <v>31502</v>
      </c>
      <c r="U504" t="n">
        <v>34146</v>
      </c>
      <c r="V504" t="n">
        <v>27105</v>
      </c>
      <c r="W504" t="n">
        <v>28898</v>
      </c>
      <c r="X504" t="n">
        <v>27342</v>
      </c>
      <c r="Z504" t="n">
        <v>32378</v>
      </c>
      <c r="AA504" t="n">
        <v>29486</v>
      </c>
      <c r="AB504" t="n">
        <v>31649</v>
      </c>
      <c r="AC504" t="n">
        <v>29623</v>
      </c>
      <c r="AE504" t="n">
        <v>32435</v>
      </c>
      <c r="AF504" t="n">
        <v>34318</v>
      </c>
      <c r="AG504" t="n">
        <v>40347</v>
      </c>
      <c r="AH504" t="n">
        <v>37495</v>
      </c>
      <c r="AJ504" t="n">
        <v>42683</v>
      </c>
      <c r="AK504" t="n">
        <v>44224</v>
      </c>
      <c r="AL504" t="n">
        <v>50978</v>
      </c>
      <c r="AM504" t="n">
        <v>49230</v>
      </c>
      <c r="AO504" t="n">
        <v>44312</v>
      </c>
      <c r="AP504" t="n">
        <v>53679</v>
      </c>
      <c r="AQ504" t="n">
        <v>52121</v>
      </c>
      <c r="AR504" t="n">
        <v>51864</v>
      </c>
      <c r="AT504" t="n">
        <v>52140</v>
      </c>
      <c r="AU504" t="n">
        <v>66248</v>
      </c>
      <c r="AV504" t="n">
        <v>74380</v>
      </c>
      <c r="AW504" t="n">
        <v>55977</v>
      </c>
      <c r="AY504" t="n">
        <v>116357</v>
      </c>
      <c r="AZ504" t="n">
        <v>109575</v>
      </c>
      <c r="BA504" t="n">
        <v>107659</v>
      </c>
      <c r="BB504" t="n">
        <v>76455</v>
      </c>
      <c r="BD504" t="n">
        <v>121568</v>
      </c>
      <c r="BE504" t="n">
        <v>114329</v>
      </c>
    </row>
    <row r="505">
      <c r="A505" t="inlineStr">
        <is>
          <t>Subordinated debt</t>
        </is>
      </c>
      <c r="C505" t="inlineStr">
        <is>
          <t>Thousand</t>
        </is>
      </c>
      <c r="D505" t="inlineStr">
        <is>
          <t>QQQQ</t>
        </is>
      </c>
      <c r="F505" t="n">
        <v>26804</v>
      </c>
      <c r="G505" t="n">
        <v>26804</v>
      </c>
      <c r="H505" t="n">
        <v>26804</v>
      </c>
      <c r="I505" t="n">
        <v>26804</v>
      </c>
      <c r="K505" t="n">
        <v>26804</v>
      </c>
      <c r="L505" t="n">
        <v>26804</v>
      </c>
      <c r="M505" t="n">
        <v>26804</v>
      </c>
      <c r="N505" t="n">
        <v>26804</v>
      </c>
      <c r="P505" t="n">
        <v>26804</v>
      </c>
      <c r="Q505" t="n">
        <v>26804</v>
      </c>
      <c r="R505" t="n">
        <v>26804</v>
      </c>
      <c r="S505" t="n">
        <v>31959</v>
      </c>
      <c r="U505" t="n">
        <v>31959</v>
      </c>
      <c r="V505" t="n">
        <v>31959</v>
      </c>
      <c r="W505" t="n">
        <v>31959</v>
      </c>
      <c r="X505" t="n">
        <v>31959</v>
      </c>
      <c r="Z505" t="n">
        <v>31959</v>
      </c>
      <c r="AA505" t="n">
        <v>31959</v>
      </c>
      <c r="AB505" t="n">
        <v>31959</v>
      </c>
      <c r="AC505" t="n">
        <v>31959</v>
      </c>
      <c r="AE505" t="n">
        <v>31959</v>
      </c>
      <c r="AF505" t="n">
        <v>31959</v>
      </c>
      <c r="AG505" t="n">
        <v>31959</v>
      </c>
      <c r="AH505" t="n">
        <v>26804</v>
      </c>
      <c r="AJ505" t="n">
        <v>26804</v>
      </c>
      <c r="AK505" t="n">
        <v>26804</v>
      </c>
      <c r="AL505" t="n">
        <v>26804</v>
      </c>
      <c r="AM505" t="n">
        <v>26804</v>
      </c>
      <c r="AO505" t="n">
        <v>26804</v>
      </c>
      <c r="AP505" t="n">
        <v>26804</v>
      </c>
      <c r="AQ505" t="n">
        <v>26804</v>
      </c>
      <c r="AR505" t="n">
        <v>26804</v>
      </c>
      <c r="AT505" t="n">
        <v>26804</v>
      </c>
      <c r="AU505" t="n">
        <v>85959</v>
      </c>
      <c r="AV505" t="n">
        <v>85973</v>
      </c>
      <c r="AW505" t="n">
        <v>85987</v>
      </c>
      <c r="AY505" t="n">
        <v>86001</v>
      </c>
      <c r="AZ505" t="n">
        <v>86015</v>
      </c>
      <c r="BA505" t="n">
        <v>86030</v>
      </c>
      <c r="BB505" t="n">
        <v>86044</v>
      </c>
      <c r="BD505" t="n">
        <v>86058</v>
      </c>
      <c r="BE505" t="n">
        <v>86072</v>
      </c>
    </row>
    <row r="506">
      <c r="A506" t="inlineStr">
        <is>
          <t>Total liabilities</t>
        </is>
      </c>
      <c r="C506" t="inlineStr">
        <is>
          <t>Thousand</t>
        </is>
      </c>
      <c r="D506" t="inlineStr">
        <is>
          <t>QQQQ</t>
        </is>
      </c>
      <c r="F506" t="n">
        <v>5246219</v>
      </c>
      <c r="G506" t="n">
        <v>5214705</v>
      </c>
      <c r="H506" t="n">
        <v>5380757</v>
      </c>
      <c r="I506" t="n">
        <v>5481977</v>
      </c>
      <c r="K506" t="n">
        <v>5806929</v>
      </c>
      <c r="L506" t="n">
        <v>5788128</v>
      </c>
      <c r="M506" t="n">
        <v>5810392</v>
      </c>
      <c r="N506" t="n">
        <v>5965658</v>
      </c>
      <c r="P506" t="n">
        <v>5948441</v>
      </c>
      <c r="Q506" t="n">
        <v>5864654</v>
      </c>
      <c r="R506" t="n">
        <v>5760035</v>
      </c>
      <c r="S506" t="n">
        <v>6037319</v>
      </c>
      <c r="U506" t="n">
        <v>6078277</v>
      </c>
      <c r="V506" t="n">
        <v>6006546</v>
      </c>
      <c r="W506" t="n">
        <v>6089806</v>
      </c>
      <c r="X506" t="n">
        <v>6307858</v>
      </c>
      <c r="Z506" t="n">
        <v>6459764</v>
      </c>
      <c r="AA506" t="n">
        <v>6298127</v>
      </c>
      <c r="AB506" t="n">
        <v>6367754</v>
      </c>
      <c r="AC506" t="n">
        <v>6477527</v>
      </c>
      <c r="AE506" t="n">
        <v>6777546</v>
      </c>
      <c r="AF506" t="n">
        <v>6760951</v>
      </c>
      <c r="AG506" t="n">
        <v>6717637</v>
      </c>
      <c r="AH506" t="n">
        <v>6671469</v>
      </c>
      <c r="AJ506" t="n">
        <v>6781073</v>
      </c>
      <c r="AK506" t="n">
        <v>6685641</v>
      </c>
      <c r="AL506" t="n">
        <v>7409064</v>
      </c>
      <c r="AM506" t="n">
        <v>7560769</v>
      </c>
      <c r="AO506" t="n">
        <v>7645716</v>
      </c>
      <c r="AP506" t="n">
        <v>8578254</v>
      </c>
      <c r="AQ506" t="n">
        <v>8575116</v>
      </c>
      <c r="AR506" t="n">
        <v>8144472</v>
      </c>
      <c r="AT506" t="n">
        <v>9454634</v>
      </c>
      <c r="AU506" t="n">
        <v>9883696</v>
      </c>
      <c r="AV506" t="n">
        <v>10155897</v>
      </c>
      <c r="AW506" t="n">
        <v>8233878</v>
      </c>
      <c r="AY506" t="n">
        <v>11456629</v>
      </c>
      <c r="AZ506" t="n">
        <v>11344378</v>
      </c>
      <c r="BA506" t="n">
        <v>11257229</v>
      </c>
      <c r="BB506" t="n">
        <v>11137027</v>
      </c>
      <c r="BD506" t="n">
        <v>11021223</v>
      </c>
      <c r="BE506" t="n">
        <v>10679474</v>
      </c>
    </row>
    <row r="507">
      <c r="A507" t="inlineStr">
        <is>
          <t>Total liabilities-c</t>
        </is>
      </c>
      <c r="F507">
        <f>SUM(F496,F500:F505)</f>
        <v/>
      </c>
      <c r="G507">
        <f>SUM(G496,G500:G505)</f>
        <v/>
      </c>
      <c r="H507">
        <f>SUM(H496,H500:H505)</f>
        <v/>
      </c>
      <c r="I507">
        <f>SUM(I496,I500:I505)</f>
        <v/>
      </c>
      <c r="K507">
        <f>SUM(K496,K500:K505)</f>
        <v/>
      </c>
      <c r="L507">
        <f>SUM(L496,L500:L505)</f>
        <v/>
      </c>
      <c r="M507">
        <f>SUM(M496,M500:M505)</f>
        <v/>
      </c>
      <c r="N507">
        <f>SUM(N496,N500:N505)</f>
        <v/>
      </c>
      <c r="P507">
        <f>SUM(P496,P500:P505)</f>
        <v/>
      </c>
      <c r="Q507">
        <f>SUM(Q496,Q500:Q505)</f>
        <v/>
      </c>
      <c r="R507">
        <f>SUM(R496,R500:R505)</f>
        <v/>
      </c>
      <c r="S507">
        <f>SUM(S496,S500:S505)</f>
        <v/>
      </c>
      <c r="U507">
        <f>SUM(U496,U500:U505)</f>
        <v/>
      </c>
      <c r="V507">
        <f>SUM(V496,V500:V505)</f>
        <v/>
      </c>
      <c r="W507">
        <f>SUM(W496,W500:W505)</f>
        <v/>
      </c>
      <c r="X507">
        <f>SUM(X496,X500:X505)</f>
        <v/>
      </c>
      <c r="Z507">
        <f>SUM(Z496,Z500:Z505)</f>
        <v/>
      </c>
      <c r="AA507">
        <f>SUM(AA496,AA500:AA505)</f>
        <v/>
      </c>
      <c r="AB507">
        <f>SUM(AB496,AB500:AB505)</f>
        <v/>
      </c>
      <c r="AC507">
        <f>SUM(AC496,AC500:AC505)</f>
        <v/>
      </c>
      <c r="AE507">
        <f>SUM(AE496,AE500:AE505)</f>
        <v/>
      </c>
      <c r="AF507">
        <f>SUM(AF496,AF500:AF505)</f>
        <v/>
      </c>
      <c r="AG507">
        <f>SUM(AG496,AG500:AG505)</f>
        <v/>
      </c>
      <c r="AH507">
        <f>SUM(AH496,AH500:AH505)</f>
        <v/>
      </c>
      <c r="AJ507">
        <f>SUM(AJ496,AJ500:AJ505)</f>
        <v/>
      </c>
      <c r="AK507">
        <f>SUM(AK496,AK500:AK505)</f>
        <v/>
      </c>
      <c r="AL507">
        <f>SUM(AL496,AL500:AL505)</f>
        <v/>
      </c>
      <c r="AM507">
        <f>SUM(AM496,AM500:AM505)</f>
        <v/>
      </c>
      <c r="AO507">
        <f>SUM(AO496,AO500:AO505)</f>
        <v/>
      </c>
      <c r="AP507">
        <f>SUM(AP496,AP500:AP505)</f>
        <v/>
      </c>
      <c r="AQ507">
        <f>SUM(AQ496,AQ500:AQ505)</f>
        <v/>
      </c>
      <c r="AR507">
        <f>SUM(AR496,AR500:AR505)</f>
        <v/>
      </c>
      <c r="AT507">
        <f>SUM(AT496,AT500:AT505)</f>
        <v/>
      </c>
      <c r="AU507">
        <f>SUM(AU496,AU500:AU505)</f>
        <v/>
      </c>
      <c r="AV507">
        <f>SUM(AV496,AV500:AV505)</f>
        <v/>
      </c>
      <c r="AW507">
        <f>SUM(AW496,AW500:AW505)</f>
        <v/>
      </c>
      <c r="AY507">
        <f>SUM(AY496,AY500:AY505)</f>
        <v/>
      </c>
      <c r="AZ507">
        <f>SUM(AZ496,AZ500:AZ505)</f>
        <v/>
      </c>
      <c r="BA507">
        <f>SUM(BA496,BA500:BA505)</f>
        <v/>
      </c>
      <c r="BB507">
        <f>SUM(BB496,BB500:BB505)</f>
        <v/>
      </c>
      <c r="BD507">
        <f>SUM(BD496,BD500:BD505)</f>
        <v/>
      </c>
      <c r="BE507">
        <f>SUM(BE496,BE500:BE505)</f>
        <v/>
      </c>
    </row>
    <row r="508">
      <c r="A508" t="inlineStr">
        <is>
          <t>Sum check</t>
        </is>
      </c>
      <c r="F508">
        <f>F506-F507</f>
        <v/>
      </c>
      <c r="G508">
        <f>G506-G507</f>
        <v/>
      </c>
      <c r="H508">
        <f>H506-H507</f>
        <v/>
      </c>
      <c r="I508">
        <f>I506-I507</f>
        <v/>
      </c>
      <c r="K508">
        <f>K506-K507</f>
        <v/>
      </c>
      <c r="L508">
        <f>L506-L507</f>
        <v/>
      </c>
      <c r="M508">
        <f>M506-M507</f>
        <v/>
      </c>
      <c r="N508">
        <f>N506-N507</f>
        <v/>
      </c>
      <c r="P508">
        <f>P506-P507</f>
        <v/>
      </c>
      <c r="Q508">
        <f>Q506-Q507</f>
        <v/>
      </c>
      <c r="R508">
        <f>R506-R507</f>
        <v/>
      </c>
      <c r="S508">
        <f>S506-S507</f>
        <v/>
      </c>
      <c r="U508">
        <f>U506-U507</f>
        <v/>
      </c>
      <c r="V508">
        <f>V506-V507</f>
        <v/>
      </c>
      <c r="W508">
        <f>W506-W507</f>
        <v/>
      </c>
      <c r="X508">
        <f>X506-X507</f>
        <v/>
      </c>
      <c r="Z508">
        <f>Z506-Z507</f>
        <v/>
      </c>
      <c r="AA508">
        <f>AA506-AA507</f>
        <v/>
      </c>
      <c r="AB508">
        <f>AB506-AB507</f>
        <v/>
      </c>
      <c r="AC508">
        <f>AC506-AC507</f>
        <v/>
      </c>
      <c r="AE508">
        <f>AE506-AE507</f>
        <v/>
      </c>
      <c r="AF508">
        <f>AF506-AF507</f>
        <v/>
      </c>
      <c r="AG508">
        <f>AG506-AG507</f>
        <v/>
      </c>
      <c r="AH508">
        <f>AH506-AH507</f>
        <v/>
      </c>
      <c r="AJ508">
        <f>AJ506-AJ507</f>
        <v/>
      </c>
      <c r="AK508">
        <f>AK506-AK507</f>
        <v/>
      </c>
      <c r="AL508">
        <f>AL506-AL507</f>
        <v/>
      </c>
      <c r="AM508">
        <f>AM506-AM507</f>
        <v/>
      </c>
      <c r="AO508">
        <f>AO506-AO507</f>
        <v/>
      </c>
      <c r="AP508">
        <f>AP506-AP507</f>
        <v/>
      </c>
      <c r="AQ508">
        <f>AQ506-AQ507</f>
        <v/>
      </c>
      <c r="AR508">
        <f>AR506-AR507</f>
        <v/>
      </c>
      <c r="AT508">
        <f>AT506-AT507</f>
        <v/>
      </c>
      <c r="AU508">
        <f>AU506-AU507</f>
        <v/>
      </c>
      <c r="AV508">
        <f>AV506-AV507</f>
        <v/>
      </c>
      <c r="AW508">
        <f>AW506-AW507</f>
        <v/>
      </c>
      <c r="AY508">
        <f>AY506-AY507</f>
        <v/>
      </c>
      <c r="AZ508">
        <f>AZ506-AZ507</f>
        <v/>
      </c>
      <c r="BA508">
        <f>BA506-BA507</f>
        <v/>
      </c>
      <c r="BB508">
        <f>BB506-BB507</f>
        <v/>
      </c>
      <c r="BD508">
        <f>BD506-BD507</f>
        <v/>
      </c>
      <c r="BE508">
        <f>BE506-BE507</f>
        <v/>
      </c>
    </row>
    <row r="510">
      <c r="A510" t="inlineStr">
        <is>
          <t>Stockholders equity:</t>
        </is>
      </c>
    </row>
    <row r="511">
      <c r="A511" t="inlineStr">
        <is>
          <t>Common stock</t>
        </is>
      </c>
      <c r="C511" t="inlineStr">
        <is>
          <t>Thousand</t>
        </is>
      </c>
      <c r="D511" t="inlineStr">
        <is>
          <t>QQQQ</t>
        </is>
      </c>
      <c r="F511" t="n">
        <v>15228</v>
      </c>
      <c r="G511" t="n">
        <v>15256</v>
      </c>
      <c r="H511" t="n">
        <v>15298</v>
      </c>
      <c r="I511" t="n">
        <v>15334</v>
      </c>
      <c r="K511" t="n">
        <v>15364</v>
      </c>
      <c r="L511" t="n">
        <v>15399</v>
      </c>
      <c r="M511" t="n">
        <v>15449</v>
      </c>
      <c r="N511" t="n">
        <v>15504</v>
      </c>
      <c r="P511" t="n">
        <v>15512</v>
      </c>
      <c r="Q511" t="n">
        <v>15562</v>
      </c>
      <c r="R511" t="n">
        <v>15591</v>
      </c>
      <c r="S511" t="n">
        <v>15597</v>
      </c>
      <c r="U511" t="n">
        <v>15528</v>
      </c>
      <c r="V511" t="n">
        <v>15560</v>
      </c>
      <c r="W511" t="n">
        <v>15695</v>
      </c>
      <c r="X511" t="n">
        <v>15811</v>
      </c>
      <c r="Z511" t="n">
        <v>15891</v>
      </c>
      <c r="AA511" t="n">
        <v>15909</v>
      </c>
      <c r="AB511" t="n">
        <v>31863</v>
      </c>
      <c r="AC511" t="n">
        <v>31895</v>
      </c>
      <c r="AE511" t="n">
        <v>32708</v>
      </c>
      <c r="AF511" t="n">
        <v>32731</v>
      </c>
      <c r="AG511" t="n">
        <v>32750</v>
      </c>
      <c r="AH511" t="n">
        <v>32604</v>
      </c>
      <c r="AJ511" t="n">
        <v>32618</v>
      </c>
      <c r="AK511" t="n">
        <v>32640</v>
      </c>
      <c r="AL511" t="n">
        <v>32644</v>
      </c>
      <c r="AM511" t="n">
        <v>32694</v>
      </c>
      <c r="AO511" t="n">
        <v>32647</v>
      </c>
      <c r="AP511" t="n">
        <v>32663</v>
      </c>
      <c r="AQ511" t="n">
        <v>32679</v>
      </c>
      <c r="AR511" t="n">
        <v>32720</v>
      </c>
      <c r="AT511" t="n">
        <v>32771</v>
      </c>
      <c r="AU511" t="n">
        <v>32785</v>
      </c>
      <c r="AV511" t="n">
        <v>32572</v>
      </c>
      <c r="AW511" t="n">
        <v>32603</v>
      </c>
      <c r="AY511" t="n">
        <v>32726</v>
      </c>
      <c r="AZ511" t="n">
        <v>32781</v>
      </c>
      <c r="BA511" t="n">
        <v>32856</v>
      </c>
      <c r="BB511" t="n">
        <v>32876</v>
      </c>
      <c r="BD511" t="n">
        <v>32900</v>
      </c>
      <c r="BE511" t="n">
        <v>32939</v>
      </c>
    </row>
    <row r="512">
      <c r="A512" t="inlineStr">
        <is>
          <t>Capital surplus</t>
        </is>
      </c>
      <c r="C512" t="inlineStr">
        <is>
          <t>Thousand</t>
        </is>
      </c>
      <c r="D512" t="inlineStr">
        <is>
          <t>QQQQ</t>
        </is>
      </c>
      <c r="F512" t="n">
        <v>82956</v>
      </c>
      <c r="G512" t="n">
        <v>84360</v>
      </c>
      <c r="H512" t="n">
        <v>86967</v>
      </c>
      <c r="I512" t="n">
        <v>88803</v>
      </c>
      <c r="K512" t="n">
        <v>89951</v>
      </c>
      <c r="L512" t="n">
        <v>91447</v>
      </c>
      <c r="M512" t="n">
        <v>93866</v>
      </c>
      <c r="N512" t="n">
        <v>96841</v>
      </c>
      <c r="P512" t="n">
        <v>97477</v>
      </c>
      <c r="Q512" t="n">
        <v>99202</v>
      </c>
      <c r="R512" t="n">
        <v>100835</v>
      </c>
      <c r="S512" t="n">
        <v>102865</v>
      </c>
      <c r="U512" t="n">
        <v>103978</v>
      </c>
      <c r="V512" t="n">
        <v>105676</v>
      </c>
      <c r="W512" t="n">
        <v>111012</v>
      </c>
      <c r="X512" t="n">
        <v>117541</v>
      </c>
      <c r="Z512" t="n">
        <v>120435</v>
      </c>
      <c r="AA512" t="n">
        <v>121349</v>
      </c>
      <c r="AB512" t="n">
        <v>106605</v>
      </c>
      <c r="AC512" t="n">
        <v>107481</v>
      </c>
      <c r="AE512" t="n">
        <v>147762</v>
      </c>
      <c r="AF512" t="n">
        <v>148494</v>
      </c>
      <c r="AG512" t="n">
        <v>149242</v>
      </c>
      <c r="AH512" t="n">
        <v>149709</v>
      </c>
      <c r="AJ512" t="n">
        <v>150195</v>
      </c>
      <c r="AK512" t="n">
        <v>150995</v>
      </c>
      <c r="AL512" t="n">
        <v>151470</v>
      </c>
      <c r="AM512" t="n">
        <v>153353</v>
      </c>
      <c r="AO512" t="n">
        <v>153999</v>
      </c>
      <c r="AP512" t="n">
        <v>154692</v>
      </c>
      <c r="AQ512" t="n">
        <v>155431</v>
      </c>
      <c r="AR512" t="n">
        <v>156574</v>
      </c>
      <c r="AT512" t="n">
        <v>157450</v>
      </c>
      <c r="AU512" t="n">
        <v>158322</v>
      </c>
      <c r="AV512" t="n">
        <v>158877</v>
      </c>
      <c r="AW512" t="n">
        <v>159914</v>
      </c>
      <c r="AY512" t="n">
        <v>163392</v>
      </c>
      <c r="AZ512" t="n">
        <v>165295</v>
      </c>
      <c r="BA512" t="n">
        <v>168217</v>
      </c>
      <c r="BB512" t="n">
        <v>169231</v>
      </c>
      <c r="BD512" t="n">
        <v>170231</v>
      </c>
      <c r="BE512" t="n">
        <v>172358</v>
      </c>
    </row>
    <row r="513">
      <c r="A513" t="inlineStr">
        <is>
          <t>Retained earnings</t>
        </is>
      </c>
      <c r="C513" t="inlineStr">
        <is>
          <t>Thousand</t>
        </is>
      </c>
      <c r="D513" t="inlineStr">
        <is>
          <t>QQQQ</t>
        </is>
      </c>
      <c r="F513" t="n">
        <v>423637</v>
      </c>
      <c r="G513" t="n">
        <v>431120</v>
      </c>
      <c r="H513" t="n">
        <v>439840</v>
      </c>
      <c r="I513" t="n">
        <v>448953</v>
      </c>
      <c r="K513" t="n">
        <v>458857</v>
      </c>
      <c r="L513" t="n">
        <v>468761</v>
      </c>
      <c r="M513" t="n">
        <v>482302</v>
      </c>
      <c r="N513" t="n">
        <v>492776</v>
      </c>
      <c r="P513" t="n">
        <v>503758</v>
      </c>
      <c r="Q513" t="n">
        <v>517028</v>
      </c>
      <c r="R513" t="n">
        <v>527038</v>
      </c>
      <c r="S513" t="n">
        <v>535521</v>
      </c>
      <c r="U513" t="n">
        <v>541098</v>
      </c>
      <c r="V513" t="n">
        <v>552991</v>
      </c>
      <c r="W513" t="n">
        <v>565039</v>
      </c>
      <c r="X513" t="n">
        <v>577648</v>
      </c>
      <c r="Z513" t="n">
        <v>593631</v>
      </c>
      <c r="AA513" t="n">
        <v>610758</v>
      </c>
      <c r="AB513" t="n">
        <v>625782</v>
      </c>
      <c r="AC513" t="n">
        <v>638580</v>
      </c>
      <c r="AE513" t="n">
        <v>661341</v>
      </c>
      <c r="AF513" t="n">
        <v>684425</v>
      </c>
      <c r="AG513" t="n">
        <v>707481</v>
      </c>
      <c r="AH513" t="n">
        <v>722615</v>
      </c>
      <c r="AJ513" t="n">
        <v>744713</v>
      </c>
      <c r="AK513" t="n">
        <v>769090</v>
      </c>
      <c r="AL513" t="n">
        <v>792009</v>
      </c>
      <c r="AM513" t="n">
        <v>815488</v>
      </c>
      <c r="AO513" t="n">
        <v>826855</v>
      </c>
      <c r="AP513" t="n">
        <v>837154</v>
      </c>
      <c r="AQ513" t="n">
        <v>846934</v>
      </c>
      <c r="AR513" t="n">
        <v>871161</v>
      </c>
      <c r="AT513" t="n">
        <v>898026</v>
      </c>
      <c r="AU513" t="n">
        <v>935067</v>
      </c>
      <c r="AV513" t="n">
        <v>950560</v>
      </c>
      <c r="AW513" t="n">
        <v>977067</v>
      </c>
      <c r="AY513" t="n">
        <v>1001200</v>
      </c>
      <c r="AZ513" t="n">
        <v>1034107</v>
      </c>
      <c r="BA513" t="n">
        <v>1076316</v>
      </c>
      <c r="BB513" t="n">
        <v>1120292</v>
      </c>
      <c r="BD513" t="n">
        <v>1164665</v>
      </c>
      <c r="BE513" t="n">
        <v>1206499</v>
      </c>
    </row>
    <row r="514">
      <c r="A514" t="inlineStr">
        <is>
          <t xml:space="preserve">Accumulated other comprehensive loss, net of tax benefit </t>
        </is>
      </c>
      <c r="C514" t="inlineStr">
        <is>
          <t>Thousand</t>
        </is>
      </c>
      <c r="D514" t="inlineStr">
        <is>
          <t>QQQQ</t>
        </is>
      </c>
      <c r="F514" t="n">
        <v>5886</v>
      </c>
      <c r="G514" t="n">
        <v>4225</v>
      </c>
      <c r="H514" t="n">
        <v>3868</v>
      </c>
      <c r="I514" t="n">
        <v>3907</v>
      </c>
      <c r="K514" t="n">
        <v>3940</v>
      </c>
      <c r="L514" t="n">
        <v>4898</v>
      </c>
      <c r="M514" t="n">
        <v>4566</v>
      </c>
      <c r="N514" t="n">
        <v>4193</v>
      </c>
      <c r="P514" t="n">
        <v>4932</v>
      </c>
      <c r="Q514" t="n">
        <v>2452</v>
      </c>
      <c r="R514" t="n">
        <v>2597</v>
      </c>
      <c r="S514" t="n">
        <v>1527</v>
      </c>
      <c r="U514" t="n">
        <v>2057</v>
      </c>
      <c r="V514" t="n">
        <v>2603</v>
      </c>
      <c r="W514" t="n">
        <v>1985</v>
      </c>
      <c r="X514" t="n">
        <v>94</v>
      </c>
      <c r="Z514" t="n">
        <v>-84</v>
      </c>
      <c r="AA514" t="n">
        <v>446</v>
      </c>
      <c r="AB514" t="n">
        <v>164</v>
      </c>
      <c r="AC514" t="n">
        <v>-2327</v>
      </c>
      <c r="AE514" t="n">
        <v>-3715</v>
      </c>
      <c r="AF514" t="n">
        <v>-3638</v>
      </c>
      <c r="AG514" t="n">
        <v>-4672</v>
      </c>
      <c r="AH514" t="n">
        <v>-2139</v>
      </c>
      <c r="AJ514" t="n">
        <v>401</v>
      </c>
      <c r="AK514" t="n">
        <v>3655</v>
      </c>
      <c r="AL514" t="n">
        <v>3629</v>
      </c>
      <c r="AM514" t="n">
        <v>3454</v>
      </c>
      <c r="AO514" t="n">
        <v>9879</v>
      </c>
      <c r="AP514" t="n">
        <v>9690</v>
      </c>
      <c r="AQ514" t="n">
        <v>8708</v>
      </c>
      <c r="AR514" t="n">
        <v>7430</v>
      </c>
      <c r="AT514" t="n">
        <v>6424</v>
      </c>
      <c r="AU514" t="n">
        <v>5417</v>
      </c>
      <c r="AV514" t="n">
        <v>4865</v>
      </c>
      <c r="AW514" t="n">
        <v>2150</v>
      </c>
      <c r="AY514" t="n">
        <v>-29516</v>
      </c>
      <c r="AZ514" t="n">
        <v>-46488</v>
      </c>
      <c r="BA514" t="n">
        <v>-82240</v>
      </c>
      <c r="BB514" t="n">
        <v>-71563</v>
      </c>
      <c r="BD514" t="n">
        <v>-56914</v>
      </c>
      <c r="BE514" t="n">
        <v>-71005</v>
      </c>
    </row>
    <row r="515">
      <c r="A515" t="inlineStr">
        <is>
          <t>Total stockholders equity</t>
        </is>
      </c>
      <c r="C515" t="inlineStr">
        <is>
          <t>Thousand</t>
        </is>
      </c>
      <c r="D515" t="inlineStr">
        <is>
          <t>QQQQ</t>
        </is>
      </c>
      <c r="F515" t="n">
        <v>527707</v>
      </c>
      <c r="G515" t="n">
        <v>534961</v>
      </c>
      <c r="H515" t="n">
        <v>545973</v>
      </c>
      <c r="I515" t="n">
        <v>556997</v>
      </c>
      <c r="K515" t="n">
        <v>568112</v>
      </c>
      <c r="L515" t="n">
        <v>580505</v>
      </c>
      <c r="M515" t="n">
        <v>596183</v>
      </c>
      <c r="N515" t="n">
        <v>609314</v>
      </c>
      <c r="P515" t="n">
        <v>621679</v>
      </c>
      <c r="Q515" t="n">
        <v>634244</v>
      </c>
      <c r="R515" t="n">
        <v>646061</v>
      </c>
      <c r="S515" t="n">
        <v>655510</v>
      </c>
      <c r="U515" t="n">
        <v>662661</v>
      </c>
      <c r="V515" t="n">
        <v>676830</v>
      </c>
      <c r="W515" t="n">
        <v>693731</v>
      </c>
      <c r="X515" t="n">
        <v>711094</v>
      </c>
      <c r="Z515" t="n">
        <v>729873</v>
      </c>
      <c r="AA515" t="n">
        <v>748462</v>
      </c>
      <c r="AB515" t="n">
        <v>764414</v>
      </c>
      <c r="AC515" t="n">
        <v>775629</v>
      </c>
      <c r="AE515" t="n">
        <v>838096</v>
      </c>
      <c r="AF515" t="n">
        <v>862012</v>
      </c>
      <c r="AG515" t="n">
        <v>884801</v>
      </c>
      <c r="AH515" t="n">
        <v>902789</v>
      </c>
      <c r="AJ515" t="n">
        <v>927927</v>
      </c>
      <c r="AK515" t="n">
        <v>956380</v>
      </c>
      <c r="AL515" t="n">
        <v>979752</v>
      </c>
      <c r="AM515" t="n">
        <v>1004989</v>
      </c>
      <c r="AO515" t="n">
        <v>1023380</v>
      </c>
      <c r="AP515" t="n">
        <v>1034199</v>
      </c>
      <c r="AQ515" t="n">
        <v>1043752</v>
      </c>
      <c r="AR515" t="n">
        <v>1067885</v>
      </c>
      <c r="AT515" t="n">
        <v>1094671</v>
      </c>
      <c r="AU515" t="n">
        <v>1131591</v>
      </c>
      <c r="AV515" t="n">
        <v>1146874</v>
      </c>
      <c r="AW515" t="n">
        <v>1171734</v>
      </c>
      <c r="AY515" t="n">
        <v>1167802</v>
      </c>
      <c r="AZ515" t="n">
        <v>1185695</v>
      </c>
      <c r="BA515" t="n">
        <v>1195149</v>
      </c>
      <c r="BB515" t="n">
        <v>1250836</v>
      </c>
      <c r="BD515" t="n">
        <v>1310882</v>
      </c>
      <c r="BE515" t="n">
        <v>1340791</v>
      </c>
    </row>
    <row r="516">
      <c r="A516" t="inlineStr">
        <is>
          <t>Total stockholders equity-c</t>
        </is>
      </c>
      <c r="F516">
        <f>SUM(F511:F514)</f>
        <v/>
      </c>
      <c r="G516">
        <f>SUM(G511:G514)</f>
        <v/>
      </c>
      <c r="H516">
        <f>SUM(H511:H514)</f>
        <v/>
      </c>
      <c r="I516">
        <f>SUM(I511:I514)</f>
        <v/>
      </c>
      <c r="K516">
        <f>SUM(K511:K514)</f>
        <v/>
      </c>
      <c r="L516">
        <f>SUM(L511:L514)</f>
        <v/>
      </c>
      <c r="M516">
        <f>SUM(M511:M514)</f>
        <v/>
      </c>
      <c r="N516">
        <f>SUM(N511:N514)</f>
        <v/>
      </c>
      <c r="P516">
        <f>SUM(P511:P514)</f>
        <v/>
      </c>
      <c r="Q516">
        <f>SUM(Q511:Q514)</f>
        <v/>
      </c>
      <c r="R516">
        <f>SUM(R511:R514)</f>
        <v/>
      </c>
      <c r="S516">
        <f>SUM(S511:S514)</f>
        <v/>
      </c>
      <c r="U516">
        <f>SUM(U511:U514)</f>
        <v/>
      </c>
      <c r="V516">
        <f>SUM(V511:V514)</f>
        <v/>
      </c>
      <c r="W516">
        <f>SUM(W511:W514)</f>
        <v/>
      </c>
      <c r="X516">
        <f>SUM(X511:X514)</f>
        <v/>
      </c>
      <c r="Z516">
        <f>SUM(Z511:Z514)</f>
        <v/>
      </c>
      <c r="AA516">
        <f>SUM(AA511:AA514)</f>
        <v/>
      </c>
      <c r="AB516">
        <f>SUM(AB511:AB514)</f>
        <v/>
      </c>
      <c r="AC516">
        <f>SUM(AC511:AC514)</f>
        <v/>
      </c>
      <c r="AE516">
        <f>SUM(AE511:AE514)</f>
        <v/>
      </c>
      <c r="AF516">
        <f>SUM(AF511:AF514)</f>
        <v/>
      </c>
      <c r="AG516">
        <f>SUM(AG511:AG514)</f>
        <v/>
      </c>
      <c r="AH516">
        <f>SUM(AH511:AH514)</f>
        <v/>
      </c>
      <c r="AJ516">
        <f>SUM(AJ511:AJ514)</f>
        <v/>
      </c>
      <c r="AK516">
        <f>SUM(AK511:AK514)</f>
        <v/>
      </c>
      <c r="AL516">
        <f>SUM(AL511:AL514)</f>
        <v/>
      </c>
      <c r="AM516">
        <f>SUM(AM511:AM514)</f>
        <v/>
      </c>
      <c r="AO516">
        <f>SUM(AO511:AO514)</f>
        <v/>
      </c>
      <c r="AP516">
        <f>SUM(AP511:AP514)</f>
        <v/>
      </c>
      <c r="AQ516">
        <f>SUM(AQ511:AQ514)</f>
        <v/>
      </c>
      <c r="AR516">
        <f>SUM(AR511:AR514)</f>
        <v/>
      </c>
      <c r="AT516">
        <f>SUM(AT511:AT514)</f>
        <v/>
      </c>
      <c r="AU516">
        <f>SUM(AU511:AU514)</f>
        <v/>
      </c>
      <c r="AV516">
        <f>SUM(AV511:AV514)</f>
        <v/>
      </c>
      <c r="AW516">
        <f>SUM(AW511:AW514)</f>
        <v/>
      </c>
      <c r="AY516">
        <f>SUM(AY511:AY514)</f>
        <v/>
      </c>
      <c r="AZ516">
        <f>SUM(AZ511:AZ514)</f>
        <v/>
      </c>
      <c r="BA516">
        <f>SUM(BA511:BA514)</f>
        <v/>
      </c>
      <c r="BB516">
        <f>SUM(BB511:BB514)</f>
        <v/>
      </c>
      <c r="BD516">
        <f>SUM(BD511:BD514)</f>
        <v/>
      </c>
      <c r="BE516">
        <f>SUM(BE511:BE514)</f>
        <v/>
      </c>
    </row>
    <row r="517">
      <c r="A517" t="inlineStr">
        <is>
          <t>Sum check</t>
        </is>
      </c>
      <c r="F517">
        <f>F515-F516</f>
        <v/>
      </c>
      <c r="G517">
        <f>G515-G516</f>
        <v/>
      </c>
      <c r="H517">
        <f>H515-H516</f>
        <v/>
      </c>
      <c r="I517">
        <f>I515-I516</f>
        <v/>
      </c>
      <c r="K517">
        <f>K515-K516</f>
        <v/>
      </c>
      <c r="L517">
        <f>L515-L516</f>
        <v/>
      </c>
      <c r="M517">
        <f>M515-M516</f>
        <v/>
      </c>
      <c r="N517">
        <f>N515-N516</f>
        <v/>
      </c>
      <c r="P517">
        <f>P515-P516</f>
        <v/>
      </c>
      <c r="Q517">
        <f>Q515-Q516</f>
        <v/>
      </c>
      <c r="R517">
        <f>R515-R516</f>
        <v/>
      </c>
      <c r="S517">
        <f>S515-S516</f>
        <v/>
      </c>
      <c r="U517">
        <f>U515-U516</f>
        <v/>
      </c>
      <c r="V517">
        <f>V515-V516</f>
        <v/>
      </c>
      <c r="W517">
        <f>W515-W516</f>
        <v/>
      </c>
      <c r="X517">
        <f>X515-X516</f>
        <v/>
      </c>
      <c r="Z517">
        <f>Z515-Z516</f>
        <v/>
      </c>
      <c r="AA517">
        <f>AA515-AA516</f>
        <v/>
      </c>
      <c r="AB517">
        <f>AB515-AB516</f>
        <v/>
      </c>
      <c r="AC517">
        <f>AC515-AC516</f>
        <v/>
      </c>
      <c r="AE517">
        <f>AE515-AE516</f>
        <v/>
      </c>
      <c r="AF517">
        <f>AF515-AF516</f>
        <v/>
      </c>
      <c r="AG517">
        <f>AG515-AG516</f>
        <v/>
      </c>
      <c r="AH517">
        <f>AH515-AH516</f>
        <v/>
      </c>
      <c r="AJ517">
        <f>AJ515-AJ516</f>
        <v/>
      </c>
      <c r="AK517">
        <f>AK515-AK516</f>
        <v/>
      </c>
      <c r="AL517">
        <f>AL515-AL516</f>
        <v/>
      </c>
      <c r="AM517">
        <f>AM515-AM516</f>
        <v/>
      </c>
      <c r="AO517">
        <f>AO515-AO516</f>
        <v/>
      </c>
      <c r="AP517">
        <f>AP515-AP516</f>
        <v/>
      </c>
      <c r="AQ517">
        <f>AQ515-AQ516</f>
        <v/>
      </c>
      <c r="AR517">
        <f>AR515-AR516</f>
        <v/>
      </c>
      <c r="AT517">
        <f>AT515-AT516</f>
        <v/>
      </c>
      <c r="AU517">
        <f>AU515-AU516</f>
        <v/>
      </c>
      <c r="AV517">
        <f>AV515-AV516</f>
        <v/>
      </c>
      <c r="AW517">
        <f>AW515-AW516</f>
        <v/>
      </c>
      <c r="AY517">
        <f>AY515-AY516</f>
        <v/>
      </c>
      <c r="AZ517">
        <f>AZ515-AZ516</f>
        <v/>
      </c>
      <c r="BA517">
        <f>BA515-BA516</f>
        <v/>
      </c>
      <c r="BB517">
        <f>BB515-BB516</f>
        <v/>
      </c>
      <c r="BD517">
        <f>BD515-BD516</f>
        <v/>
      </c>
      <c r="BE517">
        <f>BE515-BE516</f>
        <v/>
      </c>
    </row>
    <row r="519">
      <c r="A519" t="inlineStr">
        <is>
          <t>Total liabilities and stockholders equity</t>
        </is>
      </c>
      <c r="C519" t="inlineStr">
        <is>
          <t>Thousand</t>
        </is>
      </c>
      <c r="D519" t="inlineStr">
        <is>
          <t>QQQQ</t>
        </is>
      </c>
      <c r="F519" t="n">
        <v>5773926</v>
      </c>
      <c r="G519" t="n">
        <v>5749666</v>
      </c>
      <c r="H519" t="n">
        <v>5926730</v>
      </c>
      <c r="I519" t="n">
        <v>6038974</v>
      </c>
      <c r="K519" t="n">
        <v>6375041</v>
      </c>
      <c r="L519" t="n">
        <v>6368633</v>
      </c>
      <c r="M519" t="n">
        <v>6406575</v>
      </c>
      <c r="N519" t="n">
        <v>6574972</v>
      </c>
      <c r="P519" t="n">
        <v>6570120</v>
      </c>
      <c r="Q519" t="n">
        <v>6498898</v>
      </c>
      <c r="R519" t="n">
        <v>6406096</v>
      </c>
      <c r="S519" t="n">
        <v>6692829</v>
      </c>
      <c r="U519" t="n">
        <v>6740938</v>
      </c>
      <c r="V519" t="n">
        <v>6683376</v>
      </c>
      <c r="W519" t="n">
        <v>6783537</v>
      </c>
      <c r="X519" t="n">
        <v>7018952</v>
      </c>
      <c r="Z519" t="n">
        <v>7189637</v>
      </c>
      <c r="AA519" t="n">
        <v>7046589</v>
      </c>
      <c r="AB519" t="n">
        <v>7132168</v>
      </c>
      <c r="AC519" t="n">
        <v>7253156</v>
      </c>
      <c r="AE519" t="n">
        <v>7615642</v>
      </c>
      <c r="AF519" t="n">
        <v>7622963</v>
      </c>
      <c r="AG519" t="n">
        <v>7602438</v>
      </c>
      <c r="AH519" t="n">
        <v>7574258</v>
      </c>
      <c r="AJ519" t="n">
        <v>7709000</v>
      </c>
      <c r="AK519" t="n">
        <v>7642021</v>
      </c>
      <c r="AL519" t="n">
        <v>8388816</v>
      </c>
      <c r="AM519" t="n">
        <v>8565758</v>
      </c>
      <c r="AO519" t="n">
        <v>8669096</v>
      </c>
      <c r="AP519" t="n">
        <v>9612453</v>
      </c>
      <c r="AQ519" t="n">
        <v>9618868</v>
      </c>
      <c r="AR519" t="n">
        <v>9212357</v>
      </c>
      <c r="AT519" t="n">
        <v>10549305</v>
      </c>
      <c r="AU519" t="n">
        <v>11015287</v>
      </c>
      <c r="AV519" t="n">
        <v>11302771</v>
      </c>
      <c r="AW519" t="n">
        <v>9405612</v>
      </c>
      <c r="AY519" t="n">
        <v>12624431</v>
      </c>
      <c r="AZ519" t="n">
        <v>12530073</v>
      </c>
      <c r="BA519" t="n">
        <v>12452378</v>
      </c>
      <c r="BB519" t="n">
        <v>12387863</v>
      </c>
      <c r="BD519" t="n">
        <v>12332105</v>
      </c>
      <c r="BE519" t="n">
        <v>12020265</v>
      </c>
    </row>
    <row r="520">
      <c r="A520" t="inlineStr">
        <is>
          <t>Total liabilities and stockholders equity-c</t>
        </is>
      </c>
      <c r="F520">
        <f>SUM(F506,F515)</f>
        <v/>
      </c>
      <c r="G520">
        <f>SUM(G506,G515)</f>
        <v/>
      </c>
      <c r="H520">
        <f>SUM(H506,H515)</f>
        <v/>
      </c>
      <c r="I520">
        <f>SUM(I506,I515)</f>
        <v/>
      </c>
      <c r="K520">
        <f>SUM(K506,K515)</f>
        <v/>
      </c>
      <c r="L520">
        <f>SUM(L506,L515)</f>
        <v/>
      </c>
      <c r="M520">
        <f>SUM(M506,M515)</f>
        <v/>
      </c>
      <c r="N520">
        <f>SUM(N506,N515)</f>
        <v/>
      </c>
      <c r="P520">
        <f>SUM(P506,P515)</f>
        <v/>
      </c>
      <c r="Q520">
        <f>SUM(Q506,Q515)</f>
        <v/>
      </c>
      <c r="R520">
        <f>SUM(R506,R515)</f>
        <v/>
      </c>
      <c r="S520">
        <f>SUM(S506,S515)</f>
        <v/>
      </c>
      <c r="U520">
        <f>SUM(U506,U515)</f>
        <v/>
      </c>
      <c r="V520">
        <f>SUM(V506,V515)</f>
        <v/>
      </c>
      <c r="W520">
        <f>SUM(W506,W515)</f>
        <v/>
      </c>
      <c r="X520">
        <f>SUM(X506,X515)</f>
        <v/>
      </c>
      <c r="Z520">
        <f>SUM(Z506,Z515)</f>
        <v/>
      </c>
      <c r="AA520">
        <f>SUM(AA506,AA515)</f>
        <v/>
      </c>
      <c r="AB520">
        <f>SUM(AB506,AB515)</f>
        <v/>
      </c>
      <c r="AC520">
        <f>SUM(AC506,AC515)</f>
        <v/>
      </c>
      <c r="AE520">
        <f>SUM(AE506,AE515)</f>
        <v/>
      </c>
      <c r="AF520">
        <f>SUM(AF506,AF515)</f>
        <v/>
      </c>
      <c r="AG520">
        <f>SUM(AG506,AG515)</f>
        <v/>
      </c>
      <c r="AH520">
        <f>SUM(AH506,AH515)</f>
        <v/>
      </c>
      <c r="AJ520">
        <f>SUM(AJ506,AJ515)</f>
        <v/>
      </c>
      <c r="AK520">
        <f>SUM(AK506,AK515)</f>
        <v/>
      </c>
      <c r="AL520">
        <f>SUM(AL506,AL515)</f>
        <v/>
      </c>
      <c r="AM520">
        <f>SUM(AM506,AM515)</f>
        <v/>
      </c>
      <c r="AO520">
        <f>SUM(AO506,AO515)</f>
        <v/>
      </c>
      <c r="AP520">
        <f>SUM(AP506,AP515)</f>
        <v/>
      </c>
      <c r="AQ520">
        <f>SUM(AQ506,AQ515)</f>
        <v/>
      </c>
      <c r="AR520">
        <f>SUM(AR506,AR515)</f>
        <v/>
      </c>
      <c r="AT520">
        <f>SUM(AT506,AT515)</f>
        <v/>
      </c>
      <c r="AU520">
        <f>SUM(AU506,AU515)</f>
        <v/>
      </c>
      <c r="AV520">
        <f>SUM(AV506,AV515)</f>
        <v/>
      </c>
      <c r="AW520">
        <f>SUM(AW506,AW515)</f>
        <v/>
      </c>
      <c r="AY520">
        <f>SUM(AY506,AY515)</f>
        <v/>
      </c>
      <c r="AZ520">
        <f>SUM(AZ506,AZ515)</f>
        <v/>
      </c>
      <c r="BA520">
        <f>SUM(BA506,BA515)</f>
        <v/>
      </c>
      <c r="BB520">
        <f>SUM(BB506,BB515)</f>
        <v/>
      </c>
      <c r="BD520">
        <f>SUM(BD506,BD515)</f>
        <v/>
      </c>
      <c r="BE520">
        <f>SUM(BE506,BE515)</f>
        <v/>
      </c>
    </row>
    <row r="521">
      <c r="A521" t="inlineStr">
        <is>
          <t>Sum check-1</t>
        </is>
      </c>
      <c r="F521">
        <f>F519-F520</f>
        <v/>
      </c>
      <c r="G521">
        <f>G519-G520</f>
        <v/>
      </c>
      <c r="H521">
        <f>H519-H520</f>
        <v/>
      </c>
      <c r="I521">
        <f>I519-I520</f>
        <v/>
      </c>
      <c r="K521">
        <f>K519-K520</f>
        <v/>
      </c>
      <c r="L521">
        <f>L519-L520</f>
        <v/>
      </c>
      <c r="M521">
        <f>M519-M520</f>
        <v/>
      </c>
      <c r="N521">
        <f>N519-N520</f>
        <v/>
      </c>
      <c r="P521">
        <f>P519-P520</f>
        <v/>
      </c>
      <c r="Q521">
        <f>Q519-Q520</f>
        <v/>
      </c>
      <c r="R521">
        <f>R519-R520</f>
        <v/>
      </c>
      <c r="S521">
        <f>S519-S520</f>
        <v/>
      </c>
      <c r="U521">
        <f>U519-U520</f>
        <v/>
      </c>
      <c r="V521">
        <f>V519-V520</f>
        <v/>
      </c>
      <c r="W521">
        <f>W519-W520</f>
        <v/>
      </c>
      <c r="X521">
        <f>X519-X520</f>
        <v/>
      </c>
      <c r="Z521">
        <f>Z519-Z520</f>
        <v/>
      </c>
      <c r="AA521">
        <f>AA519-AA520</f>
        <v/>
      </c>
      <c r="AB521">
        <f>AB519-AB520</f>
        <v/>
      </c>
      <c r="AC521">
        <f>AC519-AC520</f>
        <v/>
      </c>
      <c r="AE521">
        <f>AE519-AE520</f>
        <v/>
      </c>
      <c r="AF521">
        <f>AF519-AF520</f>
        <v/>
      </c>
      <c r="AG521">
        <f>AG519-AG520</f>
        <v/>
      </c>
      <c r="AH521">
        <f>AH519-AH520</f>
        <v/>
      </c>
      <c r="AJ521">
        <f>AJ519-AJ520</f>
        <v/>
      </c>
      <c r="AK521">
        <f>AK519-AK520</f>
        <v/>
      </c>
      <c r="AL521">
        <f>AL519-AL520</f>
        <v/>
      </c>
      <c r="AM521">
        <f>AM519-AM520</f>
        <v/>
      </c>
      <c r="AO521">
        <f>AO519-AO520</f>
        <v/>
      </c>
      <c r="AP521">
        <f>AP519-AP520</f>
        <v/>
      </c>
      <c r="AQ521">
        <f>AQ519-AQ520</f>
        <v/>
      </c>
      <c r="AR521">
        <f>AR519-AR520</f>
        <v/>
      </c>
      <c r="AT521">
        <f>AT519-AT520</f>
        <v/>
      </c>
      <c r="AU521">
        <f>AU519-AU520</f>
        <v/>
      </c>
      <c r="AV521">
        <f>AV519-AV520</f>
        <v/>
      </c>
      <c r="AW521">
        <f>AW519-AW520</f>
        <v/>
      </c>
      <c r="AY521">
        <f>AY519-AY520</f>
        <v/>
      </c>
      <c r="AZ521">
        <f>AZ519-AZ520</f>
        <v/>
      </c>
      <c r="BA521">
        <f>BA519-BA520</f>
        <v/>
      </c>
      <c r="BB521">
        <f>BB519-BB520</f>
        <v/>
      </c>
      <c r="BD521">
        <f>BD519-BD520</f>
        <v/>
      </c>
      <c r="BE521">
        <f>BE519-BE520</f>
        <v/>
      </c>
    </row>
    <row r="522">
      <c r="A522" t="inlineStr">
        <is>
          <t>Sum check-2</t>
        </is>
      </c>
      <c r="F522">
        <f>F520-F487</f>
        <v/>
      </c>
      <c r="G522">
        <f>G520-G487</f>
        <v/>
      </c>
      <c r="H522">
        <f>H520-H487</f>
        <v/>
      </c>
      <c r="I522">
        <f>I520-I487</f>
        <v/>
      </c>
      <c r="K522">
        <f>K520-K487</f>
        <v/>
      </c>
      <c r="L522">
        <f>L520-L487</f>
        <v/>
      </c>
      <c r="M522">
        <f>M520-M487</f>
        <v/>
      </c>
      <c r="N522">
        <f>N520-N487</f>
        <v/>
      </c>
      <c r="P522">
        <f>P520-P487</f>
        <v/>
      </c>
      <c r="Q522">
        <f>Q520-Q487</f>
        <v/>
      </c>
      <c r="R522">
        <f>R520-R487</f>
        <v/>
      </c>
      <c r="S522">
        <f>S520-S487</f>
        <v/>
      </c>
      <c r="U522">
        <f>U520-U487</f>
        <v/>
      </c>
      <c r="V522">
        <f>V520-V487</f>
        <v/>
      </c>
      <c r="W522">
        <f>W520-W487</f>
        <v/>
      </c>
      <c r="X522">
        <f>X520-X487</f>
        <v/>
      </c>
      <c r="Z522">
        <f>Z520-Z487</f>
        <v/>
      </c>
      <c r="AA522">
        <f>AA520-AA487</f>
        <v/>
      </c>
      <c r="AB522">
        <f>AB520-AB487</f>
        <v/>
      </c>
      <c r="AC522">
        <f>AC520-AC487</f>
        <v/>
      </c>
      <c r="AE522">
        <f>AE520-AE487</f>
        <v/>
      </c>
      <c r="AF522">
        <f>AF520-AF487</f>
        <v/>
      </c>
      <c r="AG522">
        <f>AG520-AG487</f>
        <v/>
      </c>
      <c r="AH522">
        <f>AH520-AH487</f>
        <v/>
      </c>
      <c r="AJ522">
        <f>AJ520-AJ487</f>
        <v/>
      </c>
      <c r="AK522">
        <f>AK520-AK487</f>
        <v/>
      </c>
      <c r="AL522">
        <f>AL520-AL487</f>
        <v/>
      </c>
      <c r="AM522">
        <f>AM520-AM487</f>
        <v/>
      </c>
      <c r="AO522">
        <f>AO520-AO487</f>
        <v/>
      </c>
      <c r="AP522">
        <f>AP520-AP487</f>
        <v/>
      </c>
      <c r="AQ522">
        <f>AQ520-AQ487</f>
        <v/>
      </c>
      <c r="AR522">
        <f>AR520-AR487</f>
        <v/>
      </c>
      <c r="AT522">
        <f>AT520-AT487</f>
        <v/>
      </c>
      <c r="AU522">
        <f>AU520-AU487</f>
        <v/>
      </c>
      <c r="AV522">
        <f>AV520-AV487</f>
        <v/>
      </c>
      <c r="AW522">
        <f>AW520-AW487</f>
        <v/>
      </c>
      <c r="AY522">
        <f>AY520-AY487</f>
        <v/>
      </c>
      <c r="AZ522">
        <f>AZ520-AZ487</f>
        <v/>
      </c>
      <c r="BA522">
        <f>BA520-BA487</f>
        <v/>
      </c>
      <c r="BB522">
        <f>BB520-BB487</f>
        <v/>
      </c>
      <c r="BD522">
        <f>BD520-BD487</f>
        <v/>
      </c>
      <c r="BE522">
        <f>BE520-BE487</f>
        <v/>
      </c>
    </row>
    <row r="524">
      <c r="A524" t="inlineStr">
        <is>
          <t>Cash flow statement</t>
        </is>
      </c>
    </row>
    <row r="525">
      <c r="A525" t="inlineStr">
        <is>
          <t>Cash flows from operating activities</t>
        </is>
      </c>
    </row>
    <row r="526">
      <c r="A526" t="inlineStr">
        <is>
          <t>Net income (loss)</t>
        </is>
      </c>
      <c r="C526" t="inlineStr">
        <is>
          <t>Thousand</t>
        </is>
      </c>
      <c r="D526" t="inlineStr">
        <is>
          <t>QYYY</t>
        </is>
      </c>
      <c r="F526" t="n">
        <v>13372</v>
      </c>
      <c r="G526" t="n">
        <v>25965</v>
      </c>
      <c r="H526" t="n">
        <v>40456</v>
      </c>
      <c r="I526" t="n">
        <v>54317</v>
      </c>
      <c r="K526" t="n">
        <v>14657</v>
      </c>
      <c r="L526" t="n">
        <v>29345</v>
      </c>
      <c r="M526" t="n">
        <v>48138</v>
      </c>
      <c r="N526" t="n">
        <v>63887</v>
      </c>
      <c r="P526" t="n">
        <v>16259</v>
      </c>
      <c r="Q526" t="n">
        <v>34812</v>
      </c>
      <c r="R526" t="n">
        <v>50442</v>
      </c>
      <c r="S526" t="n">
        <v>66170</v>
      </c>
      <c r="U526" t="n">
        <v>16579</v>
      </c>
      <c r="V526" t="n">
        <v>34072</v>
      </c>
      <c r="W526" t="n">
        <v>52054</v>
      </c>
      <c r="X526" t="n">
        <v>70674</v>
      </c>
      <c r="Z526" t="n">
        <v>22050</v>
      </c>
      <c r="AA526" t="n">
        <v>45232</v>
      </c>
      <c r="AB526" t="n">
        <v>66942</v>
      </c>
      <c r="AC526" t="n">
        <v>86439</v>
      </c>
      <c r="AE526" t="n">
        <v>29620</v>
      </c>
      <c r="AF526" t="n">
        <v>60206</v>
      </c>
      <c r="AG526" t="n">
        <v>93089</v>
      </c>
      <c r="AH526" t="n">
        <v>125814</v>
      </c>
      <c r="AJ526" t="n">
        <v>31837</v>
      </c>
      <c r="AK526" t="n">
        <v>66004</v>
      </c>
      <c r="AL526" t="n">
        <v>99372</v>
      </c>
      <c r="AM526" t="n">
        <v>134879</v>
      </c>
      <c r="AO526" t="n">
        <v>22608</v>
      </c>
      <c r="AP526" t="n">
        <v>43338</v>
      </c>
      <c r="AQ526" t="n">
        <v>64228</v>
      </c>
      <c r="AR526" t="n">
        <v>99586</v>
      </c>
      <c r="AT526" t="n">
        <v>42520</v>
      </c>
      <c r="AU526" t="n">
        <v>90712</v>
      </c>
      <c r="AV526" t="n">
        <v>129462</v>
      </c>
      <c r="AW526" t="n">
        <v>167630</v>
      </c>
      <c r="AY526" t="n">
        <v>35915</v>
      </c>
      <c r="AZ526" t="n">
        <v>80622</v>
      </c>
      <c r="BA526" t="n">
        <v>135974</v>
      </c>
      <c r="BB526" t="n">
        <v>193100</v>
      </c>
      <c r="BD526" t="n">
        <v>57533</v>
      </c>
      <c r="BE526" t="n">
        <v>112543</v>
      </c>
    </row>
    <row r="527">
      <c r="A527" t="inlineStr">
        <is>
          <t>Link check</t>
        </is>
      </c>
      <c r="F527">
        <f>F526-F339</f>
        <v/>
      </c>
      <c r="G527">
        <f>G526-G339</f>
        <v/>
      </c>
      <c r="H527">
        <f>H526-H339</f>
        <v/>
      </c>
      <c r="I527">
        <f>I526-I339</f>
        <v/>
      </c>
      <c r="K527">
        <f>K526-K339</f>
        <v/>
      </c>
      <c r="L527">
        <f>L526-L339</f>
        <v/>
      </c>
      <c r="M527">
        <f>M526-M339</f>
        <v/>
      </c>
      <c r="N527">
        <f>N526-N339</f>
        <v/>
      </c>
      <c r="P527">
        <f>P526-P339</f>
        <v/>
      </c>
      <c r="Q527">
        <f>Q526-Q339</f>
        <v/>
      </c>
      <c r="R527">
        <f>R526-R339</f>
        <v/>
      </c>
      <c r="S527">
        <f>S526-S339</f>
        <v/>
      </c>
      <c r="U527">
        <f>U526-U339</f>
        <v/>
      </c>
      <c r="V527">
        <f>V526-V339</f>
        <v/>
      </c>
      <c r="W527">
        <f>W526-W339</f>
        <v/>
      </c>
      <c r="X527">
        <f>X526-X339</f>
        <v/>
      </c>
      <c r="Z527">
        <f>Z526-Z339</f>
        <v/>
      </c>
      <c r="AA527">
        <f>AA526-AA339</f>
        <v/>
      </c>
      <c r="AB527">
        <f>AB526-AB339</f>
        <v/>
      </c>
      <c r="AC527">
        <f>AC526-AC339</f>
        <v/>
      </c>
      <c r="AE527">
        <f>AE526-AE339</f>
        <v/>
      </c>
      <c r="AF527">
        <f>AF526-AF339</f>
        <v/>
      </c>
      <c r="AG527">
        <f>AG526-AG339</f>
        <v/>
      </c>
      <c r="AH527">
        <f>AH526-AH339</f>
        <v/>
      </c>
      <c r="AJ527">
        <f>AJ526-AJ339</f>
        <v/>
      </c>
      <c r="AK527">
        <f>AK526-AK339</f>
        <v/>
      </c>
      <c r="AL527">
        <f>AL526-AL339</f>
        <v/>
      </c>
      <c r="AM527">
        <f>AM526-AM339</f>
        <v/>
      </c>
      <c r="AO527">
        <f>AO526-AO339</f>
        <v/>
      </c>
      <c r="AP527">
        <f>AP526-AP339</f>
        <v/>
      </c>
      <c r="AQ527">
        <f>AQ526-AQ339</f>
        <v/>
      </c>
      <c r="AR527">
        <f>AR526-AR339</f>
        <v/>
      </c>
      <c r="AT527">
        <f>AT526-AT339</f>
        <v/>
      </c>
      <c r="AU527">
        <f>AU526-AU339</f>
        <v/>
      </c>
      <c r="AV527">
        <f>AV526-AV339</f>
        <v/>
      </c>
      <c r="AW527">
        <f>AW526-AW339</f>
        <v/>
      </c>
      <c r="AY527">
        <f>AY526-AY339</f>
        <v/>
      </c>
      <c r="AZ527">
        <f>AZ526-AZ339</f>
        <v/>
      </c>
      <c r="BA527">
        <f>BA526-BA339</f>
        <v/>
      </c>
      <c r="BB527">
        <f>BB526-BB339</f>
        <v/>
      </c>
      <c r="BD527">
        <f>BD526-BD339</f>
        <v/>
      </c>
      <c r="BE527">
        <f>BE526-BE339</f>
        <v/>
      </c>
    </row>
    <row r="528">
      <c r="A528" t="inlineStr">
        <is>
          <t>Adjustments to reconcile to net cash (used in) provided by operating activities:</t>
        </is>
      </c>
    </row>
    <row r="529">
      <c r="A529" t="inlineStr">
        <is>
          <t>Provision for credit losses</t>
        </is>
      </c>
      <c r="C529" t="inlineStr">
        <is>
          <t>Thousand</t>
        </is>
      </c>
      <c r="D529" t="inlineStr">
        <is>
          <t>QYYY</t>
        </is>
      </c>
      <c r="F529" t="n">
        <v>300</v>
      </c>
      <c r="G529" t="n">
        <v>816</v>
      </c>
      <c r="H529" t="n">
        <v>804</v>
      </c>
      <c r="I529" t="n">
        <v>1258</v>
      </c>
      <c r="K529" t="n">
        <v>1218</v>
      </c>
      <c r="L529" t="n">
        <v>4347</v>
      </c>
      <c r="M529" t="n">
        <v>1232</v>
      </c>
      <c r="N529" t="n">
        <v>3072</v>
      </c>
      <c r="P529" t="n">
        <v>1334</v>
      </c>
      <c r="Q529" t="n">
        <v>2605</v>
      </c>
      <c r="R529" t="n">
        <v>4029</v>
      </c>
      <c r="S529" t="n">
        <v>7675</v>
      </c>
      <c r="U529" t="n">
        <v>4103</v>
      </c>
      <c r="V529" t="n">
        <v>6907</v>
      </c>
      <c r="W529" t="n">
        <v>9847</v>
      </c>
      <c r="X529" t="n">
        <v>11519</v>
      </c>
      <c r="Z529" t="n">
        <v>72</v>
      </c>
      <c r="AA529" t="n">
        <v>1913</v>
      </c>
      <c r="AB529" t="n">
        <v>5189</v>
      </c>
      <c r="AC529" t="n">
        <v>8512</v>
      </c>
      <c r="AE529" t="n">
        <v>314</v>
      </c>
      <c r="AF529" t="n">
        <v>1539</v>
      </c>
      <c r="AG529" t="n">
        <v>2286</v>
      </c>
      <c r="AH529" t="n">
        <v>3802</v>
      </c>
      <c r="AJ529" t="n">
        <v>1684</v>
      </c>
      <c r="AK529" t="n">
        <v>4117</v>
      </c>
      <c r="AL529" t="n">
        <v>6875</v>
      </c>
      <c r="AM529" t="n">
        <v>8287</v>
      </c>
      <c r="AO529" t="n">
        <v>19583</v>
      </c>
      <c r="AP529" t="n">
        <v>38916</v>
      </c>
      <c r="AQ529" t="n">
        <v>57656</v>
      </c>
      <c r="AR529" t="n">
        <v>62648</v>
      </c>
      <c r="AT529" t="n">
        <v>0</v>
      </c>
      <c r="AU529" t="n">
        <v>-9949</v>
      </c>
      <c r="AV529" t="n">
        <v>-8466</v>
      </c>
      <c r="AW529" t="n">
        <v>-8690</v>
      </c>
      <c r="AY529" t="n">
        <v>2936</v>
      </c>
      <c r="AZ529" t="n">
        <v>3437</v>
      </c>
      <c r="BA529" t="n">
        <v>6300</v>
      </c>
      <c r="BB529" t="n">
        <v>10076</v>
      </c>
      <c r="BD529" t="n">
        <v>2322</v>
      </c>
      <c r="BE529" t="n">
        <v>5146</v>
      </c>
    </row>
    <row r="530">
      <c r="A530" t="inlineStr">
        <is>
          <t>Depreciation and amortization</t>
        </is>
      </c>
      <c r="C530" t="inlineStr">
        <is>
          <t>Thousand</t>
        </is>
      </c>
      <c r="D530" t="inlineStr">
        <is>
          <t>QYYY</t>
        </is>
      </c>
      <c r="F530" t="n">
        <v>2751</v>
      </c>
      <c r="G530" t="n">
        <v>5533</v>
      </c>
      <c r="H530" t="n">
        <v>8264</v>
      </c>
      <c r="I530" t="n">
        <v>11077</v>
      </c>
      <c r="K530" t="n">
        <v>2757</v>
      </c>
      <c r="L530" t="n">
        <v>5590</v>
      </c>
      <c r="M530" t="n">
        <v>8466</v>
      </c>
      <c r="N530" t="n">
        <v>11349</v>
      </c>
      <c r="P530" t="n">
        <v>2908</v>
      </c>
      <c r="Q530" t="n">
        <v>5802</v>
      </c>
      <c r="R530" t="n">
        <v>8734</v>
      </c>
      <c r="S530" t="n">
        <v>11901</v>
      </c>
      <c r="U530" t="n">
        <v>3111</v>
      </c>
      <c r="V530" t="n">
        <v>6258</v>
      </c>
      <c r="W530" t="n">
        <v>9374</v>
      </c>
      <c r="X530" t="n">
        <v>12383</v>
      </c>
      <c r="Z530" t="n">
        <v>2967</v>
      </c>
      <c r="AA530" t="n">
        <v>5906</v>
      </c>
      <c r="AB530" t="n">
        <v>8946</v>
      </c>
      <c r="AC530" t="n">
        <v>11791</v>
      </c>
      <c r="AE530" t="n">
        <v>3143</v>
      </c>
      <c r="AF530" t="n">
        <v>6331</v>
      </c>
      <c r="AG530" t="n">
        <v>9804</v>
      </c>
      <c r="AH530" t="n">
        <v>13546</v>
      </c>
      <c r="AJ530" t="n">
        <v>3744</v>
      </c>
      <c r="AK530" t="n">
        <v>7517</v>
      </c>
      <c r="AL530" t="n">
        <v>11627</v>
      </c>
      <c r="AM530" t="n">
        <v>15989</v>
      </c>
      <c r="AO530" t="n">
        <v>4455</v>
      </c>
      <c r="AP530" t="n">
        <v>8967</v>
      </c>
      <c r="AQ530" t="n">
        <v>13730</v>
      </c>
      <c r="AR530" t="n">
        <v>18424</v>
      </c>
      <c r="AT530" t="n">
        <v>4670</v>
      </c>
      <c r="AU530" t="n">
        <v>9612</v>
      </c>
      <c r="AV530" t="n">
        <v>14574</v>
      </c>
      <c r="AW530" t="n">
        <v>20041</v>
      </c>
      <c r="AY530" t="n">
        <v>5606</v>
      </c>
      <c r="AZ530" t="n">
        <v>11110</v>
      </c>
      <c r="BA530" t="n">
        <v>16602</v>
      </c>
      <c r="BB530" t="n">
        <v>22048</v>
      </c>
      <c r="BD530" t="n">
        <v>5523</v>
      </c>
      <c r="BE530" t="n">
        <v>11172</v>
      </c>
    </row>
    <row r="531">
      <c r="A531" t="inlineStr">
        <is>
          <t>Net amortization of securities premiums and discounts</t>
        </is>
      </c>
      <c r="C531" t="inlineStr">
        <is>
          <t>Thousand</t>
        </is>
      </c>
      <c r="D531" t="inlineStr">
        <is>
          <t>QYYY</t>
        </is>
      </c>
      <c r="F531" t="n">
        <v>417</v>
      </c>
      <c r="G531" t="n">
        <v>839</v>
      </c>
      <c r="H531" t="n">
        <v>1278</v>
      </c>
      <c r="I531" t="n">
        <v>1563</v>
      </c>
      <c r="K531" t="n">
        <v>276</v>
      </c>
      <c r="L531" t="n">
        <v>512</v>
      </c>
      <c r="M531" t="n">
        <v>712</v>
      </c>
      <c r="N531" t="n">
        <v>910</v>
      </c>
      <c r="P531" t="n">
        <v>148</v>
      </c>
      <c r="Q531" t="n">
        <v>445</v>
      </c>
      <c r="R531" t="n">
        <v>747</v>
      </c>
      <c r="S531" t="n">
        <v>1020</v>
      </c>
      <c r="U531" t="n">
        <v>148</v>
      </c>
      <c r="V531" t="n">
        <v>184</v>
      </c>
      <c r="W531" t="n">
        <v>161</v>
      </c>
      <c r="X531" t="n">
        <v>128</v>
      </c>
      <c r="Z531" t="n">
        <v>-47</v>
      </c>
      <c r="AA531" t="n">
        <v>-103</v>
      </c>
      <c r="AB531" t="n">
        <v>-108</v>
      </c>
      <c r="AC531" t="n">
        <v>-148</v>
      </c>
      <c r="AE531" t="n">
        <v>-49</v>
      </c>
      <c r="AF531" t="n">
        <v>-77</v>
      </c>
      <c r="AG531" t="n">
        <v>-141</v>
      </c>
      <c r="AH531" t="n">
        <v>-421</v>
      </c>
      <c r="AJ531" t="n">
        <v>-1948</v>
      </c>
      <c r="AK531" t="n">
        <v>-3650</v>
      </c>
      <c r="AL531" t="n">
        <v>-3764</v>
      </c>
      <c r="AM531" t="n">
        <v>-4282</v>
      </c>
      <c r="AO531" t="n">
        <v>-461</v>
      </c>
      <c r="AP531" t="n">
        <v>-340</v>
      </c>
      <c r="AQ531" t="n">
        <v>-240</v>
      </c>
      <c r="AR531" t="n">
        <v>-94</v>
      </c>
      <c r="AT531" t="n">
        <v>369</v>
      </c>
      <c r="AU531" t="n">
        <v>1670</v>
      </c>
      <c r="AV531" t="n">
        <v>3069</v>
      </c>
      <c r="AW531" t="n">
        <v>4409</v>
      </c>
      <c r="AY531" t="n">
        <v>1921</v>
      </c>
      <c r="AZ531" t="n">
        <v>2773</v>
      </c>
      <c r="BA531" t="n">
        <v>3002</v>
      </c>
      <c r="BB531" t="n">
        <v>2619</v>
      </c>
      <c r="BD531" t="n">
        <v>-273</v>
      </c>
      <c r="BE531" t="n">
        <v>-577</v>
      </c>
    </row>
    <row r="532">
      <c r="A532" t="inlineStr">
        <is>
          <t>Realized securities losses</t>
        </is>
      </c>
      <c r="C532" t="inlineStr">
        <is>
          <t>Thousand</t>
        </is>
      </c>
      <c r="D532" t="inlineStr">
        <is>
          <t>QYYY</t>
        </is>
      </c>
      <c r="F532" t="n">
        <v>-122</v>
      </c>
      <c r="G532" t="n">
        <v>-251</v>
      </c>
      <c r="H532" t="n">
        <v>-341</v>
      </c>
      <c r="I532" t="n">
        <v>-420</v>
      </c>
      <c r="K532" t="n">
        <v>-450</v>
      </c>
      <c r="L532" t="n">
        <v>-535</v>
      </c>
      <c r="M532" t="n">
        <v>-819</v>
      </c>
      <c r="N532" t="n">
        <v>-1641</v>
      </c>
      <c r="P532" t="n">
        <v>-1729</v>
      </c>
      <c r="Q532" t="n">
        <v>-7121</v>
      </c>
      <c r="R532" t="n">
        <v>-7121</v>
      </c>
      <c r="S532" t="n">
        <v>-9269</v>
      </c>
      <c r="U532" t="n">
        <v>-100</v>
      </c>
      <c r="V532" t="n">
        <v>-35</v>
      </c>
      <c r="W532" t="n">
        <v>111</v>
      </c>
      <c r="X532" t="n">
        <v>59</v>
      </c>
      <c r="Z532" t="n">
        <v>0</v>
      </c>
      <c r="AA532" t="n">
        <v>330</v>
      </c>
      <c r="AB532" t="n">
        <v>352</v>
      </c>
      <c r="AC532" t="n">
        <v>-4060</v>
      </c>
      <c r="AE532" t="n">
        <v>14</v>
      </c>
      <c r="AF532" t="n">
        <v>-101</v>
      </c>
      <c r="AG532" t="n">
        <v>-37</v>
      </c>
      <c r="AH532" t="n">
        <v>-47</v>
      </c>
      <c r="AJ532" t="n">
        <v>0</v>
      </c>
      <c r="AK532" t="n">
        <v>-821</v>
      </c>
      <c r="AL532" t="n">
        <v>-821</v>
      </c>
      <c r="AM532" t="n">
        <v>-812</v>
      </c>
      <c r="AO532" t="n">
        <v>-50</v>
      </c>
      <c r="AP532" t="n">
        <v>545</v>
      </c>
      <c r="AQ532" t="n">
        <v>545</v>
      </c>
      <c r="AR532" t="n">
        <v>389</v>
      </c>
      <c r="AT532" t="n">
        <v>-95</v>
      </c>
      <c r="AU532" t="n">
        <v>-267</v>
      </c>
      <c r="AV532" t="n">
        <v>-417</v>
      </c>
      <c r="AW532" t="n">
        <v>-1047</v>
      </c>
      <c r="AY532" t="n">
        <v>3915</v>
      </c>
      <c r="AZ532" t="n">
        <v>3915</v>
      </c>
      <c r="BA532" t="n">
        <v>2949</v>
      </c>
      <c r="BB532" t="n">
        <v>1833</v>
      </c>
      <c r="BD532" t="n">
        <v>213</v>
      </c>
      <c r="BE532" t="n">
        <v>103</v>
      </c>
    </row>
    <row r="533">
      <c r="A533" t="inlineStr">
        <is>
          <t>Gain on sales of loans</t>
        </is>
      </c>
      <c r="C533" t="inlineStr">
        <is>
          <t>Thousand</t>
        </is>
      </c>
      <c r="D533" t="inlineStr">
        <is>
          <t>QYYY</t>
        </is>
      </c>
      <c r="F533" t="n">
        <v>-688</v>
      </c>
      <c r="G533" t="n">
        <v>-1379</v>
      </c>
      <c r="H533" t="n">
        <v>-1939</v>
      </c>
      <c r="I533" t="n">
        <v>-2306</v>
      </c>
      <c r="K533" t="n">
        <v>-351</v>
      </c>
      <c r="L533" t="n">
        <v>-818</v>
      </c>
      <c r="M533" t="n">
        <v>-1387</v>
      </c>
      <c r="N533" t="n">
        <v>-1813</v>
      </c>
      <c r="P533" t="n">
        <v>-440</v>
      </c>
      <c r="Q533" t="n">
        <v>-989</v>
      </c>
      <c r="R533" t="n">
        <v>-1534</v>
      </c>
      <c r="S533" t="n">
        <v>-1968</v>
      </c>
      <c r="U533" t="n">
        <v>-562</v>
      </c>
      <c r="V533" t="n">
        <v>-1257</v>
      </c>
      <c r="W533" t="n">
        <v>-2120</v>
      </c>
      <c r="X533" t="n">
        <v>-2825</v>
      </c>
      <c r="Z533" t="n">
        <v>-632</v>
      </c>
      <c r="AA533" t="n">
        <v>-1448</v>
      </c>
      <c r="AB533" t="n">
        <v>-2180</v>
      </c>
      <c r="AC533" t="n">
        <v>-2921</v>
      </c>
      <c r="AE533" t="n">
        <v>-651</v>
      </c>
      <c r="AF533" t="n">
        <v>-1453</v>
      </c>
      <c r="AG533" t="n">
        <v>-2253</v>
      </c>
      <c r="AH533" t="n">
        <v>-2902</v>
      </c>
      <c r="AJ533" t="n">
        <v>-698</v>
      </c>
      <c r="AK533" t="n">
        <v>-1566</v>
      </c>
      <c r="AL533" t="n">
        <v>-2530</v>
      </c>
      <c r="AM533" t="n">
        <v>-3619</v>
      </c>
      <c r="AO533" t="n">
        <v>-781</v>
      </c>
      <c r="AP533" t="n">
        <v>-2342</v>
      </c>
      <c r="AQ533" t="n">
        <v>-4215</v>
      </c>
      <c r="AR533" t="n">
        <v>-6067</v>
      </c>
      <c r="AT533" t="n">
        <v>-2010</v>
      </c>
      <c r="AU533" t="n">
        <v>-4143</v>
      </c>
      <c r="AV533" t="n">
        <v>-5737</v>
      </c>
      <c r="AW533" t="n">
        <v>-7282</v>
      </c>
      <c r="AY533" t="n">
        <v>-1666</v>
      </c>
      <c r="AZ533" t="n">
        <v>-2922</v>
      </c>
      <c r="BA533" t="n">
        <v>-3891</v>
      </c>
      <c r="BB533" t="n">
        <v>-4548</v>
      </c>
      <c r="BD533" t="n">
        <v>-604</v>
      </c>
      <c r="BE533" t="n">
        <v>-1361</v>
      </c>
    </row>
    <row r="534">
      <c r="A534" t="inlineStr">
        <is>
          <t>Cash receipts from the sale of loans originated for sale</t>
        </is>
      </c>
      <c r="C534" t="inlineStr">
        <is>
          <t>Thousand</t>
        </is>
      </c>
      <c r="D534" t="inlineStr">
        <is>
          <t>QYYY</t>
        </is>
      </c>
      <c r="F534" t="n">
        <v>54540</v>
      </c>
      <c r="G534" t="n">
        <v>111609</v>
      </c>
      <c r="H534" t="n">
        <v>165988</v>
      </c>
      <c r="I534" t="n">
        <v>200946</v>
      </c>
      <c r="K534" t="n">
        <v>30779</v>
      </c>
      <c r="L534" t="n">
        <v>71074</v>
      </c>
      <c r="M534" t="n">
        <v>114388</v>
      </c>
      <c r="N534" t="n">
        <v>152440</v>
      </c>
      <c r="P534" t="n">
        <v>36163</v>
      </c>
      <c r="Q534" t="n">
        <v>84029</v>
      </c>
      <c r="R534" t="n">
        <v>132957</v>
      </c>
      <c r="S534" t="n">
        <v>171723</v>
      </c>
      <c r="U534" t="n">
        <v>40271</v>
      </c>
      <c r="V534" t="n">
        <v>86121</v>
      </c>
      <c r="W534" t="n">
        <v>143044</v>
      </c>
      <c r="X534" t="n">
        <v>189620</v>
      </c>
      <c r="Z534" t="n">
        <v>43005</v>
      </c>
      <c r="AA534" t="n">
        <v>97146</v>
      </c>
      <c r="AB534" t="n">
        <v>163128</v>
      </c>
      <c r="AC534" t="n">
        <v>211569</v>
      </c>
      <c r="AE534" t="n">
        <v>44558</v>
      </c>
      <c r="AF534" t="n">
        <v>95713</v>
      </c>
      <c r="AG534" t="n">
        <v>145840</v>
      </c>
      <c r="AH534" t="n">
        <v>187461</v>
      </c>
      <c r="AJ534" t="n">
        <v>43229</v>
      </c>
      <c r="AK534" t="n">
        <v>98587</v>
      </c>
      <c r="AL534" t="n">
        <v>164319</v>
      </c>
      <c r="AM534" t="n">
        <v>238324</v>
      </c>
      <c r="AO534" t="n">
        <v>56879</v>
      </c>
      <c r="AP534" t="n">
        <v>171433</v>
      </c>
      <c r="AQ534" t="n">
        <v>297690</v>
      </c>
      <c r="AR534" t="n">
        <v>415589</v>
      </c>
      <c r="AT534" t="n">
        <v>114517</v>
      </c>
      <c r="AU534" t="n">
        <v>221051</v>
      </c>
      <c r="AV534" t="n">
        <v>294387</v>
      </c>
      <c r="AW534" t="n">
        <v>369301</v>
      </c>
      <c r="AY534" t="n">
        <v>83749</v>
      </c>
      <c r="AZ534" t="n">
        <v>155075</v>
      </c>
      <c r="BA534" t="n">
        <v>207972</v>
      </c>
      <c r="BB534" t="n">
        <v>246499</v>
      </c>
      <c r="BD534" t="n">
        <v>34246</v>
      </c>
      <c r="BE534" t="n">
        <v>77758</v>
      </c>
    </row>
    <row r="535">
      <c r="A535" t="inlineStr">
        <is>
          <t>Cash disbursements for loans originated for sale</t>
        </is>
      </c>
      <c r="C535" t="inlineStr">
        <is>
          <t>Thousand</t>
        </is>
      </c>
      <c r="D535" t="inlineStr">
        <is>
          <t>QYYY</t>
        </is>
      </c>
      <c r="F535" t="n">
        <v>-50479</v>
      </c>
      <c r="G535" t="n">
        <v>-108613</v>
      </c>
      <c r="H535" t="n">
        <v>-157149</v>
      </c>
      <c r="I535" t="n">
        <v>-193853</v>
      </c>
      <c r="K535" t="n">
        <v>-29189</v>
      </c>
      <c r="L535" t="n">
        <v>-73306</v>
      </c>
      <c r="M535" t="n">
        <v>-115294</v>
      </c>
      <c r="N535" t="n">
        <v>-153592</v>
      </c>
      <c r="P535" t="n">
        <v>-37393</v>
      </c>
      <c r="Q535" t="n">
        <v>-87635</v>
      </c>
      <c r="R535" t="n">
        <v>-134396</v>
      </c>
      <c r="S535" t="n">
        <v>-174047</v>
      </c>
      <c r="U535" t="n">
        <v>-33610</v>
      </c>
      <c r="V535" t="n">
        <v>-81566</v>
      </c>
      <c r="W535" t="n">
        <v>-136903</v>
      </c>
      <c r="X535" t="n">
        <v>-182425</v>
      </c>
      <c r="Z535" t="n">
        <v>-40826</v>
      </c>
      <c r="AA535" t="n">
        <v>-95477</v>
      </c>
      <c r="AB535" t="n">
        <v>-163460</v>
      </c>
      <c r="AC535" t="n">
        <v>-205574</v>
      </c>
      <c r="AE535" t="n">
        <v>-43949</v>
      </c>
      <c r="AF535" t="n">
        <v>-97676</v>
      </c>
      <c r="AG535" t="n">
        <v>-142207</v>
      </c>
      <c r="AH535" t="n">
        <v>-186632</v>
      </c>
      <c r="AJ535" t="n">
        <v>-42094</v>
      </c>
      <c r="AK535" t="n">
        <v>-99782</v>
      </c>
      <c r="AL535" t="n">
        <v>-169740</v>
      </c>
      <c r="AM535" t="n">
        <v>-237543</v>
      </c>
      <c r="AO535" t="n">
        <v>-61258</v>
      </c>
      <c r="AP535" t="n">
        <v>-179996</v>
      </c>
      <c r="AQ535" t="n">
        <v>-309623</v>
      </c>
      <c r="AR535" t="n">
        <v>-430653</v>
      </c>
      <c r="AT535" t="n">
        <v>-98043</v>
      </c>
      <c r="AU535" t="n">
        <v>-200820</v>
      </c>
      <c r="AV535" t="n">
        <v>-277480</v>
      </c>
      <c r="AW535" t="n">
        <v>-354674</v>
      </c>
      <c r="AY535" t="n">
        <v>-67444</v>
      </c>
      <c r="AZ535" t="n">
        <v>-134737</v>
      </c>
      <c r="BA535" t="n">
        <v>-184129</v>
      </c>
      <c r="BB535" t="n">
        <v>-223407</v>
      </c>
      <c r="BD535" t="n">
        <v>-33634</v>
      </c>
      <c r="BE535" t="n">
        <v>-78948</v>
      </c>
    </row>
    <row r="536">
      <c r="A536" t="inlineStr">
        <is>
          <t>Deferred income tax benefit</t>
        </is>
      </c>
      <c r="C536" t="inlineStr">
        <is>
          <t>Thousand</t>
        </is>
      </c>
      <c r="D536" t="inlineStr">
        <is>
          <t>QYYY</t>
        </is>
      </c>
      <c r="F536" t="n">
        <v>-96</v>
      </c>
      <c r="G536" t="n">
        <v>-335</v>
      </c>
      <c r="H536" t="n">
        <v>1789</v>
      </c>
      <c r="I536" t="n">
        <v>-483</v>
      </c>
      <c r="K536" t="n">
        <v>-1934</v>
      </c>
      <c r="L536" t="n">
        <v>-2943</v>
      </c>
      <c r="M536" t="n">
        <v>-3107</v>
      </c>
      <c r="N536" t="n">
        <v>-3683</v>
      </c>
      <c r="P536" t="n">
        <v>-586</v>
      </c>
      <c r="Q536" t="n">
        <v>-1464</v>
      </c>
      <c r="R536" t="n">
        <v>-1029</v>
      </c>
      <c r="S536" t="n">
        <v>-1903</v>
      </c>
      <c r="U536" t="n">
        <v>-829</v>
      </c>
      <c r="V536" t="n">
        <v>-1917</v>
      </c>
      <c r="W536" t="n">
        <v>-3069</v>
      </c>
      <c r="X536" t="n">
        <v>-2048</v>
      </c>
      <c r="Z536" t="n">
        <v>-485</v>
      </c>
      <c r="AA536" t="n">
        <v>-723</v>
      </c>
      <c r="AB536" t="n">
        <v>-1690</v>
      </c>
      <c r="AC536" t="n">
        <v>4383</v>
      </c>
      <c r="AE536" t="n">
        <v>-117</v>
      </c>
      <c r="AF536" t="n">
        <v>-604</v>
      </c>
      <c r="AG536" t="n">
        <v>83</v>
      </c>
      <c r="AH536" t="n">
        <v>3155</v>
      </c>
      <c r="AJ536" t="n">
        <v>-459</v>
      </c>
      <c r="AK536" t="n">
        <v>-893</v>
      </c>
      <c r="AL536" t="n">
        <v>-752</v>
      </c>
      <c r="AM536" t="n">
        <v>1148</v>
      </c>
      <c r="AO536" t="n">
        <v>-1211</v>
      </c>
      <c r="AP536" t="n">
        <v>-3987</v>
      </c>
      <c r="AQ536" t="n">
        <v>-8664</v>
      </c>
      <c r="AR536" t="n">
        <v>-9491</v>
      </c>
      <c r="AT536" t="n">
        <v>-738</v>
      </c>
      <c r="AU536" t="n">
        <v>-1495</v>
      </c>
      <c r="AV536" t="n">
        <v>4662</v>
      </c>
      <c r="AW536" t="n">
        <v>7044</v>
      </c>
      <c r="AY536" t="n">
        <v>-968</v>
      </c>
      <c r="AZ536" t="n">
        <v>-1806</v>
      </c>
      <c r="BA536" t="n">
        <v>-2940</v>
      </c>
      <c r="BB536" t="n">
        <v>322</v>
      </c>
      <c r="BD536" t="n">
        <v>-778</v>
      </c>
      <c r="BE536" t="n">
        <v>-1489</v>
      </c>
    </row>
    <row r="537">
      <c r="A537" t="inlineStr">
        <is>
          <t>Gain on sale of other assets</t>
        </is>
      </c>
      <c r="C537" t="inlineStr">
        <is>
          <t>Thousand</t>
        </is>
      </c>
      <c r="D537" t="inlineStr">
        <is>
          <t>QYYY</t>
        </is>
      </c>
      <c r="F537" t="n">
        <v>-99</v>
      </c>
      <c r="G537" t="n">
        <v>-224</v>
      </c>
      <c r="H537" t="n">
        <v>-236</v>
      </c>
      <c r="I537" t="n">
        <v>-790</v>
      </c>
      <c r="K537" t="n">
        <v>-62</v>
      </c>
      <c r="L537" t="n">
        <v>-535</v>
      </c>
      <c r="M537" t="n">
        <v>-714</v>
      </c>
      <c r="N537" t="n">
        <v>-760</v>
      </c>
      <c r="P537" t="n">
        <v>207</v>
      </c>
      <c r="Q537" t="n">
        <v>-65</v>
      </c>
      <c r="R537" t="n">
        <v>-76</v>
      </c>
      <c r="S537" t="n">
        <v>-65</v>
      </c>
      <c r="U537" t="n">
        <v>-1222</v>
      </c>
      <c r="V537" t="n">
        <v>-1316</v>
      </c>
      <c r="W537" t="n">
        <v>-1294</v>
      </c>
      <c r="X537" t="n">
        <v>-1252</v>
      </c>
      <c r="Z537" t="n">
        <v>35</v>
      </c>
      <c r="AA537" t="n">
        <v>62</v>
      </c>
      <c r="AB537" t="n">
        <v>66</v>
      </c>
      <c r="AC537" t="n">
        <v>46</v>
      </c>
      <c r="AE537" t="n">
        <v>-21</v>
      </c>
      <c r="AF537" t="n">
        <v>-156</v>
      </c>
      <c r="AG537" t="n">
        <v>-341</v>
      </c>
      <c r="AH537" t="n">
        <v>-596</v>
      </c>
      <c r="AJ537" t="n">
        <v>-499</v>
      </c>
      <c r="AK537" t="n">
        <v>-455</v>
      </c>
      <c r="AL537" t="n">
        <v>-454</v>
      </c>
      <c r="AM537" t="n">
        <v>-1372</v>
      </c>
      <c r="AO537" t="n">
        <v>-2183</v>
      </c>
      <c r="AP537" t="n">
        <v>-2289</v>
      </c>
      <c r="AQ537" t="n">
        <v>-2308</v>
      </c>
      <c r="AR537" t="n">
        <v>-2345</v>
      </c>
      <c r="AT537" t="n">
        <v>-2584</v>
      </c>
      <c r="AU537" t="n">
        <v>-2606</v>
      </c>
      <c r="AV537" t="n">
        <v>-2991</v>
      </c>
      <c r="AW537" t="n">
        <v>-3379</v>
      </c>
      <c r="AY537" t="n">
        <v>-771</v>
      </c>
      <c r="AZ537" t="n">
        <v>-3996</v>
      </c>
      <c r="BA537" t="n">
        <v>-4185</v>
      </c>
      <c r="BB537" t="n">
        <v>-4682</v>
      </c>
      <c r="BD537" t="n">
        <v>-578</v>
      </c>
      <c r="BE537" t="n">
        <v>-1061</v>
      </c>
    </row>
    <row r="538">
      <c r="A538" t="inlineStr">
        <is>
          <t>Increase in interest receivable</t>
        </is>
      </c>
      <c r="C538" t="inlineStr">
        <is>
          <t>Thousand</t>
        </is>
      </c>
      <c r="D538" t="inlineStr">
        <is>
          <t>QYYY</t>
        </is>
      </c>
      <c r="F538" t="n">
        <v>-318</v>
      </c>
      <c r="G538" t="n">
        <v>18</v>
      </c>
      <c r="H538" t="n">
        <v>1175</v>
      </c>
      <c r="I538" t="n">
        <v>284</v>
      </c>
      <c r="K538" t="n">
        <v>133</v>
      </c>
      <c r="L538" t="n">
        <v>-411</v>
      </c>
      <c r="M538" t="n">
        <v>381</v>
      </c>
      <c r="N538" t="n">
        <v>-309</v>
      </c>
      <c r="P538" t="n">
        <v>-356</v>
      </c>
      <c r="Q538" t="n">
        <v>-740</v>
      </c>
      <c r="R538" t="n">
        <v>8</v>
      </c>
      <c r="S538" t="n">
        <v>-991</v>
      </c>
      <c r="U538" t="n">
        <v>-176</v>
      </c>
      <c r="V538" t="n">
        <v>-1040</v>
      </c>
      <c r="W538" t="n">
        <v>73</v>
      </c>
      <c r="X538" t="n">
        <v>-1497</v>
      </c>
      <c r="Z538" t="n">
        <v>598</v>
      </c>
      <c r="AA538" t="n">
        <v>-1107</v>
      </c>
      <c r="AB538" t="n">
        <v>-1651</v>
      </c>
      <c r="AC538" t="n">
        <v>-3284</v>
      </c>
      <c r="AE538" t="n">
        <v>-1111</v>
      </c>
      <c r="AF538" t="n">
        <v>-2618</v>
      </c>
      <c r="AG538" t="n">
        <v>-2380</v>
      </c>
      <c r="AH538" t="n">
        <v>-3390</v>
      </c>
      <c r="AJ538" t="n">
        <v>-1500</v>
      </c>
      <c r="AK538" t="n">
        <v>-2064</v>
      </c>
      <c r="AL538" t="n">
        <v>1243</v>
      </c>
      <c r="AM538" t="n">
        <v>887</v>
      </c>
      <c r="AO538" t="n">
        <v>196</v>
      </c>
      <c r="AP538" t="n">
        <v>-3438</v>
      </c>
      <c r="AQ538" t="n">
        <v>-1084</v>
      </c>
      <c r="AR538" t="n">
        <v>-325</v>
      </c>
      <c r="AT538" t="n">
        <v>235</v>
      </c>
      <c r="AU538" t="n">
        <v>2048</v>
      </c>
      <c r="AV538" t="n">
        <v>3894</v>
      </c>
      <c r="AW538" t="n">
        <v>4214</v>
      </c>
      <c r="AY538" t="n">
        <v>-4714</v>
      </c>
      <c r="AZ538" t="n">
        <v>-5065</v>
      </c>
      <c r="BA538" t="n">
        <v>-11703</v>
      </c>
      <c r="BB538" t="n">
        <v>-16914</v>
      </c>
      <c r="BD538" t="n">
        <v>-1390</v>
      </c>
      <c r="BE538" t="n">
        <v>-3387</v>
      </c>
    </row>
    <row r="539">
      <c r="A539" t="inlineStr">
        <is>
          <t>Increase in interest payable</t>
        </is>
      </c>
      <c r="C539" t="inlineStr">
        <is>
          <t>Thousand</t>
        </is>
      </c>
      <c r="D539" t="inlineStr">
        <is>
          <t>QYYY</t>
        </is>
      </c>
      <c r="F539" t="n">
        <v>-158</v>
      </c>
      <c r="G539" t="n">
        <v>-263</v>
      </c>
      <c r="H539" t="n">
        <v>-324</v>
      </c>
      <c r="I539" t="n">
        <v>-375</v>
      </c>
      <c r="K539" t="n">
        <v>-200</v>
      </c>
      <c r="L539" t="n">
        <v>-316</v>
      </c>
      <c r="M539" t="n">
        <v>-366</v>
      </c>
      <c r="N539" t="n">
        <v>-333</v>
      </c>
      <c r="P539" t="n">
        <v>-20</v>
      </c>
      <c r="Q539" t="n">
        <v>-14</v>
      </c>
      <c r="R539" t="n">
        <v>-64</v>
      </c>
      <c r="S539" t="n">
        <v>-105</v>
      </c>
      <c r="U539" t="n">
        <v>13</v>
      </c>
      <c r="V539" t="n">
        <v>14</v>
      </c>
      <c r="W539" t="n">
        <v>-22</v>
      </c>
      <c r="X539" t="n">
        <v>69</v>
      </c>
      <c r="Z539" t="n">
        <v>22</v>
      </c>
      <c r="AA539" t="n">
        <v>126</v>
      </c>
      <c r="AB539" t="n">
        <v>188</v>
      </c>
      <c r="AC539" t="n">
        <v>366</v>
      </c>
      <c r="AE539" t="n">
        <v>353</v>
      </c>
      <c r="AF539" t="n">
        <v>575</v>
      </c>
      <c r="AG539" t="n">
        <v>764</v>
      </c>
      <c r="AH539" t="n">
        <v>1179</v>
      </c>
      <c r="AJ539" t="n">
        <v>382</v>
      </c>
      <c r="AK539" t="n">
        <v>461</v>
      </c>
      <c r="AL539" t="n">
        <v>235</v>
      </c>
      <c r="AM539" t="n">
        <v>-17</v>
      </c>
      <c r="AO539" t="n">
        <v>-543</v>
      </c>
      <c r="AP539" t="n">
        <v>-943</v>
      </c>
      <c r="AQ539" t="n">
        <v>-1286</v>
      </c>
      <c r="AR539" t="n">
        <v>-1641</v>
      </c>
      <c r="AT539" t="n">
        <v>-329</v>
      </c>
      <c r="AU539" t="n">
        <v>-330</v>
      </c>
      <c r="AV539" t="n">
        <v>69</v>
      </c>
      <c r="AW539" t="n">
        <v>-617</v>
      </c>
      <c r="AY539" t="n">
        <v>485</v>
      </c>
      <c r="AZ539" t="n">
        <v>160</v>
      </c>
      <c r="BA539" t="n">
        <v>528</v>
      </c>
      <c r="BB539" t="n">
        <v>3192</v>
      </c>
      <c r="BD539" t="n">
        <v>2264</v>
      </c>
      <c r="BE539" t="n">
        <v>3005</v>
      </c>
    </row>
    <row r="540">
      <c r="A540" t="inlineStr">
        <is>
          <t>Stock-based compensation arrangements</t>
        </is>
      </c>
      <c r="C540" t="inlineStr">
        <is>
          <t>Thousand</t>
        </is>
      </c>
      <c r="D540" t="inlineStr">
        <is>
          <t>QYYY</t>
        </is>
      </c>
      <c r="F540" t="n">
        <v>374</v>
      </c>
      <c r="G540" t="n">
        <v>695</v>
      </c>
      <c r="H540" t="n">
        <v>1094</v>
      </c>
      <c r="I540" t="n">
        <v>1360</v>
      </c>
      <c r="K540" t="n">
        <v>347</v>
      </c>
      <c r="L540" t="n">
        <v>776</v>
      </c>
      <c r="M540" t="n">
        <v>1224</v>
      </c>
      <c r="N540" t="n">
        <v>1676</v>
      </c>
      <c r="P540" t="n">
        <v>464</v>
      </c>
      <c r="Q540" t="n">
        <v>754</v>
      </c>
      <c r="R540" t="n">
        <v>1243</v>
      </c>
      <c r="S540" t="n">
        <v>1717</v>
      </c>
      <c r="U540" t="n">
        <v>451</v>
      </c>
      <c r="V540" t="n">
        <v>901</v>
      </c>
      <c r="W540" t="n">
        <v>1266</v>
      </c>
      <c r="X540" t="n">
        <v>1636</v>
      </c>
      <c r="Z540" t="n">
        <v>222</v>
      </c>
      <c r="AA540" t="n">
        <v>465</v>
      </c>
      <c r="AB540" t="n">
        <v>819</v>
      </c>
      <c r="AC540" t="n">
        <v>1180</v>
      </c>
      <c r="AE540" t="n">
        <v>306</v>
      </c>
      <c r="AF540" t="n">
        <v>628</v>
      </c>
      <c r="AG540" t="n">
        <v>981</v>
      </c>
      <c r="AH540" t="n">
        <v>1352</v>
      </c>
      <c r="AJ540" t="n">
        <v>174</v>
      </c>
      <c r="AK540" t="n">
        <v>541</v>
      </c>
      <c r="AL540" t="n">
        <v>888</v>
      </c>
      <c r="AM540" t="n">
        <v>1277</v>
      </c>
      <c r="AO540" t="n">
        <v>426</v>
      </c>
      <c r="AP540" t="n">
        <v>832</v>
      </c>
      <c r="AQ540" t="n">
        <v>1265</v>
      </c>
      <c r="AR540" t="n">
        <v>1516</v>
      </c>
      <c r="AT540" t="n">
        <v>576</v>
      </c>
      <c r="AU540" t="n">
        <v>1049</v>
      </c>
      <c r="AV540" t="n">
        <v>1604</v>
      </c>
      <c r="AW540" t="n">
        <v>2133</v>
      </c>
      <c r="AY540" t="n">
        <v>458</v>
      </c>
      <c r="AZ540" t="n">
        <v>918</v>
      </c>
      <c r="BA540" t="n">
        <v>1545</v>
      </c>
      <c r="BB540" t="n">
        <v>1941</v>
      </c>
      <c r="BD540" t="n">
        <v>382</v>
      </c>
      <c r="BE540" t="n">
        <v>1213</v>
      </c>
    </row>
    <row r="541">
      <c r="A541" t="inlineStr">
        <is>
          <t>Excess tax benefit from stock-based compensation arrangements</t>
        </is>
      </c>
      <c r="C541" t="inlineStr">
        <is>
          <t>Thousand</t>
        </is>
      </c>
      <c r="D541" t="inlineStr">
        <is>
          <t>QYYY</t>
        </is>
      </c>
      <c r="Z541" t="n">
        <v>-376</v>
      </c>
      <c r="AA541" t="n">
        <v>-1784</v>
      </c>
      <c r="AB541" t="n">
        <v>-2229</v>
      </c>
      <c r="AC541" t="n">
        <v>-2601</v>
      </c>
      <c r="AE541" t="n">
        <v>-647</v>
      </c>
      <c r="AF541" t="n">
        <v>-898</v>
      </c>
      <c r="AG541" t="n">
        <v>-1067</v>
      </c>
      <c r="AH541" t="n">
        <v>-1112</v>
      </c>
      <c r="AJ541" t="n">
        <v>-102</v>
      </c>
      <c r="AK541" t="n">
        <v>-263</v>
      </c>
      <c r="AL541" t="n">
        <v>-288</v>
      </c>
      <c r="AM541" t="n">
        <v>-928</v>
      </c>
      <c r="AO541" t="n">
        <v>-95</v>
      </c>
      <c r="AP541" t="n">
        <v>-143</v>
      </c>
      <c r="AQ541" t="n">
        <v>-219</v>
      </c>
      <c r="AR541" t="n">
        <v>-500</v>
      </c>
      <c r="AT541" t="n">
        <v>-1551</v>
      </c>
      <c r="AU541" t="n">
        <v>-1693</v>
      </c>
      <c r="AV541" t="n">
        <v>-1622</v>
      </c>
      <c r="AW541" t="n">
        <v>-1932</v>
      </c>
      <c r="AY541" t="n">
        <v>-1024</v>
      </c>
      <c r="AZ541" t="n">
        <v>-1771</v>
      </c>
      <c r="BA541" t="n">
        <v>-3058</v>
      </c>
      <c r="BB541" t="n">
        <v>-3325</v>
      </c>
      <c r="BD541" t="n">
        <v>-324</v>
      </c>
      <c r="BE541" t="n">
        <v>-734</v>
      </c>
    </row>
    <row r="542">
      <c r="A542" t="inlineStr">
        <is>
          <t>Other, net</t>
        </is>
      </c>
      <c r="C542" t="inlineStr">
        <is>
          <t>Thousand</t>
        </is>
      </c>
      <c r="D542" t="inlineStr">
        <is>
          <t>QYYY</t>
        </is>
      </c>
      <c r="F542" t="n">
        <v>3819</v>
      </c>
      <c r="G542" t="n">
        <v>8304</v>
      </c>
      <c r="H542" t="n">
        <v>9641</v>
      </c>
      <c r="I542" t="n">
        <v>5512</v>
      </c>
      <c r="K542" t="n">
        <v>2205</v>
      </c>
      <c r="L542" t="n">
        <v>-1619</v>
      </c>
      <c r="M542" t="n">
        <v>6957</v>
      </c>
      <c r="N542" t="n">
        <v>5719</v>
      </c>
      <c r="P542" t="n">
        <v>5855</v>
      </c>
      <c r="Q542" t="n">
        <v>343</v>
      </c>
      <c r="R542" t="n">
        <v>4797</v>
      </c>
      <c r="S542" t="n">
        <v>6301</v>
      </c>
      <c r="U542" t="n">
        <v>300</v>
      </c>
      <c r="V542" t="n">
        <v>-4867</v>
      </c>
      <c r="W542" t="n">
        <v>-1684</v>
      </c>
      <c r="X542" t="n">
        <v>-5500</v>
      </c>
      <c r="Z542" t="n">
        <v>5310</v>
      </c>
      <c r="AA542" t="n">
        <v>3234</v>
      </c>
      <c r="AB542" t="n">
        <v>2513</v>
      </c>
      <c r="AC542" t="n">
        <v>-1173</v>
      </c>
      <c r="AE542" t="n">
        <v>-8067</v>
      </c>
      <c r="AF542" t="n">
        <v>-5678</v>
      </c>
      <c r="AG542" t="n">
        <v>-4994</v>
      </c>
      <c r="AH542" t="n">
        <v>-10063</v>
      </c>
      <c r="AJ542" t="n">
        <v>2910</v>
      </c>
      <c r="AK542" t="n">
        <v>4374</v>
      </c>
      <c r="AL542" t="n">
        <v>6255</v>
      </c>
      <c r="AM542" t="n">
        <v>6740</v>
      </c>
      <c r="AO542" t="n">
        <v>-2302</v>
      </c>
      <c r="AP542" t="n">
        <v>12094</v>
      </c>
      <c r="AQ542" t="n">
        <v>3781</v>
      </c>
      <c r="AR542" t="n">
        <v>7305</v>
      </c>
      <c r="AT542" t="n">
        <v>10833</v>
      </c>
      <c r="AU542" t="n">
        <v>29328</v>
      </c>
      <c r="AV542" t="n">
        <v>6615</v>
      </c>
      <c r="AW542" t="n">
        <v>-7363</v>
      </c>
      <c r="AY542" t="n">
        <v>5209</v>
      </c>
      <c r="AZ542" t="n">
        <v>12127</v>
      </c>
      <c r="BA542" t="n">
        <v>14326</v>
      </c>
      <c r="BB542" t="n">
        <v>-2482</v>
      </c>
      <c r="BD542" t="n">
        <v>4602</v>
      </c>
      <c r="BE542" t="n">
        <v>5797</v>
      </c>
    </row>
    <row r="543">
      <c r="A543" t="inlineStr">
        <is>
          <t>Net cash (used in) provided by operating activities</t>
        </is>
      </c>
      <c r="C543" t="inlineStr">
        <is>
          <t>Thousand</t>
        </is>
      </c>
      <c r="D543" t="inlineStr">
        <is>
          <t>QYYY</t>
        </is>
      </c>
      <c r="F543" t="n">
        <v>23613</v>
      </c>
      <c r="G543" t="n">
        <v>42714</v>
      </c>
      <c r="H543" t="n">
        <v>70500</v>
      </c>
      <c r="I543" t="n">
        <v>78090</v>
      </c>
      <c r="K543" t="n">
        <v>20186</v>
      </c>
      <c r="L543" t="n">
        <v>31161</v>
      </c>
      <c r="M543" t="n">
        <v>59811</v>
      </c>
      <c r="N543" t="n">
        <v>76922</v>
      </c>
      <c r="P543" t="n">
        <v>22814</v>
      </c>
      <c r="Q543" t="n">
        <v>30762</v>
      </c>
      <c r="R543" t="n">
        <v>58737</v>
      </c>
      <c r="S543" t="n">
        <v>78159</v>
      </c>
      <c r="U543" t="n">
        <v>28477</v>
      </c>
      <c r="V543" t="n">
        <v>42459</v>
      </c>
      <c r="W543" t="n">
        <v>70838</v>
      </c>
      <c r="X543" t="n">
        <v>90541</v>
      </c>
      <c r="Z543" t="n">
        <v>31915</v>
      </c>
      <c r="AA543" t="n">
        <v>53772</v>
      </c>
      <c r="AB543" t="n">
        <v>76825</v>
      </c>
      <c r="AC543" t="n">
        <v>104525</v>
      </c>
      <c r="AE543" t="n">
        <v>23696</v>
      </c>
      <c r="AF543" t="n">
        <v>55731</v>
      </c>
      <c r="AG543" t="n">
        <v>99427</v>
      </c>
      <c r="AH543" t="n">
        <v>131146</v>
      </c>
      <c r="AJ543" t="n">
        <v>36660</v>
      </c>
      <c r="AK543" t="n">
        <v>72107</v>
      </c>
      <c r="AL543" t="n">
        <v>112465</v>
      </c>
      <c r="AM543" t="n">
        <v>158958</v>
      </c>
      <c r="AO543" t="n">
        <v>35263</v>
      </c>
      <c r="AP543" t="n">
        <v>82647</v>
      </c>
      <c r="AQ543" t="n">
        <v>111256</v>
      </c>
      <c r="AR543" t="n">
        <v>154341</v>
      </c>
      <c r="AT543" t="n">
        <v>68370</v>
      </c>
      <c r="AU543" t="n">
        <v>134167</v>
      </c>
      <c r="AV543" t="n">
        <v>161623</v>
      </c>
      <c r="AW543" t="n">
        <v>189788</v>
      </c>
      <c r="AY543" t="n">
        <v>63607</v>
      </c>
      <c r="AZ543" t="n">
        <v>119840</v>
      </c>
      <c r="BA543" t="n">
        <v>179292</v>
      </c>
      <c r="BB543" t="n">
        <v>226272</v>
      </c>
      <c r="BD543" t="n">
        <v>69504</v>
      </c>
      <c r="BE543" t="n">
        <v>129180</v>
      </c>
    </row>
    <row r="544">
      <c r="A544" t="inlineStr">
        <is>
          <t>Net cash (used in) provided by operating activities-c</t>
        </is>
      </c>
      <c r="F544">
        <f>SUM(F526,F529:F542)</f>
        <v/>
      </c>
      <c r="G544">
        <f>SUM(G526,G529:G542)</f>
        <v/>
      </c>
      <c r="H544">
        <f>SUM(H526,H529:H542)</f>
        <v/>
      </c>
      <c r="I544">
        <f>SUM(I526,I529:I542)</f>
        <v/>
      </c>
      <c r="K544">
        <f>SUM(K526,K529:K542)</f>
        <v/>
      </c>
      <c r="L544">
        <f>SUM(L526,L529:L542)</f>
        <v/>
      </c>
      <c r="M544">
        <f>SUM(M526,M529:M542)</f>
        <v/>
      </c>
      <c r="N544">
        <f>SUM(N526,N529:N542)</f>
        <v/>
      </c>
      <c r="P544">
        <f>SUM(P526,P529:P542)</f>
        <v/>
      </c>
      <c r="Q544">
        <f>SUM(Q526,Q529:Q542)</f>
        <v/>
      </c>
      <c r="R544">
        <f>SUM(R526,R529:R542)</f>
        <v/>
      </c>
      <c r="S544">
        <f>SUM(S526,S529:S542)</f>
        <v/>
      </c>
      <c r="U544">
        <f>SUM(U526,U529:U542)</f>
        <v/>
      </c>
      <c r="V544">
        <f>SUM(V526,V529:V542)</f>
        <v/>
      </c>
      <c r="W544">
        <f>SUM(W526,W529:W542)</f>
        <v/>
      </c>
      <c r="X544">
        <f>SUM(X526,X529:X542)</f>
        <v/>
      </c>
      <c r="Z544">
        <f>SUM(Z526,Z529:Z542)</f>
        <v/>
      </c>
      <c r="AA544">
        <f>SUM(AA526,AA529:AA542)</f>
        <v/>
      </c>
      <c r="AB544">
        <f>SUM(AB526,AB529:AB542)</f>
        <v/>
      </c>
      <c r="AC544">
        <f>SUM(AC526,AC529:AC542)</f>
        <v/>
      </c>
      <c r="AE544">
        <f>SUM(AE526,AE529:AE542)</f>
        <v/>
      </c>
      <c r="AF544">
        <f>SUM(AF526,AF529:AF542)</f>
        <v/>
      </c>
      <c r="AG544">
        <f>SUM(AG526,AG529:AG542)</f>
        <v/>
      </c>
      <c r="AH544">
        <f>SUM(AH526,AH529:AH542)</f>
        <v/>
      </c>
      <c r="AJ544">
        <f>SUM(AJ526,AJ529:AJ542)</f>
        <v/>
      </c>
      <c r="AK544">
        <f>SUM(AK526,AK529:AK542)</f>
        <v/>
      </c>
      <c r="AL544">
        <f>SUM(AL526,AL529:AL542)</f>
        <v/>
      </c>
      <c r="AM544">
        <f>SUM(AM526,AM529:AM542)</f>
        <v/>
      </c>
      <c r="AO544">
        <f>SUM(AO526,AO529:AO542)</f>
        <v/>
      </c>
      <c r="AP544">
        <f>SUM(AP526,AP529:AP542)</f>
        <v/>
      </c>
      <c r="AQ544">
        <f>SUM(AQ526,AQ529:AQ542)</f>
        <v/>
      </c>
      <c r="AR544">
        <f>SUM(AR526,AR529:AR542)</f>
        <v/>
      </c>
      <c r="AT544">
        <f>SUM(AT526,AT529:AT542)</f>
        <v/>
      </c>
      <c r="AU544">
        <f>SUM(AU526,AU529:AU542)</f>
        <v/>
      </c>
      <c r="AV544">
        <f>SUM(AV526,AV529:AV542)</f>
        <v/>
      </c>
      <c r="AW544">
        <f>SUM(AW526,AW529:AW542)</f>
        <v/>
      </c>
      <c r="AY544">
        <f>SUM(AY526,AY529:AY542)</f>
        <v/>
      </c>
      <c r="AZ544">
        <f>SUM(AZ526,AZ529:AZ542)</f>
        <v/>
      </c>
      <c r="BA544">
        <f>SUM(BA526,BA529:BA542)</f>
        <v/>
      </c>
      <c r="BB544">
        <f>SUM(BB526,BB529:BB542)</f>
        <v/>
      </c>
      <c r="BD544">
        <f>SUM(BD526,BD529:BD542)</f>
        <v/>
      </c>
      <c r="BE544">
        <f>SUM(BE526,BE529:BE542)</f>
        <v/>
      </c>
    </row>
    <row r="545">
      <c r="A545" t="inlineStr">
        <is>
          <t>Sum check</t>
        </is>
      </c>
      <c r="F545">
        <f>F543-F544</f>
        <v/>
      </c>
      <c r="G545">
        <f>G543-G544</f>
        <v/>
      </c>
      <c r="H545">
        <f>H543-H544</f>
        <v/>
      </c>
      <c r="I545">
        <f>I543-I544</f>
        <v/>
      </c>
      <c r="K545">
        <f>K543-K544</f>
        <v/>
      </c>
      <c r="L545">
        <f>L543-L544</f>
        <v/>
      </c>
      <c r="M545">
        <f>M543-M544</f>
        <v/>
      </c>
      <c r="N545">
        <f>N543-N544</f>
        <v/>
      </c>
      <c r="P545">
        <f>P543-P544</f>
        <v/>
      </c>
      <c r="Q545">
        <f>Q543-Q544</f>
        <v/>
      </c>
      <c r="R545">
        <f>R543-R544</f>
        <v/>
      </c>
      <c r="S545">
        <f>S543-S544</f>
        <v/>
      </c>
      <c r="U545">
        <f>U543-U544</f>
        <v/>
      </c>
      <c r="V545">
        <f>V543-V544</f>
        <v/>
      </c>
      <c r="W545">
        <f>W543-W544</f>
        <v/>
      </c>
      <c r="X545">
        <f>X543-X544</f>
        <v/>
      </c>
      <c r="Z545">
        <f>Z543-Z544</f>
        <v/>
      </c>
      <c r="AA545">
        <f>AA543-AA544</f>
        <v/>
      </c>
      <c r="AB545">
        <f>AB543-AB544</f>
        <v/>
      </c>
      <c r="AC545">
        <f>AC543-AC544</f>
        <v/>
      </c>
      <c r="AE545">
        <f>AE543-AE544</f>
        <v/>
      </c>
      <c r="AF545">
        <f>AF543-AF544</f>
        <v/>
      </c>
      <c r="AG545">
        <f>AG543-AG544</f>
        <v/>
      </c>
      <c r="AH545">
        <f>AH543-AH544</f>
        <v/>
      </c>
      <c r="AJ545">
        <f>AJ543-AJ544</f>
        <v/>
      </c>
      <c r="AK545">
        <f>AK543-AK544</f>
        <v/>
      </c>
      <c r="AL545">
        <f>AL543-AL544</f>
        <v/>
      </c>
      <c r="AM545">
        <f>AM543-AM544</f>
        <v/>
      </c>
      <c r="AO545">
        <f>AO543-AO544</f>
        <v/>
      </c>
      <c r="AP545">
        <f>AP543-AP544</f>
        <v/>
      </c>
      <c r="AQ545">
        <f>AQ543-AQ544</f>
        <v/>
      </c>
      <c r="AR545">
        <f>AR543-AR544</f>
        <v/>
      </c>
      <c r="AT545">
        <f>AT543-AT544</f>
        <v/>
      </c>
      <c r="AU545">
        <f>AU543-AU544</f>
        <v/>
      </c>
      <c r="AV545">
        <f>AV543-AV544</f>
        <v/>
      </c>
      <c r="AW545">
        <f>AW543-AW544</f>
        <v/>
      </c>
      <c r="AY545">
        <f>AY543-AY544</f>
        <v/>
      </c>
      <c r="AZ545">
        <f>AZ543-AZ544</f>
        <v/>
      </c>
      <c r="BA545">
        <f>BA543-BA544</f>
        <v/>
      </c>
      <c r="BB545">
        <f>BB543-BB544</f>
        <v/>
      </c>
      <c r="BD545">
        <f>BD543-BD544</f>
        <v/>
      </c>
      <c r="BE545">
        <f>BE543-BE544</f>
        <v/>
      </c>
    </row>
    <row r="547">
      <c r="A547" t="inlineStr">
        <is>
          <t>Cash flows from investing activities</t>
        </is>
      </c>
    </row>
    <row r="548">
      <c r="A548" t="inlineStr">
        <is>
          <t>Net cash received from acquisitions, net of cash paid</t>
        </is>
      </c>
      <c r="C548" t="inlineStr">
        <is>
          <t>Thousand</t>
        </is>
      </c>
      <c r="D548" t="inlineStr">
        <is>
          <t>QYYY</t>
        </is>
      </c>
      <c r="K548" t="n">
        <v>174645</v>
      </c>
      <c r="L548" t="n">
        <v>174283</v>
      </c>
      <c r="M548" t="n">
        <v>174283</v>
      </c>
      <c r="N548" t="n">
        <v>174283</v>
      </c>
      <c r="R548" t="n">
        <v>0</v>
      </c>
      <c r="S548" t="n">
        <v>-4007</v>
      </c>
      <c r="AE548" t="n">
        <v>6248</v>
      </c>
      <c r="AF548" t="n">
        <v>6248</v>
      </c>
      <c r="AG548" t="n">
        <v>6248</v>
      </c>
      <c r="AH548" t="n">
        <v>6248</v>
      </c>
      <c r="AK548" t="n">
        <v>0</v>
      </c>
      <c r="AL548" t="n">
        <v>77672</v>
      </c>
      <c r="AM548" t="n">
        <v>77672</v>
      </c>
      <c r="AO548" t="n">
        <v>18397</v>
      </c>
      <c r="AP548" t="n">
        <v>18397</v>
      </c>
      <c r="AQ548" t="n">
        <v>18397</v>
      </c>
      <c r="AR548" t="n">
        <v>18397</v>
      </c>
      <c r="AT548" t="n">
        <v>0</v>
      </c>
      <c r="AU548" t="n">
        <v>12412</v>
      </c>
      <c r="AV548" t="n">
        <v>12442</v>
      </c>
      <c r="AW548" t="n">
        <v>12599</v>
      </c>
      <c r="AY548" t="n">
        <v>121099</v>
      </c>
      <c r="AZ548" t="n">
        <v>121099</v>
      </c>
      <c r="BA548" t="n">
        <v>121099</v>
      </c>
      <c r="BB548" t="n">
        <v>121099</v>
      </c>
    </row>
    <row r="549">
      <c r="A549" t="inlineStr">
        <is>
          <t>Net decrease/(increase) in federal funds sold</t>
        </is>
      </c>
      <c r="C549" t="inlineStr">
        <is>
          <t>Thousand</t>
        </is>
      </c>
      <c r="D549" t="inlineStr">
        <is>
          <t>QYYY</t>
        </is>
      </c>
      <c r="F549" t="n">
        <v>700</v>
      </c>
      <c r="G549" t="n">
        <v>700</v>
      </c>
      <c r="H549" t="n">
        <v>700</v>
      </c>
      <c r="I549" t="n">
        <v>700</v>
      </c>
      <c r="K549" t="n">
        <v>1619</v>
      </c>
      <c r="L549" t="n">
        <v>4619</v>
      </c>
      <c r="M549" t="n">
        <v>4319</v>
      </c>
      <c r="N549" t="n">
        <v>4619</v>
      </c>
      <c r="P549" t="n">
        <v>-1000</v>
      </c>
      <c r="Q549" t="n">
        <v>0</v>
      </c>
      <c r="R549" t="n">
        <v>0</v>
      </c>
      <c r="S549" t="n">
        <v>13256</v>
      </c>
      <c r="V549" t="n">
        <v>0</v>
      </c>
      <c r="W549" t="n">
        <v>-500</v>
      </c>
      <c r="X549" t="n">
        <v>-700</v>
      </c>
      <c r="Z549" t="n">
        <v>500</v>
      </c>
      <c r="AA549" t="n">
        <v>700</v>
      </c>
      <c r="AB549" t="n">
        <v>-11300</v>
      </c>
      <c r="AC549" t="n">
        <v>0</v>
      </c>
      <c r="AE549" t="n">
        <v>2451</v>
      </c>
      <c r="AF549" t="n">
        <v>750</v>
      </c>
      <c r="AG549" t="n">
        <v>22948</v>
      </c>
      <c r="AH549" t="n">
        <v>23548</v>
      </c>
      <c r="AK549" t="n">
        <v>0</v>
      </c>
      <c r="AL549" t="n">
        <v>-300</v>
      </c>
      <c r="AM549" t="n">
        <v>-1000</v>
      </c>
      <c r="AO549" t="n">
        <v>1000</v>
      </c>
      <c r="AP549" t="n">
        <v>1000</v>
      </c>
      <c r="AQ549" t="n">
        <v>1000</v>
      </c>
      <c r="AR549" t="n">
        <v>1000</v>
      </c>
      <c r="AT549" t="n">
        <v>0</v>
      </c>
      <c r="AU549" t="n">
        <v>15000</v>
      </c>
      <c r="AV549" t="n">
        <v>15000</v>
      </c>
      <c r="AW549" t="n">
        <v>14200</v>
      </c>
      <c r="AY549" t="n">
        <v>-76</v>
      </c>
      <c r="AZ549" t="n">
        <v>1888</v>
      </c>
      <c r="BA549" t="n">
        <v>-465</v>
      </c>
      <c r="BB549" t="n">
        <v>563</v>
      </c>
      <c r="BD549" t="n">
        <v>1766</v>
      </c>
      <c r="BE549" t="n">
        <v>-1631</v>
      </c>
    </row>
    <row r="550">
      <c r="A550" t="inlineStr">
        <is>
          <t>Purchases of available for sale debt securities</t>
        </is>
      </c>
      <c r="C550" t="inlineStr">
        <is>
          <t>Thousand</t>
        </is>
      </c>
      <c r="D550" t="inlineStr">
        <is>
          <t>QYYY</t>
        </is>
      </c>
      <c r="F550" t="n">
        <v>-20565</v>
      </c>
      <c r="G550" t="n">
        <v>-20697</v>
      </c>
      <c r="H550" t="n">
        <v>-78042</v>
      </c>
      <c r="I550" t="n">
        <v>-157139</v>
      </c>
      <c r="K550" t="n">
        <v>-99914</v>
      </c>
      <c r="L550" t="n">
        <v>-203890</v>
      </c>
      <c r="M550" t="n">
        <v>-204979</v>
      </c>
      <c r="N550" t="n">
        <v>-224217</v>
      </c>
      <c r="P550" t="n">
        <v>-30740</v>
      </c>
      <c r="Q550" t="n">
        <v>-30923</v>
      </c>
      <c r="R550" t="n">
        <v>-41424</v>
      </c>
      <c r="S550" t="n">
        <v>-91136</v>
      </c>
      <c r="U550" t="n">
        <v>0</v>
      </c>
      <c r="V550" t="n">
        <v>-8553</v>
      </c>
      <c r="W550" t="n">
        <v>-78592</v>
      </c>
      <c r="X550" t="n">
        <v>-224655</v>
      </c>
      <c r="Z550" t="n">
        <v>-20511</v>
      </c>
      <c r="AA550" t="n">
        <v>-42006</v>
      </c>
      <c r="AB550" t="n">
        <v>-54456</v>
      </c>
      <c r="AC550" t="n">
        <v>-85777</v>
      </c>
      <c r="AE550" t="n">
        <v>-30861</v>
      </c>
      <c r="AF550" t="n">
        <v>-60604</v>
      </c>
      <c r="AG550" t="n">
        <v>-168971</v>
      </c>
      <c r="AH550" t="n">
        <v>-465684</v>
      </c>
      <c r="AK550" t="n">
        <v>0</v>
      </c>
      <c r="AL550" t="n">
        <v>-99093</v>
      </c>
      <c r="AM550" t="n">
        <v>-174090</v>
      </c>
      <c r="AO550" t="n">
        <v>-234059</v>
      </c>
      <c r="AP550" t="n">
        <v>-255178</v>
      </c>
      <c r="AQ550" t="n">
        <v>-455069</v>
      </c>
      <c r="AR550" t="n">
        <v>-605069</v>
      </c>
      <c r="AT550" t="n">
        <v>-210662</v>
      </c>
      <c r="AU550" t="n">
        <v>-251673</v>
      </c>
      <c r="AV550" t="n">
        <v>-251874</v>
      </c>
      <c r="AW550" t="n">
        <v>-462304</v>
      </c>
      <c r="AY550" t="n">
        <v>-966818</v>
      </c>
      <c r="AZ550" t="n">
        <v>-1009340</v>
      </c>
      <c r="BA550" t="n">
        <v>-1375496</v>
      </c>
      <c r="BB550" t="n">
        <v>-1881784</v>
      </c>
      <c r="BD550" t="n">
        <v>-91312</v>
      </c>
      <c r="BE550" t="n">
        <v>-94112</v>
      </c>
    </row>
    <row r="551">
      <c r="A551" t="inlineStr">
        <is>
          <t>Proceeds from maturities, calls and paydowns of held for investment debt securities</t>
        </is>
      </c>
      <c r="C551" t="inlineStr">
        <is>
          <t>Thousand</t>
        </is>
      </c>
      <c r="D551" t="inlineStr">
        <is>
          <t>QYYY</t>
        </is>
      </c>
      <c r="F551" t="n">
        <v>315</v>
      </c>
      <c r="G551" t="n">
        <v>1604</v>
      </c>
      <c r="H551" t="n">
        <v>5590</v>
      </c>
      <c r="I551" t="n">
        <v>5816</v>
      </c>
      <c r="K551" t="n">
        <v>718</v>
      </c>
      <c r="L551" t="n">
        <v>2689</v>
      </c>
      <c r="M551" t="n">
        <v>3882</v>
      </c>
      <c r="N551" t="n">
        <v>4101</v>
      </c>
      <c r="P551" t="n">
        <v>311</v>
      </c>
      <c r="Q551" t="n">
        <v>670</v>
      </c>
      <c r="R551" t="n">
        <v>1344</v>
      </c>
      <c r="S551" t="n">
        <v>2103</v>
      </c>
      <c r="U551" t="n">
        <v>410</v>
      </c>
      <c r="V551" t="n">
        <v>690</v>
      </c>
      <c r="W551" t="n">
        <v>5039</v>
      </c>
      <c r="X551" t="n">
        <v>5260</v>
      </c>
      <c r="Z551" t="n">
        <v>361</v>
      </c>
      <c r="AA551" t="n">
        <v>644</v>
      </c>
      <c r="AB551" t="n">
        <v>1517</v>
      </c>
      <c r="AC551" t="n">
        <v>2293</v>
      </c>
      <c r="AE551" t="n">
        <v>213</v>
      </c>
      <c r="AF551" t="n">
        <v>509</v>
      </c>
      <c r="AG551" t="n">
        <v>1077</v>
      </c>
      <c r="AH551" t="n">
        <v>1089</v>
      </c>
      <c r="AJ551" t="n">
        <v>210</v>
      </c>
      <c r="AK551" t="n">
        <v>440</v>
      </c>
      <c r="AL551" t="n">
        <v>527</v>
      </c>
      <c r="AM551" t="n">
        <v>535</v>
      </c>
      <c r="AO551" t="n">
        <v>237</v>
      </c>
      <c r="AP551" t="n">
        <v>470</v>
      </c>
      <c r="AQ551" t="n">
        <v>554</v>
      </c>
      <c r="AR551" t="n">
        <v>561</v>
      </c>
      <c r="AT551" t="n">
        <v>7</v>
      </c>
      <c r="AU551" t="n">
        <v>820</v>
      </c>
      <c r="AV551" t="n">
        <v>826</v>
      </c>
      <c r="AW551" t="n">
        <v>831</v>
      </c>
      <c r="AY551" t="n">
        <v>61</v>
      </c>
      <c r="AZ551" t="n">
        <v>66</v>
      </c>
      <c r="BA551" t="n">
        <v>72</v>
      </c>
      <c r="BB551" t="n">
        <v>74</v>
      </c>
      <c r="BD551" t="n">
        <v>170</v>
      </c>
      <c r="BE551" t="n">
        <v>1349</v>
      </c>
    </row>
    <row r="552">
      <c r="A552" t="inlineStr">
        <is>
          <t>Proceeds from maturities, calls and paydowns of available for sale debt securities</t>
        </is>
      </c>
      <c r="C552" t="inlineStr">
        <is>
          <t>Thousand</t>
        </is>
      </c>
      <c r="D552" t="inlineStr">
        <is>
          <t>QYYY</t>
        </is>
      </c>
      <c r="F552" t="n">
        <v>15317</v>
      </c>
      <c r="G552" t="n">
        <v>54394</v>
      </c>
      <c r="H552" t="n">
        <v>156212</v>
      </c>
      <c r="I552" t="n">
        <v>181769</v>
      </c>
      <c r="K552" t="n">
        <v>44920</v>
      </c>
      <c r="L552" t="n">
        <v>163472</v>
      </c>
      <c r="M552" t="n">
        <v>197469</v>
      </c>
      <c r="N552" t="n">
        <v>225394</v>
      </c>
      <c r="P552" t="n">
        <v>6144</v>
      </c>
      <c r="Q552" t="n">
        <v>12979</v>
      </c>
      <c r="R552" t="n">
        <v>53285</v>
      </c>
      <c r="S552" t="n">
        <v>55689</v>
      </c>
      <c r="U552" t="n">
        <v>55071</v>
      </c>
      <c r="V552" t="n">
        <v>102677</v>
      </c>
      <c r="W552" t="n">
        <v>153620</v>
      </c>
      <c r="X552" t="n">
        <v>300345</v>
      </c>
      <c r="Z552" t="n">
        <v>26489</v>
      </c>
      <c r="AA552" t="n">
        <v>60360</v>
      </c>
      <c r="AB552" t="n">
        <v>72853</v>
      </c>
      <c r="AC552" t="n">
        <v>79063</v>
      </c>
      <c r="AE552" t="n">
        <v>5729</v>
      </c>
      <c r="AF552" t="n">
        <v>59235</v>
      </c>
      <c r="AG552" t="n">
        <v>121581</v>
      </c>
      <c r="AH552" t="n">
        <v>126909</v>
      </c>
      <c r="AJ552" t="n">
        <v>2406</v>
      </c>
      <c r="AK552" t="n">
        <v>358972</v>
      </c>
      <c r="AL552" t="n">
        <v>369073</v>
      </c>
      <c r="AM552" t="n">
        <v>508293</v>
      </c>
      <c r="AO552" t="n">
        <v>142818</v>
      </c>
      <c r="AP552" t="n">
        <v>148365</v>
      </c>
      <c r="AQ552" t="n">
        <v>357845</v>
      </c>
      <c r="AR552" t="n">
        <v>547729</v>
      </c>
      <c r="AT552" t="n">
        <v>243597</v>
      </c>
      <c r="AU552" t="n">
        <v>273872</v>
      </c>
      <c r="AV552" t="n">
        <v>306231</v>
      </c>
      <c r="AW552" t="n">
        <v>506737</v>
      </c>
      <c r="AY552" t="n">
        <v>19689</v>
      </c>
      <c r="AZ552" t="n">
        <v>44915</v>
      </c>
      <c r="BA552" t="n">
        <v>48300</v>
      </c>
      <c r="BB552" t="n">
        <v>550018</v>
      </c>
      <c r="BD552" t="n">
        <v>32940</v>
      </c>
      <c r="BE552" t="n">
        <v>64036</v>
      </c>
    </row>
    <row r="553">
      <c r="A553" t="inlineStr">
        <is>
          <t>Proceeds from sales of available for sale securities</t>
        </is>
      </c>
      <c r="C553" t="inlineStr">
        <is>
          <t>Thousand</t>
        </is>
      </c>
      <c r="D553" t="inlineStr">
        <is>
          <t>QYYY</t>
        </is>
      </c>
      <c r="F553" t="n">
        <v>1027</v>
      </c>
      <c r="G553" t="n">
        <v>1975</v>
      </c>
      <c r="H553" t="n">
        <v>341</v>
      </c>
      <c r="I553" t="n">
        <v>521</v>
      </c>
      <c r="K553" t="n">
        <v>498</v>
      </c>
      <c r="L553" t="n">
        <v>1951</v>
      </c>
      <c r="M553" t="n">
        <v>2235</v>
      </c>
      <c r="N553" t="n">
        <v>4855</v>
      </c>
      <c r="P553" t="n">
        <v>1729</v>
      </c>
      <c r="Q553" t="n">
        <v>8576</v>
      </c>
      <c r="R553" t="n">
        <v>8576</v>
      </c>
      <c r="S553" t="n">
        <v>10850</v>
      </c>
      <c r="U553" t="n">
        <v>299</v>
      </c>
      <c r="V553" t="n">
        <v>300</v>
      </c>
      <c r="W553" t="n">
        <v>426</v>
      </c>
      <c r="X553" t="n">
        <v>481</v>
      </c>
      <c r="AB553" t="n">
        <v>0</v>
      </c>
      <c r="AC553" t="n">
        <v>5412</v>
      </c>
      <c r="AE553" t="n">
        <v>1460</v>
      </c>
      <c r="AF553" t="n">
        <v>1467</v>
      </c>
      <c r="AG553" t="n">
        <v>31286</v>
      </c>
      <c r="AH553" t="n">
        <v>31285</v>
      </c>
      <c r="AY553" t="n">
        <v>222473</v>
      </c>
      <c r="AZ553" t="n">
        <v>222473</v>
      </c>
      <c r="BA553" t="n">
        <v>222474</v>
      </c>
      <c r="BB553" t="n">
        <v>222474</v>
      </c>
    </row>
    <row r="554">
      <c r="A554" t="inlineStr">
        <is>
          <t>Purchase of equity securities</t>
        </is>
      </c>
      <c r="C554" t="inlineStr">
        <is>
          <t>Thousand</t>
        </is>
      </c>
      <c r="D554" t="inlineStr">
        <is>
          <t>QYYY</t>
        </is>
      </c>
      <c r="AE554" t="n">
        <v>0</v>
      </c>
      <c r="AF554" t="n">
        <v>-1709</v>
      </c>
      <c r="AG554" t="n">
        <v>-2118</v>
      </c>
      <c r="AH554" t="n">
        <v>-3190</v>
      </c>
      <c r="AJ554" t="n">
        <v>-1828</v>
      </c>
      <c r="AK554" t="n">
        <v>-2649</v>
      </c>
      <c r="AL554" t="n">
        <v>-2806</v>
      </c>
      <c r="AM554" t="n">
        <v>-3966</v>
      </c>
      <c r="AO554" t="n">
        <v>-39</v>
      </c>
      <c r="AP554" t="n">
        <v>-234</v>
      </c>
      <c r="AQ554" t="n">
        <v>-624</v>
      </c>
      <c r="AR554" t="n">
        <v>-811</v>
      </c>
      <c r="AT554" t="n">
        <v>-171</v>
      </c>
      <c r="AU554" t="n">
        <v>-470</v>
      </c>
      <c r="AV554" t="n">
        <v>-490</v>
      </c>
      <c r="AW554" t="n">
        <v>-904</v>
      </c>
      <c r="AY554" t="n">
        <v>-144</v>
      </c>
      <c r="AZ554" t="n">
        <v>-208</v>
      </c>
      <c r="BA554" t="n">
        <v>-3952</v>
      </c>
      <c r="BB554" t="n">
        <v>-4309</v>
      </c>
      <c r="BD554" t="n">
        <v>-195</v>
      </c>
      <c r="BE554" t="n">
        <v>-294</v>
      </c>
    </row>
    <row r="555">
      <c r="A555" t="inlineStr">
        <is>
          <t>Proceeds from paydowns and sales of equity securities</t>
        </is>
      </c>
      <c r="C555" t="inlineStr">
        <is>
          <t>Thousand</t>
        </is>
      </c>
      <c r="D555" t="inlineStr">
        <is>
          <t>QYYY</t>
        </is>
      </c>
      <c r="AE555" t="n">
        <v>0</v>
      </c>
      <c r="AF555" t="n">
        <v>1080</v>
      </c>
      <c r="AG555" t="n">
        <v>1414</v>
      </c>
      <c r="AH555" t="n">
        <v>1484</v>
      </c>
      <c r="AJ555" t="n">
        <v>110</v>
      </c>
      <c r="AK555" t="n">
        <v>1892</v>
      </c>
      <c r="AL555" t="n">
        <v>1897</v>
      </c>
      <c r="AM555" t="n">
        <v>2178</v>
      </c>
      <c r="AO555" t="n">
        <v>408</v>
      </c>
      <c r="AP555" t="n">
        <v>437</v>
      </c>
      <c r="AQ555" t="n">
        <v>445</v>
      </c>
      <c r="AR555" t="n">
        <v>445</v>
      </c>
      <c r="AT555" t="n">
        <v>194</v>
      </c>
      <c r="AU555" t="n">
        <v>392</v>
      </c>
      <c r="AV555" t="n">
        <v>638</v>
      </c>
      <c r="AW555" t="n">
        <v>1459</v>
      </c>
      <c r="AY555" t="n">
        <v>697</v>
      </c>
      <c r="AZ555" t="n">
        <v>699</v>
      </c>
      <c r="BA555" t="n">
        <v>1378</v>
      </c>
      <c r="BB555" t="n">
        <v>1620</v>
      </c>
      <c r="BD555" t="n">
        <v>485</v>
      </c>
      <c r="BE555" t="n">
        <v>531</v>
      </c>
    </row>
    <row r="556">
      <c r="A556" t="inlineStr">
        <is>
          <t>Net change in loans</t>
        </is>
      </c>
      <c r="C556" t="inlineStr">
        <is>
          <t>Thousand</t>
        </is>
      </c>
      <c r="D556" t="inlineStr">
        <is>
          <t>QYYY</t>
        </is>
      </c>
      <c r="P556" t="n">
        <v>3613</v>
      </c>
      <c r="Q556" t="n">
        <v>-10312</v>
      </c>
      <c r="R556" t="n">
        <v>-113740</v>
      </c>
      <c r="S556" t="n">
        <v>-243976</v>
      </c>
      <c r="U556" t="n">
        <v>-45010</v>
      </c>
      <c r="V556" t="n">
        <v>-98555</v>
      </c>
      <c r="W556" t="n">
        <v>-82782</v>
      </c>
      <c r="X556" t="n">
        <v>-176594</v>
      </c>
      <c r="Z556" t="n">
        <v>7366</v>
      </c>
      <c r="AA556" t="n">
        <v>-181851</v>
      </c>
      <c r="AB556" t="n">
        <v>-251883</v>
      </c>
      <c r="AC556" t="n">
        <v>-331362</v>
      </c>
      <c r="AE556" t="n">
        <v>48819</v>
      </c>
      <c r="AF556" t="n">
        <v>24177</v>
      </c>
      <c r="AG556" t="n">
        <v>81000</v>
      </c>
      <c r="AH556" t="n">
        <v>49354</v>
      </c>
      <c r="AJ556" t="n">
        <v>-67249</v>
      </c>
      <c r="AK556" t="n">
        <v>-121426</v>
      </c>
      <c r="AL556" t="n">
        <v>-250095</v>
      </c>
      <c r="AM556" t="n">
        <v>-310053</v>
      </c>
      <c r="AO556" t="n">
        <v>-308102</v>
      </c>
      <c r="AP556" t="n">
        <v>-993997</v>
      </c>
      <c r="AQ556" t="n">
        <v>-955531</v>
      </c>
      <c r="AR556" t="n">
        <v>-798024</v>
      </c>
      <c r="AT556" t="n">
        <v>32053</v>
      </c>
      <c r="AU556" t="n">
        <v>388357</v>
      </c>
      <c r="AV556" t="n">
        <v>561540</v>
      </c>
      <c r="AW556" t="n">
        <v>404393</v>
      </c>
      <c r="AY556" t="n">
        <v>-67669</v>
      </c>
      <c r="AZ556" t="n">
        <v>-190135</v>
      </c>
      <c r="BA556" t="n">
        <v>-405052</v>
      </c>
      <c r="BB556" t="n">
        <v>-521220</v>
      </c>
      <c r="BD556" t="n">
        <v>-176739</v>
      </c>
      <c r="BE556" t="n">
        <v>-357140</v>
      </c>
    </row>
    <row r="557">
      <c r="A557" t="inlineStr">
        <is>
          <t>Net receipts/(payments) on derivative asset contracts</t>
        </is>
      </c>
      <c r="C557" t="inlineStr">
        <is>
          <t>Thousand</t>
        </is>
      </c>
      <c r="D557" t="inlineStr">
        <is>
          <t>QYYY</t>
        </is>
      </c>
      <c r="AY557" t="n">
        <v>-70694</v>
      </c>
      <c r="AZ557" t="n">
        <v>-84932</v>
      </c>
      <c r="BA557" t="n">
        <v>-11019</v>
      </c>
      <c r="BB557" t="n">
        <v>7294</v>
      </c>
      <c r="BD557" t="n">
        <v>11141</v>
      </c>
      <c r="BE557" t="n">
        <v>11628</v>
      </c>
    </row>
    <row r="558">
      <c r="A558" t="inlineStr">
        <is>
          <t>Purchases of premises, equipment and computer software</t>
        </is>
      </c>
      <c r="C558" t="inlineStr">
        <is>
          <t>Thousand</t>
        </is>
      </c>
      <c r="D558" t="inlineStr">
        <is>
          <t>QYYY</t>
        </is>
      </c>
      <c r="F558" t="n">
        <v>-3683</v>
      </c>
      <c r="G558" t="n">
        <v>-7052</v>
      </c>
      <c r="H558" t="n">
        <v>-10753</v>
      </c>
      <c r="I558" t="n">
        <v>-13896</v>
      </c>
      <c r="K558" t="n">
        <v>-3154</v>
      </c>
      <c r="L558" t="n">
        <v>-5783</v>
      </c>
      <c r="M558" t="n">
        <v>-8541</v>
      </c>
      <c r="N558" t="n">
        <v>-11490</v>
      </c>
      <c r="P558" t="n">
        <v>-4107</v>
      </c>
      <c r="Q558" t="n">
        <v>-4797</v>
      </c>
      <c r="R558" t="n">
        <v>-9535</v>
      </c>
      <c r="S558" t="n">
        <v>-11263</v>
      </c>
      <c r="U558" t="n">
        <v>-2939</v>
      </c>
      <c r="V558" t="n">
        <v>-5048</v>
      </c>
      <c r="W558" t="n">
        <v>-7845</v>
      </c>
      <c r="X558" t="n">
        <v>-10835</v>
      </c>
      <c r="Z558" t="n">
        <v>-3369</v>
      </c>
      <c r="AA558" t="n">
        <v>-6568</v>
      </c>
      <c r="AB558" t="n">
        <v>-11495</v>
      </c>
      <c r="AC558" t="n">
        <v>-18007</v>
      </c>
      <c r="AE558" t="n">
        <v>-7168</v>
      </c>
      <c r="AF558" t="n">
        <v>-16631</v>
      </c>
      <c r="AG558" t="n">
        <v>-44398</v>
      </c>
      <c r="AH558" t="n">
        <v>-51863</v>
      </c>
      <c r="AJ558" t="n">
        <v>-6792</v>
      </c>
      <c r="AK558" t="n">
        <v>-12907</v>
      </c>
      <c r="AL558" t="n">
        <v>-19865</v>
      </c>
      <c r="AM558" t="n">
        <v>-27054</v>
      </c>
      <c r="AO558" t="n">
        <v>-11349</v>
      </c>
      <c r="AP558" t="n">
        <v>-30292</v>
      </c>
      <c r="AQ558" t="n">
        <v>-48317</v>
      </c>
      <c r="AR558" t="n">
        <v>-66446</v>
      </c>
      <c r="AT558" t="n">
        <v>-7718</v>
      </c>
      <c r="AU558" t="n">
        <v>-15200</v>
      </c>
      <c r="AV558" t="n">
        <v>-20859</v>
      </c>
      <c r="AW558" t="n">
        <v>-27251</v>
      </c>
      <c r="AY558" t="n">
        <v>-6896</v>
      </c>
      <c r="AZ558" t="n">
        <v>-11869</v>
      </c>
      <c r="BA558" t="n">
        <v>-15105</v>
      </c>
      <c r="BB558" t="n">
        <v>-19785</v>
      </c>
      <c r="BD558" t="n">
        <v>-7962</v>
      </c>
      <c r="BE558" t="n">
        <v>-13016</v>
      </c>
    </row>
    <row r="559">
      <c r="A559" t="inlineStr">
        <is>
          <t>Purchase of tax credits</t>
        </is>
      </c>
      <c r="C559" t="inlineStr">
        <is>
          <t>Thousand</t>
        </is>
      </c>
      <c r="D559" t="inlineStr">
        <is>
          <t>QYYY</t>
        </is>
      </c>
      <c r="AM559" t="n">
        <v>-29025</v>
      </c>
      <c r="AO559" t="n">
        <v>-219</v>
      </c>
      <c r="AP559" t="n">
        <v>-357</v>
      </c>
      <c r="AQ559" t="n">
        <v>-731</v>
      </c>
      <c r="AR559" t="n">
        <v>-2200</v>
      </c>
      <c r="AT559" t="n">
        <v>-1262</v>
      </c>
      <c r="AU559" t="n">
        <v>-2048</v>
      </c>
      <c r="AV559" t="n">
        <v>-4107</v>
      </c>
      <c r="AW559" t="n">
        <v>-7456</v>
      </c>
      <c r="AY559" t="n">
        <v>-770</v>
      </c>
      <c r="AZ559" t="n">
        <v>-3676</v>
      </c>
      <c r="BA559" t="n">
        <v>-4091</v>
      </c>
      <c r="BB559" t="n">
        <v>-9706</v>
      </c>
      <c r="BD559" t="n">
        <v>-536</v>
      </c>
      <c r="BE559" t="n">
        <v>-3813</v>
      </c>
    </row>
    <row r="560">
      <c r="A560" t="inlineStr">
        <is>
          <t>Purchases of held for investment debt securities</t>
        </is>
      </c>
      <c r="C560" t="inlineStr">
        <is>
          <t>Thousand</t>
        </is>
      </c>
      <c r="D560" t="inlineStr">
        <is>
          <t>QYYY</t>
        </is>
      </c>
      <c r="F560" t="n">
        <v>0</v>
      </c>
      <c r="G560" t="n">
        <v>-252</v>
      </c>
      <c r="H560" t="n">
        <v>-902</v>
      </c>
      <c r="I560" t="n">
        <v>-902</v>
      </c>
      <c r="M560" t="n">
        <v>0</v>
      </c>
      <c r="N560" t="n">
        <v>-708</v>
      </c>
      <c r="Q560" t="n">
        <v>0</v>
      </c>
      <c r="R560" t="n">
        <v>-1085</v>
      </c>
      <c r="S560" t="n">
        <v>-1771</v>
      </c>
      <c r="U560" t="n">
        <v>0</v>
      </c>
      <c r="V560" t="n">
        <v>-215</v>
      </c>
      <c r="W560" t="n">
        <v>-806</v>
      </c>
      <c r="X560" t="n">
        <v>-838</v>
      </c>
      <c r="Z560" t="n">
        <v>0</v>
      </c>
      <c r="AA560" t="n">
        <v>-220</v>
      </c>
      <c r="AB560" t="n">
        <v>-220</v>
      </c>
      <c r="AC560" t="n">
        <v>-220</v>
      </c>
      <c r="AE560" t="n">
        <v>0</v>
      </c>
      <c r="AF560" t="n">
        <v>-225</v>
      </c>
      <c r="AG560" t="n">
        <v>-225</v>
      </c>
      <c r="AH560" t="n">
        <v>-225</v>
      </c>
      <c r="AJ560" t="n">
        <v>0</v>
      </c>
      <c r="AK560" t="n">
        <v>-1010</v>
      </c>
      <c r="AL560" t="n">
        <v>-1010</v>
      </c>
      <c r="AM560" t="n">
        <v>-1010</v>
      </c>
      <c r="AO560" t="n">
        <v>-295</v>
      </c>
      <c r="AP560" t="n">
        <v>-1395</v>
      </c>
      <c r="AQ560" t="n">
        <v>-1395</v>
      </c>
      <c r="AR560" t="n">
        <v>-1395</v>
      </c>
      <c r="AT560" t="n">
        <v>0</v>
      </c>
      <c r="AU560" t="n">
        <v>-845</v>
      </c>
      <c r="AV560" t="n">
        <v>-845</v>
      </c>
      <c r="AW560" t="n">
        <v>-845</v>
      </c>
    </row>
    <row r="561">
      <c r="A561" t="inlineStr">
        <is>
          <t>Proceeds from sales of held for investment securities</t>
        </is>
      </c>
      <c r="C561" t="inlineStr">
        <is>
          <t>Thousand</t>
        </is>
      </c>
      <c r="D561" t="inlineStr">
        <is>
          <t>QYYY</t>
        </is>
      </c>
      <c r="F561" t="n">
        <v>0</v>
      </c>
      <c r="G561" t="n">
        <v>1289</v>
      </c>
      <c r="H561" t="n">
        <v>0</v>
      </c>
    </row>
    <row r="562">
      <c r="A562" t="inlineStr">
        <is>
          <t>Net cash paid from sale of assets and liabilities, net of cash received</t>
        </is>
      </c>
      <c r="C562" t="inlineStr">
        <is>
          <t>Thousand</t>
        </is>
      </c>
      <c r="D562" t="inlineStr">
        <is>
          <t>QYYY</t>
        </is>
      </c>
      <c r="AT562" t="n">
        <v>-13733</v>
      </c>
      <c r="AU562" t="n">
        <v>-13733</v>
      </c>
      <c r="AV562" t="n">
        <v>-13733</v>
      </c>
      <c r="AW562" t="n">
        <v>-13733</v>
      </c>
    </row>
    <row r="563">
      <c r="A563" t="inlineStr">
        <is>
          <t>Purchases of loans</t>
        </is>
      </c>
      <c r="C563" t="inlineStr">
        <is>
          <t>Thousand</t>
        </is>
      </c>
      <c r="D563" t="inlineStr">
        <is>
          <t>QYYY</t>
        </is>
      </c>
      <c r="F563" t="n">
        <v>-26597</v>
      </c>
      <c r="G563" t="n">
        <v>-34124</v>
      </c>
      <c r="H563" t="n">
        <v>-40847</v>
      </c>
      <c r="I563" t="n">
        <v>-66587</v>
      </c>
      <c r="K563" t="n">
        <v>-14126</v>
      </c>
      <c r="L563" t="n">
        <v>-43787</v>
      </c>
      <c r="M563" t="n">
        <v>-63937</v>
      </c>
      <c r="N563" t="n">
        <v>-76315</v>
      </c>
    </row>
    <row r="564">
      <c r="A564" t="inlineStr">
        <is>
          <t>Proceeds from sales of loans</t>
        </is>
      </c>
      <c r="C564" t="inlineStr">
        <is>
          <t>Thousand</t>
        </is>
      </c>
      <c r="D564" t="inlineStr">
        <is>
          <t>QYYY</t>
        </is>
      </c>
      <c r="F564" t="n">
        <v>27426</v>
      </c>
      <c r="G564" t="n">
        <v>45889</v>
      </c>
      <c r="H564" t="n">
        <v>87764</v>
      </c>
      <c r="I564" t="n">
        <v>88166</v>
      </c>
      <c r="K564" t="n">
        <v>5667</v>
      </c>
      <c r="L564" t="n">
        <v>19257</v>
      </c>
      <c r="M564" t="n">
        <v>21050</v>
      </c>
      <c r="N564" t="n">
        <v>30201</v>
      </c>
    </row>
    <row r="565">
      <c r="A565" t="inlineStr">
        <is>
          <t>Net other increase in loans</t>
        </is>
      </c>
      <c r="C565" t="inlineStr">
        <is>
          <t>Thousand</t>
        </is>
      </c>
      <c r="D565" t="inlineStr">
        <is>
          <t>QYYY</t>
        </is>
      </c>
      <c r="F565" t="n">
        <v>17252</v>
      </c>
      <c r="G565" t="n">
        <v>-18088</v>
      </c>
      <c r="H565" t="n">
        <v>-173231</v>
      </c>
      <c r="I565" t="n">
        <v>-174915</v>
      </c>
      <c r="K565" t="n">
        <v>-37970</v>
      </c>
      <c r="L565" t="n">
        <v>-141858</v>
      </c>
      <c r="M565" t="n">
        <v>-223189</v>
      </c>
      <c r="N565" t="n">
        <v>-319950</v>
      </c>
    </row>
    <row r="566">
      <c r="A566" t="inlineStr">
        <is>
          <t>Proceeds from the sale of other real estate owned and other assets</t>
        </is>
      </c>
      <c r="C566" t="inlineStr">
        <is>
          <t>Thousand</t>
        </is>
      </c>
      <c r="D566" t="inlineStr">
        <is>
          <t>QYYY</t>
        </is>
      </c>
      <c r="F566" t="n">
        <v>988</v>
      </c>
      <c r="G566" t="n">
        <v>2178</v>
      </c>
      <c r="H566" t="n">
        <v>3515</v>
      </c>
      <c r="I566" t="n">
        <v>5389</v>
      </c>
      <c r="K566" t="n">
        <v>812</v>
      </c>
      <c r="L566" t="n">
        <v>3322</v>
      </c>
      <c r="M566" t="n">
        <v>4741</v>
      </c>
      <c r="N566" t="n">
        <v>5851</v>
      </c>
      <c r="P566" t="n">
        <v>1955</v>
      </c>
      <c r="Q566" t="n">
        <v>3647</v>
      </c>
      <c r="R566" t="n">
        <v>4324</v>
      </c>
      <c r="S566" t="n">
        <v>4957</v>
      </c>
      <c r="U566" t="n">
        <v>5971</v>
      </c>
      <c r="V566" t="n">
        <v>7020</v>
      </c>
      <c r="W566" t="n">
        <v>8740</v>
      </c>
      <c r="X566" t="n">
        <v>9519</v>
      </c>
      <c r="Z566" t="n">
        <v>1186</v>
      </c>
      <c r="AA566" t="n">
        <v>2088</v>
      </c>
      <c r="AB566" t="n">
        <v>2846</v>
      </c>
      <c r="AC566" t="n">
        <v>4038</v>
      </c>
      <c r="AE566" t="n">
        <v>1802</v>
      </c>
      <c r="AF566" t="n">
        <v>3231</v>
      </c>
      <c r="AG566" t="n">
        <v>3899</v>
      </c>
      <c r="AH566" t="n">
        <v>0</v>
      </c>
    </row>
    <row r="567">
      <c r="A567" t="inlineStr">
        <is>
          <t>Other, net</t>
        </is>
      </c>
      <c r="C567" t="inlineStr">
        <is>
          <t>Thousand</t>
        </is>
      </c>
      <c r="D567" t="inlineStr">
        <is>
          <t>QYYY</t>
        </is>
      </c>
      <c r="AH567" t="n">
        <v>-3890</v>
      </c>
      <c r="AJ567" t="n">
        <v>-5019</v>
      </c>
      <c r="AK567" t="n">
        <v>-3893</v>
      </c>
      <c r="AL567" t="n">
        <v>-2593</v>
      </c>
      <c r="AM567" t="n">
        <v>7867</v>
      </c>
      <c r="AO567" t="n">
        <v>4988</v>
      </c>
      <c r="AP567" t="n">
        <v>5641</v>
      </c>
      <c r="AQ567" t="n">
        <v>6565</v>
      </c>
      <c r="AR567" t="n">
        <v>7820</v>
      </c>
      <c r="AT567" t="n">
        <v>2858</v>
      </c>
      <c r="AU567" t="n">
        <v>3567</v>
      </c>
      <c r="AV567" t="n">
        <v>6454</v>
      </c>
      <c r="AW567" t="n">
        <v>9305</v>
      </c>
      <c r="AY567" t="n">
        <v>3078</v>
      </c>
      <c r="AZ567" t="n">
        <v>10519</v>
      </c>
      <c r="BA567" t="n">
        <v>12547</v>
      </c>
      <c r="BB567" t="n">
        <v>14494</v>
      </c>
      <c r="BD567" t="n">
        <v>1658</v>
      </c>
      <c r="BE567" t="n">
        <v>23302</v>
      </c>
    </row>
    <row r="568">
      <c r="A568" t="inlineStr">
        <is>
          <t>Net cash (used in) provided by investing activities</t>
        </is>
      </c>
      <c r="C568" t="inlineStr">
        <is>
          <t>Thousand</t>
        </is>
      </c>
      <c r="D568" t="inlineStr">
        <is>
          <t>QYYY</t>
        </is>
      </c>
      <c r="F568" t="n">
        <v>12180</v>
      </c>
      <c r="G568" t="n">
        <v>27816</v>
      </c>
      <c r="H568" t="n">
        <v>-49653</v>
      </c>
      <c r="I568" t="n">
        <v>-131078</v>
      </c>
      <c r="K568" t="n">
        <v>73715</v>
      </c>
      <c r="L568" t="n">
        <v>-25725</v>
      </c>
      <c r="M568" t="n">
        <v>-92667</v>
      </c>
      <c r="N568" t="n">
        <v>-183376</v>
      </c>
      <c r="P568" t="n">
        <v>-22095</v>
      </c>
      <c r="Q568" t="n">
        <v>-20160</v>
      </c>
      <c r="R568" t="n">
        <v>-98255</v>
      </c>
      <c r="S568" t="n">
        <v>-265298</v>
      </c>
      <c r="U568" t="n">
        <v>13802</v>
      </c>
      <c r="V568" t="n">
        <v>-1684</v>
      </c>
      <c r="W568" t="n">
        <v>-2700</v>
      </c>
      <c r="X568" t="n">
        <v>-98017</v>
      </c>
      <c r="Z568" t="n">
        <v>12022</v>
      </c>
      <c r="AA568" t="n">
        <v>-166853</v>
      </c>
      <c r="AB568" t="n">
        <v>-252138</v>
      </c>
      <c r="AC568" t="n">
        <v>-344560</v>
      </c>
      <c r="AE568" t="n">
        <v>28693</v>
      </c>
      <c r="AF568" t="n">
        <v>17528</v>
      </c>
      <c r="AG568" t="n">
        <v>53741</v>
      </c>
      <c r="AH568" t="n">
        <v>-284935</v>
      </c>
      <c r="AJ568" t="n">
        <v>-78162</v>
      </c>
      <c r="AK568" t="n">
        <v>219419</v>
      </c>
      <c r="AL568" t="n">
        <v>73407</v>
      </c>
      <c r="AM568" t="n">
        <v>50347</v>
      </c>
      <c r="AO568" t="n">
        <v>-386215</v>
      </c>
      <c r="AP568" t="n">
        <v>-1107143</v>
      </c>
      <c r="AQ568" t="n">
        <v>-1076861</v>
      </c>
      <c r="AR568" t="n">
        <v>-897993</v>
      </c>
      <c r="AT568" t="n">
        <v>45163</v>
      </c>
      <c r="AU568" t="n">
        <v>410451</v>
      </c>
      <c r="AV568" t="n">
        <v>611223</v>
      </c>
      <c r="AW568" t="n">
        <v>437031</v>
      </c>
      <c r="AY568" t="n">
        <v>-745970</v>
      </c>
      <c r="AZ568" t="n">
        <v>-898501</v>
      </c>
      <c r="BA568" t="n">
        <v>-1409310</v>
      </c>
      <c r="BB568" t="n">
        <v>-1519168</v>
      </c>
      <c r="BD568" t="n">
        <v>-228584</v>
      </c>
      <c r="BE568" t="n">
        <v>-369160</v>
      </c>
    </row>
    <row r="569">
      <c r="A569" t="inlineStr">
        <is>
          <t>Net cash (used in) provided by investing activities-c</t>
        </is>
      </c>
      <c r="F569">
        <f>SUM(F548:F567)</f>
        <v/>
      </c>
      <c r="G569">
        <f>SUM(G548:G567)</f>
        <v/>
      </c>
      <c r="H569">
        <f>SUM(H548:H567)</f>
        <v/>
      </c>
      <c r="I569">
        <f>SUM(I548:I567)</f>
        <v/>
      </c>
      <c r="K569">
        <f>SUM(K548:K567)</f>
        <v/>
      </c>
      <c r="L569">
        <f>SUM(L548:L567)</f>
        <v/>
      </c>
      <c r="M569">
        <f>SUM(M548:M567)</f>
        <v/>
      </c>
      <c r="N569">
        <f>SUM(N548:N567)</f>
        <v/>
      </c>
      <c r="P569">
        <f>SUM(P548:P567)</f>
        <v/>
      </c>
      <c r="Q569">
        <f>SUM(Q548:Q567)</f>
        <v/>
      </c>
      <c r="R569">
        <f>SUM(R548:R567)</f>
        <v/>
      </c>
      <c r="S569">
        <f>SUM(S548:S567)</f>
        <v/>
      </c>
      <c r="U569">
        <f>SUM(U548:U567)</f>
        <v/>
      </c>
      <c r="V569">
        <f>SUM(V548:V567)</f>
        <v/>
      </c>
      <c r="W569">
        <f>SUM(W548:W567)</f>
        <v/>
      </c>
      <c r="X569">
        <f>SUM(X548:X567)</f>
        <v/>
      </c>
      <c r="Z569">
        <f>SUM(Z548:Z567)</f>
        <v/>
      </c>
      <c r="AA569">
        <f>SUM(AA548:AA567)</f>
        <v/>
      </c>
      <c r="AB569">
        <f>SUM(AB548:AB567)</f>
        <v/>
      </c>
      <c r="AC569">
        <f>SUM(AC548:AC567)</f>
        <v/>
      </c>
      <c r="AE569">
        <f>SUM(AE548:AE567)</f>
        <v/>
      </c>
      <c r="AF569">
        <f>SUM(AF548:AF567)</f>
        <v/>
      </c>
      <c r="AG569">
        <f>SUM(AG548:AG567)</f>
        <v/>
      </c>
      <c r="AH569">
        <f>SUM(AH548:AH567)</f>
        <v/>
      </c>
      <c r="AJ569">
        <f>SUM(AJ548:AJ567)</f>
        <v/>
      </c>
      <c r="AK569">
        <f>SUM(AK548:AK567)</f>
        <v/>
      </c>
      <c r="AL569">
        <f>SUM(AL548:AL567)</f>
        <v/>
      </c>
      <c r="AM569">
        <f>SUM(AM548:AM567)</f>
        <v/>
      </c>
      <c r="AO569">
        <f>SUM(AO548:AO567)</f>
        <v/>
      </c>
      <c r="AP569">
        <f>SUM(AP548:AP567)</f>
        <v/>
      </c>
      <c r="AQ569">
        <f>SUM(AQ548:AQ567)</f>
        <v/>
      </c>
      <c r="AR569">
        <f>SUM(AR548:AR567)</f>
        <v/>
      </c>
      <c r="AT569">
        <f>SUM(AT548:AT567)</f>
        <v/>
      </c>
      <c r="AU569">
        <f>SUM(AU548:AU567)</f>
        <v/>
      </c>
      <c r="AV569">
        <f>SUM(AV548:AV567)</f>
        <v/>
      </c>
      <c r="AW569">
        <f>SUM(AW548:AW567)</f>
        <v/>
      </c>
      <c r="AY569">
        <f>SUM(AY548:AY567)</f>
        <v/>
      </c>
      <c r="AZ569">
        <f>SUM(AZ548:AZ567)</f>
        <v/>
      </c>
      <c r="BA569">
        <f>SUM(BA548:BA567)</f>
        <v/>
      </c>
      <c r="BB569">
        <f>SUM(BB548:BB567)</f>
        <v/>
      </c>
      <c r="BD569">
        <f>SUM(BD548:BD567)</f>
        <v/>
      </c>
      <c r="BE569">
        <f>SUM(BE548:BE567)</f>
        <v/>
      </c>
    </row>
    <row r="570">
      <c r="A570" t="inlineStr">
        <is>
          <t>Sum check</t>
        </is>
      </c>
      <c r="F570">
        <f>F568-F569</f>
        <v/>
      </c>
      <c r="G570">
        <f>G568-G569</f>
        <v/>
      </c>
      <c r="H570">
        <f>H568-H569</f>
        <v/>
      </c>
      <c r="I570">
        <f>I568-I569</f>
        <v/>
      </c>
      <c r="K570">
        <f>K568-K569</f>
        <v/>
      </c>
      <c r="L570">
        <f>L568-L569</f>
        <v/>
      </c>
      <c r="M570">
        <f>M568-M569</f>
        <v/>
      </c>
      <c r="N570">
        <f>N568-N569</f>
        <v/>
      </c>
      <c r="P570">
        <f>P568-P569</f>
        <v/>
      </c>
      <c r="Q570">
        <f>Q568-Q569</f>
        <v/>
      </c>
      <c r="R570">
        <f>R568-R569</f>
        <v/>
      </c>
      <c r="S570">
        <f>S568-S569</f>
        <v/>
      </c>
      <c r="U570">
        <f>U568-U569</f>
        <v/>
      </c>
      <c r="V570">
        <f>V568-V569</f>
        <v/>
      </c>
      <c r="W570">
        <f>W568-W569</f>
        <v/>
      </c>
      <c r="X570">
        <f>X568-X569</f>
        <v/>
      </c>
      <c r="Z570">
        <f>Z568-Z569</f>
        <v/>
      </c>
      <c r="AA570">
        <f>AA568-AA569</f>
        <v/>
      </c>
      <c r="AB570">
        <f>AB568-AB569</f>
        <v/>
      </c>
      <c r="AC570">
        <f>AC568-AC569</f>
        <v/>
      </c>
      <c r="AE570">
        <f>AE568-AE569</f>
        <v/>
      </c>
      <c r="AF570">
        <f>AF568-AF569</f>
        <v/>
      </c>
      <c r="AG570">
        <f>AG568-AG569</f>
        <v/>
      </c>
      <c r="AH570">
        <f>AH568-AH569</f>
        <v/>
      </c>
      <c r="AJ570">
        <f>AJ568-AJ569</f>
        <v/>
      </c>
      <c r="AK570">
        <f>AK568-AK569</f>
        <v/>
      </c>
      <c r="AL570">
        <f>AL568-AL569</f>
        <v/>
      </c>
      <c r="AM570">
        <f>AM568-AM569</f>
        <v/>
      </c>
      <c r="AO570">
        <f>AO568-AO569</f>
        <v/>
      </c>
      <c r="AP570">
        <f>AP568-AP569</f>
        <v/>
      </c>
      <c r="AQ570">
        <f>AQ568-AQ569</f>
        <v/>
      </c>
      <c r="AR570">
        <f>AR568-AR569</f>
        <v/>
      </c>
      <c r="AT570">
        <f>AT568-AT569</f>
        <v/>
      </c>
      <c r="AU570">
        <f>AU568-AU569</f>
        <v/>
      </c>
      <c r="AV570">
        <f>AV568-AV569</f>
        <v/>
      </c>
      <c r="AW570">
        <f>AW568-AW569</f>
        <v/>
      </c>
      <c r="AY570">
        <f>AY568-AY569</f>
        <v/>
      </c>
      <c r="AZ570">
        <f>AZ568-AZ569</f>
        <v/>
      </c>
      <c r="BA570">
        <f>BA568-BA569</f>
        <v/>
      </c>
      <c r="BB570">
        <f>BB568-BB569</f>
        <v/>
      </c>
      <c r="BD570">
        <f>BD568-BD569</f>
        <v/>
      </c>
      <c r="BE570">
        <f>BE568-BE569</f>
        <v/>
      </c>
    </row>
    <row r="572">
      <c r="A572" t="inlineStr">
        <is>
          <t>Cash flows from financing activities</t>
        </is>
      </c>
    </row>
    <row r="573">
      <c r="A573" t="inlineStr">
        <is>
          <t>Net change in deposits</t>
        </is>
      </c>
      <c r="C573" t="inlineStr">
        <is>
          <t>Thousand</t>
        </is>
      </c>
      <c r="D573" t="inlineStr">
        <is>
          <t>QYYY</t>
        </is>
      </c>
      <c r="Q573" t="n">
        <v>-96483</v>
      </c>
      <c r="R573" t="n">
        <v>-206113</v>
      </c>
      <c r="S573" t="n">
        <v>-106422</v>
      </c>
      <c r="U573" t="n">
        <v>37514</v>
      </c>
      <c r="V573" t="n">
        <v>-29376</v>
      </c>
      <c r="W573" t="n">
        <v>51591</v>
      </c>
      <c r="X573" t="n">
        <v>274699</v>
      </c>
      <c r="Z573" t="n">
        <v>146570</v>
      </c>
      <c r="AA573" t="n">
        <v>-12375</v>
      </c>
      <c r="AB573" t="n">
        <v>53989</v>
      </c>
      <c r="AC573" t="n">
        <v>166988</v>
      </c>
      <c r="AE573" t="n">
        <v>-31953</v>
      </c>
      <c r="AF573" t="n">
        <v>-52831</v>
      </c>
      <c r="AG573" t="n">
        <v>-101874</v>
      </c>
      <c r="AH573" t="n">
        <v>-139510</v>
      </c>
      <c r="AJ573" t="n">
        <v>100582</v>
      </c>
      <c r="AK573" t="n">
        <v>8118</v>
      </c>
      <c r="AL573" t="n">
        <v>121260</v>
      </c>
      <c r="AM573" t="n">
        <v>274218</v>
      </c>
      <c r="AO573" t="n">
        <v>44559</v>
      </c>
      <c r="AP573" t="n">
        <v>958030</v>
      </c>
      <c r="AQ573" t="n">
        <v>967250</v>
      </c>
      <c r="AR573" t="n">
        <v>536063</v>
      </c>
      <c r="AT573" t="n">
        <v>1344608</v>
      </c>
      <c r="AU573" t="n">
        <v>1444742</v>
      </c>
      <c r="AV573" t="n">
        <v>1708393</v>
      </c>
      <c r="AW573" t="n">
        <v>-191737</v>
      </c>
      <c r="AY573" t="n">
        <v>2729040</v>
      </c>
      <c r="AZ573" t="n">
        <v>2620757</v>
      </c>
      <c r="BA573" t="n">
        <v>2537009</v>
      </c>
      <c r="BB573" t="n">
        <v>2452297</v>
      </c>
      <c r="BD573" t="n">
        <v>-364125</v>
      </c>
      <c r="BE573" t="n">
        <v>-499048</v>
      </c>
    </row>
    <row r="574">
      <c r="A574" t="inlineStr">
        <is>
          <t>Net decrease in time deposits</t>
        </is>
      </c>
      <c r="C574" t="inlineStr">
        <is>
          <t>Thousand</t>
        </is>
      </c>
      <c r="D574" t="inlineStr">
        <is>
          <t>QYYY</t>
        </is>
      </c>
      <c r="F574" t="n">
        <v>-27284</v>
      </c>
      <c r="G574" t="n">
        <v>-46189</v>
      </c>
      <c r="H574" t="n">
        <v>-61358</v>
      </c>
      <c r="I574" t="n">
        <v>-69225</v>
      </c>
      <c r="K574" t="n">
        <v>-64084</v>
      </c>
      <c r="L574" t="n">
        <v>-92706</v>
      </c>
      <c r="M574" t="n">
        <v>-109831</v>
      </c>
      <c r="N574" t="n">
        <v>-122569</v>
      </c>
      <c r="P574" t="n">
        <v>-14646</v>
      </c>
    </row>
    <row r="575">
      <c r="A575" t="inlineStr">
        <is>
          <t>Net (decrease)/increase in demand, transaction and savings deposits</t>
        </is>
      </c>
      <c r="C575" t="inlineStr">
        <is>
          <t>Thousand</t>
        </is>
      </c>
      <c r="D575" t="inlineStr">
        <is>
          <t>QYYY</t>
        </is>
      </c>
      <c r="F575" t="n">
        <v>-239034</v>
      </c>
      <c r="G575" t="n">
        <v>-244230</v>
      </c>
      <c r="H575" t="n">
        <v>-70008</v>
      </c>
      <c r="I575" t="n">
        <v>47914</v>
      </c>
      <c r="K575" t="n">
        <v>80601</v>
      </c>
      <c r="L575" t="n">
        <v>92966</v>
      </c>
      <c r="M575" t="n">
        <v>128947</v>
      </c>
      <c r="N575" t="n">
        <v>305940</v>
      </c>
      <c r="P575" t="n">
        <v>-6257</v>
      </c>
    </row>
    <row r="576">
      <c r="A576" t="inlineStr">
        <is>
          <t>Net change in short-term borrowings</t>
        </is>
      </c>
      <c r="C576" t="inlineStr">
        <is>
          <t>Thousand</t>
        </is>
      </c>
      <c r="D576" t="inlineStr">
        <is>
          <t>QYYY</t>
        </is>
      </c>
      <c r="F576" t="n">
        <v>320</v>
      </c>
      <c r="G576" t="n">
        <v>-1049</v>
      </c>
      <c r="H576" t="n">
        <v>503</v>
      </c>
      <c r="I576" t="n">
        <v>19</v>
      </c>
      <c r="K576" t="n">
        <v>4013</v>
      </c>
      <c r="L576" t="n">
        <v>7727</v>
      </c>
      <c r="M576" t="n">
        <v>6883</v>
      </c>
      <c r="N576" t="n">
        <v>-608</v>
      </c>
      <c r="P576" t="n">
        <v>-1939</v>
      </c>
      <c r="Q576" t="n">
        <v>-1907</v>
      </c>
      <c r="R576" t="n">
        <v>-205</v>
      </c>
      <c r="S576" t="n">
        <v>-3482</v>
      </c>
      <c r="U576" t="n">
        <v>800</v>
      </c>
      <c r="V576" t="n">
        <v>3000</v>
      </c>
      <c r="W576" t="n">
        <v>3500</v>
      </c>
      <c r="X576" t="n">
        <v>0</v>
      </c>
      <c r="Z576" t="n">
        <v>300</v>
      </c>
      <c r="AA576" t="n">
        <v>500</v>
      </c>
      <c r="AB576" t="n">
        <v>1600</v>
      </c>
      <c r="AC576" t="n">
        <v>400</v>
      </c>
      <c r="AE576" t="n">
        <v>-800</v>
      </c>
      <c r="AF576" t="n">
        <v>1600</v>
      </c>
      <c r="AG576" t="n">
        <v>1300</v>
      </c>
      <c r="AH576" t="n">
        <v>775</v>
      </c>
      <c r="AJ576" t="n">
        <v>3525</v>
      </c>
      <c r="AK576" t="n">
        <v>-675</v>
      </c>
      <c r="AL576" t="n">
        <v>-1075</v>
      </c>
      <c r="AM576" t="n">
        <v>-575</v>
      </c>
      <c r="AO576" t="n">
        <v>300</v>
      </c>
      <c r="AP576" t="n">
        <v>7000</v>
      </c>
      <c r="AQ576" t="n">
        <v>-800</v>
      </c>
      <c r="AR576" t="n">
        <v>0</v>
      </c>
      <c r="AT576" t="n">
        <v>2650</v>
      </c>
      <c r="AU576" t="n">
        <v>2000</v>
      </c>
      <c r="AV576" t="n">
        <v>2400</v>
      </c>
      <c r="AW576" t="n">
        <v>-1100</v>
      </c>
      <c r="AY576" t="n">
        <v>3300</v>
      </c>
      <c r="AZ576" t="n">
        <v>6100</v>
      </c>
      <c r="BA576" t="n">
        <v>4600</v>
      </c>
      <c r="BB576" t="n">
        <v>300</v>
      </c>
      <c r="BD576" t="n">
        <v>203194</v>
      </c>
      <c r="BE576" t="n">
        <v>3593</v>
      </c>
    </row>
    <row r="577">
      <c r="A577" t="inlineStr">
        <is>
          <t>Issuance of common stock in connection with stock options, net</t>
        </is>
      </c>
      <c r="C577" t="inlineStr">
        <is>
          <t>Thousand</t>
        </is>
      </c>
      <c r="D577" t="inlineStr">
        <is>
          <t>QYYY</t>
        </is>
      </c>
      <c r="F577" t="n">
        <v>190</v>
      </c>
      <c r="G577" t="n">
        <v>1323</v>
      </c>
      <c r="H577" t="n">
        <v>3594</v>
      </c>
      <c r="I577" t="n">
        <v>5200</v>
      </c>
      <c r="K577" t="n">
        <v>831</v>
      </c>
      <c r="L577" t="n">
        <v>1933</v>
      </c>
      <c r="M577" t="n">
        <v>3954</v>
      </c>
      <c r="N577" t="n">
        <v>6532</v>
      </c>
      <c r="P577" t="n">
        <v>180</v>
      </c>
      <c r="Q577" t="n">
        <v>1665</v>
      </c>
      <c r="R577" t="n">
        <v>2838</v>
      </c>
      <c r="S577" t="n">
        <v>4428</v>
      </c>
      <c r="U577" t="n">
        <v>693</v>
      </c>
      <c r="V577" t="n">
        <v>1973</v>
      </c>
      <c r="W577" t="n">
        <v>7079</v>
      </c>
      <c r="X577" t="n">
        <v>13354</v>
      </c>
      <c r="Z577" t="n">
        <v>2752</v>
      </c>
      <c r="AA577" t="n">
        <v>3441</v>
      </c>
      <c r="AB577" t="n">
        <v>4297</v>
      </c>
      <c r="AC577" t="n">
        <v>4844</v>
      </c>
      <c r="AE577" t="n">
        <v>1290</v>
      </c>
      <c r="AF577" t="n">
        <v>1723</v>
      </c>
      <c r="AG577" t="n">
        <v>2137</v>
      </c>
      <c r="AH577" t="n">
        <v>2238</v>
      </c>
      <c r="AJ577" t="n">
        <v>326</v>
      </c>
      <c r="AK577" t="n">
        <v>781</v>
      </c>
      <c r="AL577" t="n">
        <v>913</v>
      </c>
      <c r="AM577" t="n">
        <v>2484</v>
      </c>
      <c r="AO577" t="n">
        <v>232</v>
      </c>
      <c r="AP577" t="n">
        <v>535</v>
      </c>
      <c r="AQ577" t="n">
        <v>857</v>
      </c>
      <c r="AR577" t="n">
        <v>1790</v>
      </c>
      <c r="AT577" t="n">
        <v>1309</v>
      </c>
      <c r="AU577" t="n">
        <v>1722</v>
      </c>
      <c r="AV577" t="n">
        <v>1722</v>
      </c>
      <c r="AW577" t="n">
        <v>2260</v>
      </c>
      <c r="AY577" t="n">
        <v>3143</v>
      </c>
      <c r="AZ577" t="n">
        <v>4641</v>
      </c>
      <c r="BA577" t="n">
        <v>7011</v>
      </c>
      <c r="BB577" t="n">
        <v>7649</v>
      </c>
      <c r="BD577" t="n">
        <v>642</v>
      </c>
      <c r="BE577" t="n">
        <v>1977</v>
      </c>
    </row>
    <row r="578">
      <c r="A578" t="inlineStr">
        <is>
          <t>Cash dividends paid</t>
        </is>
      </c>
      <c r="C578" t="inlineStr">
        <is>
          <t>Thousand</t>
        </is>
      </c>
      <c r="D578" t="inlineStr">
        <is>
          <t>QYYY</t>
        </is>
      </c>
      <c r="F578" t="n">
        <v>0</v>
      </c>
      <c r="G578" t="n">
        <v>-4416</v>
      </c>
      <c r="H578" t="n">
        <v>-8840</v>
      </c>
      <c r="I578" t="n">
        <v>-13583</v>
      </c>
      <c r="K578" t="n">
        <v>-4753</v>
      </c>
      <c r="L578" t="n">
        <v>-9516</v>
      </c>
      <c r="M578" t="n">
        <v>-14289</v>
      </c>
      <c r="N578" t="n">
        <v>-19543</v>
      </c>
      <c r="P578" t="n">
        <v>-5271</v>
      </c>
      <c r="Q578" t="n">
        <v>-10544</v>
      </c>
      <c r="R578" t="n">
        <v>-15836</v>
      </c>
      <c r="S578" t="n">
        <v>-21449</v>
      </c>
      <c r="U578" t="n">
        <v>-5615</v>
      </c>
      <c r="V578" t="n">
        <v>-11204</v>
      </c>
      <c r="W578" t="n">
        <v>-16806</v>
      </c>
      <c r="X578" t="n">
        <v>-22770</v>
      </c>
      <c r="Z578" t="n">
        <v>-6008</v>
      </c>
      <c r="AA578" t="n">
        <v>-12046</v>
      </c>
      <c r="AB578" t="n">
        <v>-18091</v>
      </c>
      <c r="AC578" t="n">
        <v>-24783</v>
      </c>
      <c r="AE578" t="n">
        <v>-6698</v>
      </c>
      <c r="AF578" t="n">
        <v>-13566</v>
      </c>
      <c r="AG578" t="n">
        <v>-20440</v>
      </c>
      <c r="AH578" t="n">
        <v>-30265</v>
      </c>
      <c r="AJ578" t="n">
        <v>-9781</v>
      </c>
      <c r="AK578" t="n">
        <v>-19567</v>
      </c>
      <c r="AL578" t="n">
        <v>-29359</v>
      </c>
      <c r="AM578" t="n">
        <v>-39805</v>
      </c>
      <c r="AO578" t="n">
        <v>-10462</v>
      </c>
      <c r="AP578" t="n">
        <v>-20909</v>
      </c>
      <c r="AQ578" t="n">
        <v>-31361</v>
      </c>
      <c r="AR578" t="n">
        <v>-42472</v>
      </c>
      <c r="AT578" t="n">
        <v>-11125</v>
      </c>
      <c r="AU578" t="n">
        <v>-22267</v>
      </c>
      <c r="AV578" t="n">
        <v>-33414</v>
      </c>
      <c r="AW578" t="n">
        <v>-45140</v>
      </c>
      <c r="AY578" t="n">
        <v>-11738</v>
      </c>
      <c r="AZ578" t="n">
        <v>-23518</v>
      </c>
      <c r="BA578" t="n">
        <v>-35319</v>
      </c>
      <c r="BB578" t="n">
        <v>-48462</v>
      </c>
      <c r="BD578" t="n">
        <v>-13150</v>
      </c>
      <c r="BE578" t="n">
        <v>-26310</v>
      </c>
    </row>
    <row r="579">
      <c r="A579" t="inlineStr">
        <is>
          <t>Paydown of long-term borrowings</t>
        </is>
      </c>
      <c r="C579" t="inlineStr">
        <is>
          <t>Thousand</t>
        </is>
      </c>
      <c r="D579" t="inlineStr">
        <is>
          <t>QYYY</t>
        </is>
      </c>
      <c r="F579" t="n">
        <v>1862</v>
      </c>
      <c r="G579" t="n">
        <v>786</v>
      </c>
      <c r="H579" t="n">
        <v>-240</v>
      </c>
      <c r="I579" t="n">
        <v>-2240</v>
      </c>
      <c r="K579" t="n">
        <v>-4938</v>
      </c>
      <c r="L579" t="n">
        <v>-6938</v>
      </c>
      <c r="M579" t="n">
        <v>-6938</v>
      </c>
      <c r="N579" t="n">
        <v>-6938</v>
      </c>
      <c r="AP579" t="n">
        <v>0</v>
      </c>
      <c r="AQ579" t="n">
        <v>-3000</v>
      </c>
      <c r="AR579" t="n">
        <v>-3000</v>
      </c>
    </row>
    <row r="580">
      <c r="A580" t="inlineStr">
        <is>
          <t>Proceeds from long-term borrowings</t>
        </is>
      </c>
      <c r="C580" t="inlineStr">
        <is>
          <t>Thousand</t>
        </is>
      </c>
      <c r="D580" t="inlineStr">
        <is>
          <t>QYYY</t>
        </is>
      </c>
      <c r="AO580" t="n">
        <v>0</v>
      </c>
      <c r="AP580" t="n">
        <v>3000</v>
      </c>
      <c r="AQ580" t="n">
        <v>3000</v>
      </c>
      <c r="AR580" t="n">
        <v>3000</v>
      </c>
    </row>
    <row r="581">
      <c r="A581" t="inlineStr">
        <is>
          <t>Proceeds from issuance of subordinated notes, net of debt issuance costs</t>
        </is>
      </c>
      <c r="C581" t="inlineStr">
        <is>
          <t>Thousand</t>
        </is>
      </c>
      <c r="D581" t="inlineStr">
        <is>
          <t>QYYY</t>
        </is>
      </c>
      <c r="AT581" t="n">
        <v>0</v>
      </c>
      <c r="AU581" t="n">
        <v>59150</v>
      </c>
      <c r="AV581" t="n">
        <v>59150</v>
      </c>
      <c r="AW581" t="n">
        <v>59150</v>
      </c>
    </row>
    <row r="582">
      <c r="A582" t="inlineStr">
        <is>
          <t>Redemption of junior subordinated debentures</t>
        </is>
      </c>
      <c r="C582" t="inlineStr">
        <is>
          <t>Thousand</t>
        </is>
      </c>
      <c r="D582" t="inlineStr">
        <is>
          <t>QYYY</t>
        </is>
      </c>
      <c r="AG582" t="n">
        <v>0</v>
      </c>
      <c r="AH582" t="n">
        <v>-5155</v>
      </c>
    </row>
    <row r="583">
      <c r="A583" t="inlineStr">
        <is>
          <t>Common stock acquired</t>
        </is>
      </c>
      <c r="C583" t="inlineStr">
        <is>
          <t>Thousand</t>
        </is>
      </c>
      <c r="D583" t="inlineStr">
        <is>
          <t>QYYY</t>
        </is>
      </c>
      <c r="F583" t="n">
        <v>-943</v>
      </c>
      <c r="G583" t="n">
        <v>-1664</v>
      </c>
      <c r="H583" t="n">
        <v>-2710</v>
      </c>
      <c r="I583" t="n">
        <v>-2710</v>
      </c>
      <c r="R583" t="n">
        <v>0</v>
      </c>
      <c r="S583" t="n">
        <v>-1654</v>
      </c>
      <c r="U583" t="n">
        <v>-5523</v>
      </c>
      <c r="V583" t="n">
        <v>-5523</v>
      </c>
      <c r="W583" t="n">
        <v>-5523</v>
      </c>
      <c r="X583" t="n">
        <v>-5523</v>
      </c>
      <c r="AG583" t="n">
        <v>0</v>
      </c>
      <c r="AH583" t="n">
        <v>-7914</v>
      </c>
      <c r="AJ583" t="n">
        <v>0</v>
      </c>
      <c r="AK583" t="n">
        <v>0</v>
      </c>
      <c r="AL583" t="n">
        <v>0</v>
      </c>
      <c r="AM583" t="n">
        <v>-1601</v>
      </c>
      <c r="AO583" t="n">
        <v>-3098</v>
      </c>
      <c r="AP583" t="n">
        <v>-3098</v>
      </c>
      <c r="AQ583" t="n">
        <v>-3098</v>
      </c>
      <c r="AR583" t="n">
        <v>-3098</v>
      </c>
      <c r="AU583" t="n">
        <v>0</v>
      </c>
      <c r="AV583" t="n">
        <v>-11664</v>
      </c>
      <c r="AW583" t="n">
        <v>-11663</v>
      </c>
    </row>
    <row r="584">
      <c r="A584" t="inlineStr">
        <is>
          <t>Net cash settlement of options</t>
        </is>
      </c>
      <c r="C584" t="inlineStr">
        <is>
          <t>Thousand</t>
        </is>
      </c>
      <c r="D584" t="inlineStr">
        <is>
          <t>QYYY</t>
        </is>
      </c>
      <c r="AT584" t="n">
        <v>-5479</v>
      </c>
      <c r="AU584" t="n">
        <v>-5479</v>
      </c>
      <c r="AV584" t="n">
        <v>-5479</v>
      </c>
      <c r="AW584" t="n">
        <v>-5479</v>
      </c>
    </row>
    <row r="585">
      <c r="A585" t="inlineStr">
        <is>
          <t>Net cash (used in) provided by financing activities</t>
        </is>
      </c>
      <c r="C585" t="inlineStr">
        <is>
          <t>Thousand</t>
        </is>
      </c>
      <c r="D585" t="inlineStr">
        <is>
          <t>QYYY</t>
        </is>
      </c>
      <c r="F585" t="n">
        <v>-264889</v>
      </c>
      <c r="G585" t="n">
        <v>-295439</v>
      </c>
      <c r="H585" t="n">
        <v>-139059</v>
      </c>
      <c r="I585" t="n">
        <v>-34625</v>
      </c>
      <c r="K585" t="n">
        <v>11670</v>
      </c>
      <c r="L585" t="n">
        <v>-6534</v>
      </c>
      <c r="M585" t="n">
        <v>8726</v>
      </c>
      <c r="N585" t="n">
        <v>162814</v>
      </c>
      <c r="P585" t="n">
        <v>-27933</v>
      </c>
      <c r="Q585" t="n">
        <v>-107269</v>
      </c>
      <c r="R585" t="n">
        <v>-219316</v>
      </c>
      <c r="S585" t="n">
        <v>-128579</v>
      </c>
      <c r="U585" t="n">
        <v>27869</v>
      </c>
      <c r="V585" t="n">
        <v>-41130</v>
      </c>
      <c r="W585" t="n">
        <v>39841</v>
      </c>
      <c r="X585" t="n">
        <v>259760</v>
      </c>
      <c r="Z585" t="n">
        <v>143614</v>
      </c>
      <c r="AA585" t="n">
        <v>-20480</v>
      </c>
      <c r="AB585" t="n">
        <v>41795</v>
      </c>
      <c r="AC585" t="n">
        <v>147449</v>
      </c>
      <c r="AE585" t="n">
        <v>-38161</v>
      </c>
      <c r="AF585" t="n">
        <v>-63074</v>
      </c>
      <c r="AG585" t="n">
        <v>-118877</v>
      </c>
      <c r="AH585" t="n">
        <v>-179831</v>
      </c>
      <c r="AJ585" t="n">
        <v>94652</v>
      </c>
      <c r="AK585" t="n">
        <v>-11343</v>
      </c>
      <c r="AL585" t="n">
        <v>91739</v>
      </c>
      <c r="AM585" t="n">
        <v>234721</v>
      </c>
      <c r="AO585" t="n">
        <v>31531</v>
      </c>
      <c r="AP585" t="n">
        <v>944558</v>
      </c>
      <c r="AQ585" t="n">
        <v>932848</v>
      </c>
      <c r="AR585" t="n">
        <v>492283</v>
      </c>
      <c r="AT585" t="n">
        <v>1331963</v>
      </c>
      <c r="AU585" t="n">
        <v>1479868</v>
      </c>
      <c r="AV585" t="n">
        <v>1721108</v>
      </c>
      <c r="AW585" t="n">
        <v>-193709</v>
      </c>
      <c r="AY585" t="n">
        <v>2723745</v>
      </c>
      <c r="AZ585" t="n">
        <v>2607980</v>
      </c>
      <c r="BA585" t="n">
        <v>2513301</v>
      </c>
      <c r="BB585" t="n">
        <v>2411784</v>
      </c>
      <c r="BD585" t="n">
        <v>-173439</v>
      </c>
      <c r="BE585" t="n">
        <v>-519788</v>
      </c>
    </row>
    <row r="586">
      <c r="A586" t="inlineStr">
        <is>
          <t>Net cash (used in) provided by financing activities-c</t>
        </is>
      </c>
      <c r="F586">
        <f>SUM(F573:F584)</f>
        <v/>
      </c>
      <c r="G586">
        <f>SUM(G573:G584)</f>
        <v/>
      </c>
      <c r="H586">
        <f>SUM(H573:H584)</f>
        <v/>
      </c>
      <c r="I586">
        <f>SUM(I573:I584)</f>
        <v/>
      </c>
      <c r="K586">
        <f>SUM(K573:K584)</f>
        <v/>
      </c>
      <c r="L586">
        <f>SUM(L573:L584)</f>
        <v/>
      </c>
      <c r="M586">
        <f>SUM(M573:M584)</f>
        <v/>
      </c>
      <c r="N586">
        <f>SUM(N573:N584)</f>
        <v/>
      </c>
      <c r="P586">
        <f>SUM(P573:P584)</f>
        <v/>
      </c>
      <c r="Q586">
        <f>SUM(Q573:Q584)</f>
        <v/>
      </c>
      <c r="R586">
        <f>SUM(R573:R584)</f>
        <v/>
      </c>
      <c r="S586">
        <f>SUM(S573:S584)</f>
        <v/>
      </c>
      <c r="U586">
        <f>SUM(U573:U584)</f>
        <v/>
      </c>
      <c r="V586">
        <f>SUM(V573:V584)</f>
        <v/>
      </c>
      <c r="W586">
        <f>SUM(W573:W584)</f>
        <v/>
      </c>
      <c r="X586">
        <f>SUM(X573:X584)</f>
        <v/>
      </c>
      <c r="Z586">
        <f>SUM(Z573:Z584)</f>
        <v/>
      </c>
      <c r="AA586">
        <f>SUM(AA573:AA584)</f>
        <v/>
      </c>
      <c r="AB586">
        <f>SUM(AB573:AB584)</f>
        <v/>
      </c>
      <c r="AC586">
        <f>SUM(AC573:AC584)</f>
        <v/>
      </c>
      <c r="AE586">
        <f>SUM(AE573:AE584)</f>
        <v/>
      </c>
      <c r="AF586">
        <f>SUM(AF573:AF584)</f>
        <v/>
      </c>
      <c r="AG586">
        <f>SUM(AG573:AG584)</f>
        <v/>
      </c>
      <c r="AH586">
        <f>SUM(AH573:AH584)</f>
        <v/>
      </c>
      <c r="AJ586">
        <f>SUM(AJ573:AJ584)</f>
        <v/>
      </c>
      <c r="AK586">
        <f>SUM(AK573:AK584)</f>
        <v/>
      </c>
      <c r="AL586">
        <f>SUM(AL573:AL584)</f>
        <v/>
      </c>
      <c r="AM586">
        <f>SUM(AM573:AM584)</f>
        <v/>
      </c>
      <c r="AO586">
        <f>SUM(AO573:AO584)</f>
        <v/>
      </c>
      <c r="AP586">
        <f>SUM(AP573:AP584)</f>
        <v/>
      </c>
      <c r="AQ586">
        <f>SUM(AQ573:AQ584)</f>
        <v/>
      </c>
      <c r="AR586">
        <f>SUM(AR573:AR584)</f>
        <v/>
      </c>
      <c r="AT586">
        <f>SUM(AT573:AT584)</f>
        <v/>
      </c>
      <c r="AU586">
        <f>SUM(AU573:AU584)</f>
        <v/>
      </c>
      <c r="AV586">
        <f>SUM(AV573:AV584)</f>
        <v/>
      </c>
      <c r="AW586">
        <f>SUM(AW573:AW584)</f>
        <v/>
      </c>
      <c r="AY586">
        <f>SUM(AY573:AY584)</f>
        <v/>
      </c>
      <c r="AZ586">
        <f>SUM(AZ573:AZ584)</f>
        <v/>
      </c>
      <c r="BA586">
        <f>SUM(BA573:BA584)</f>
        <v/>
      </c>
      <c r="BB586">
        <f>SUM(BB573:BB584)</f>
        <v/>
      </c>
      <c r="BD586">
        <f>SUM(BD573:BD584)</f>
        <v/>
      </c>
      <c r="BE586">
        <f>SUM(BE573:BE584)</f>
        <v/>
      </c>
    </row>
    <row r="587">
      <c r="A587" t="inlineStr">
        <is>
          <t>Sum check</t>
        </is>
      </c>
      <c r="F587">
        <f>F585-F586</f>
        <v/>
      </c>
      <c r="G587">
        <f>G585-G586</f>
        <v/>
      </c>
      <c r="H587">
        <f>H585-H586</f>
        <v/>
      </c>
      <c r="I587">
        <f>I585-I586</f>
        <v/>
      </c>
      <c r="K587">
        <f>K585-K586</f>
        <v/>
      </c>
      <c r="L587">
        <f>L585-L586</f>
        <v/>
      </c>
      <c r="M587">
        <f>M585-M586</f>
        <v/>
      </c>
      <c r="N587">
        <f>N585-N586</f>
        <v/>
      </c>
      <c r="P587">
        <f>P585-P586</f>
        <v/>
      </c>
      <c r="Q587">
        <f>Q585-Q586</f>
        <v/>
      </c>
      <c r="R587">
        <f>R585-R586</f>
        <v/>
      </c>
      <c r="S587">
        <f>S585-S586</f>
        <v/>
      </c>
      <c r="U587">
        <f>U585-U586</f>
        <v/>
      </c>
      <c r="V587">
        <f>V585-V586</f>
        <v/>
      </c>
      <c r="W587">
        <f>W585-W586</f>
        <v/>
      </c>
      <c r="X587">
        <f>X585-X586</f>
        <v/>
      </c>
      <c r="Z587">
        <f>Z585-Z586</f>
        <v/>
      </c>
      <c r="AA587">
        <f>AA585-AA586</f>
        <v/>
      </c>
      <c r="AB587">
        <f>AB585-AB586</f>
        <v/>
      </c>
      <c r="AC587">
        <f>AC585-AC586</f>
        <v/>
      </c>
      <c r="AE587">
        <f>AE585-AE586</f>
        <v/>
      </c>
      <c r="AF587">
        <f>AF585-AF586</f>
        <v/>
      </c>
      <c r="AG587">
        <f>AG585-AG586</f>
        <v/>
      </c>
      <c r="AH587">
        <f>AH585-AH586</f>
        <v/>
      </c>
      <c r="AJ587">
        <f>AJ585-AJ586</f>
        <v/>
      </c>
      <c r="AK587">
        <f>AK585-AK586</f>
        <v/>
      </c>
      <c r="AL587">
        <f>AL585-AL586</f>
        <v/>
      </c>
      <c r="AM587">
        <f>AM585-AM586</f>
        <v/>
      </c>
      <c r="AO587">
        <f>AO585-AO586</f>
        <v/>
      </c>
      <c r="AP587">
        <f>AP585-AP586</f>
        <v/>
      </c>
      <c r="AQ587">
        <f>AQ585-AQ586</f>
        <v/>
      </c>
      <c r="AR587">
        <f>AR585-AR586</f>
        <v/>
      </c>
      <c r="AT587">
        <f>AT585-AT586</f>
        <v/>
      </c>
      <c r="AU587">
        <f>AU585-AU586</f>
        <v/>
      </c>
      <c r="AV587">
        <f>AV585-AV586</f>
        <v/>
      </c>
      <c r="AW587">
        <f>AW585-AW586</f>
        <v/>
      </c>
      <c r="AY587">
        <f>AY585-AY586</f>
        <v/>
      </c>
      <c r="AZ587">
        <f>AZ585-AZ586</f>
        <v/>
      </c>
      <c r="BA587">
        <f>BA585-BA586</f>
        <v/>
      </c>
      <c r="BB587">
        <f>BB585-BB586</f>
        <v/>
      </c>
      <c r="BD587">
        <f>BD585-BD586</f>
        <v/>
      </c>
      <c r="BE587">
        <f>BE585-BE586</f>
        <v/>
      </c>
    </row>
    <row r="589">
      <c r="A589" t="inlineStr">
        <is>
          <t>Net (decrease)/increase in cash, due from banks and interest-bearing deposits</t>
        </is>
      </c>
      <c r="C589" t="inlineStr">
        <is>
          <t>Thousand</t>
        </is>
      </c>
      <c r="D589" t="inlineStr">
        <is>
          <t>QYYY</t>
        </is>
      </c>
      <c r="F589" t="n">
        <v>-229096</v>
      </c>
      <c r="G589" t="n">
        <v>-224909</v>
      </c>
      <c r="H589" t="n">
        <v>-118212</v>
      </c>
      <c r="I589" t="n">
        <v>-87613</v>
      </c>
      <c r="K589" t="n">
        <v>105571</v>
      </c>
      <c r="L589" t="n">
        <v>-1098</v>
      </c>
      <c r="M589" t="n">
        <v>-24130</v>
      </c>
      <c r="N589" t="n">
        <v>56360</v>
      </c>
      <c r="P589" t="n">
        <v>-27214</v>
      </c>
      <c r="Q589" t="n">
        <v>-96667</v>
      </c>
      <c r="R589" t="n">
        <v>-258834</v>
      </c>
      <c r="S589" t="n">
        <v>-315718</v>
      </c>
      <c r="U589" t="n">
        <v>70148</v>
      </c>
      <c r="V589" t="n">
        <v>-355</v>
      </c>
      <c r="W589" t="n">
        <v>107979</v>
      </c>
      <c r="X589" t="n">
        <v>252284</v>
      </c>
      <c r="Z589" t="n">
        <v>187551</v>
      </c>
      <c r="AA589" t="n">
        <v>-133561</v>
      </c>
      <c r="AB589" t="n">
        <v>-133518</v>
      </c>
      <c r="AC589" t="n">
        <v>-92586</v>
      </c>
      <c r="AE589" t="n">
        <v>14228</v>
      </c>
      <c r="AF589" t="n">
        <v>10185</v>
      </c>
      <c r="AG589" t="n">
        <v>34291</v>
      </c>
      <c r="AH589" t="n">
        <v>-333620</v>
      </c>
      <c r="AJ589" t="n">
        <v>53150</v>
      </c>
      <c r="AK589" t="n">
        <v>280183</v>
      </c>
      <c r="AL589" t="n">
        <v>277611</v>
      </c>
      <c r="AM589" t="n">
        <v>444026</v>
      </c>
      <c r="AO589" t="n">
        <v>-319421</v>
      </c>
      <c r="AP589" t="n">
        <v>-79938</v>
      </c>
      <c r="AQ589" t="n">
        <v>-32757</v>
      </c>
      <c r="AR589" t="n">
        <v>-251369</v>
      </c>
      <c r="AT589" t="n">
        <v>1445496</v>
      </c>
      <c r="AU589" t="n">
        <v>2024486</v>
      </c>
      <c r="AV589" t="n">
        <v>2493954</v>
      </c>
      <c r="AW589" t="n">
        <v>433110</v>
      </c>
      <c r="AY589" t="n">
        <v>2041382</v>
      </c>
      <c r="AZ589" t="n">
        <v>1829319</v>
      </c>
      <c r="BA589" t="n">
        <v>1283283</v>
      </c>
      <c r="BB589" t="n">
        <v>1118888</v>
      </c>
      <c r="BD589" t="n">
        <v>-332519</v>
      </c>
      <c r="BE589" t="n">
        <v>-759768</v>
      </c>
    </row>
    <row r="590">
      <c r="A590" t="inlineStr">
        <is>
          <t>Net (decrease)/increase in cash, due from banks and interest-bearing deposits-c</t>
        </is>
      </c>
      <c r="F590">
        <f>SUM(F543,F568,F585)</f>
        <v/>
      </c>
      <c r="G590">
        <f>SUM(G543,G568,G585)</f>
        <v/>
      </c>
      <c r="H590">
        <f>SUM(H543,H568,H585)</f>
        <v/>
      </c>
      <c r="I590">
        <f>SUM(I543,I568,I585)</f>
        <v/>
      </c>
      <c r="K590">
        <f>SUM(K543,K568,K585)</f>
        <v/>
      </c>
      <c r="L590">
        <f>SUM(L543,L568,L585)</f>
        <v/>
      </c>
      <c r="M590">
        <f>SUM(M543,M568,M585)</f>
        <v/>
      </c>
      <c r="N590">
        <f>SUM(N543,N568,N585)</f>
        <v/>
      </c>
      <c r="P590">
        <f>SUM(P543,P568,P585)</f>
        <v/>
      </c>
      <c r="Q590">
        <f>SUM(Q543,Q568,Q585)</f>
        <v/>
      </c>
      <c r="R590">
        <f>SUM(R543,R568,R585)</f>
        <v/>
      </c>
      <c r="S590">
        <f>SUM(S543,S568,S585)</f>
        <v/>
      </c>
      <c r="U590">
        <f>SUM(U543,U568,U585)</f>
        <v/>
      </c>
      <c r="V590">
        <f>SUM(V543,V568,V585)</f>
        <v/>
      </c>
      <c r="W590">
        <f>SUM(W543,W568,W585)</f>
        <v/>
      </c>
      <c r="X590">
        <f>SUM(X543,X568,X585)</f>
        <v/>
      </c>
      <c r="Z590">
        <f>SUM(Z543,Z568,Z585)</f>
        <v/>
      </c>
      <c r="AA590">
        <f>SUM(AA543,AA568,AA585)</f>
        <v/>
      </c>
      <c r="AB590">
        <f>SUM(AB543,AB568,AB585)</f>
        <v/>
      </c>
      <c r="AC590">
        <f>SUM(AC543,AC568,AC585)</f>
        <v/>
      </c>
      <c r="AE590">
        <f>SUM(AE543,AE568,AE585)</f>
        <v/>
      </c>
      <c r="AF590">
        <f>SUM(AF543,AF568,AF585)</f>
        <v/>
      </c>
      <c r="AG590">
        <f>SUM(AG543,AG568,AG585)</f>
        <v/>
      </c>
      <c r="AH590">
        <f>SUM(AH543,AH568,AH585)</f>
        <v/>
      </c>
      <c r="AJ590">
        <f>SUM(AJ543,AJ568,AJ585)</f>
        <v/>
      </c>
      <c r="AK590">
        <f>SUM(AK543,AK568,AK585)</f>
        <v/>
      </c>
      <c r="AL590">
        <f>SUM(AL543,AL568,AL585)</f>
        <v/>
      </c>
      <c r="AM590">
        <f>SUM(AM543,AM568,AM585)</f>
        <v/>
      </c>
      <c r="AO590">
        <f>SUM(AO543,AO568,AO585)</f>
        <v/>
      </c>
      <c r="AP590">
        <f>SUM(AP543,AP568,AP585)</f>
        <v/>
      </c>
      <c r="AQ590">
        <f>SUM(AQ543,AQ568,AQ585)</f>
        <v/>
      </c>
      <c r="AR590">
        <f>SUM(AR543,AR568,AR585)</f>
        <v/>
      </c>
      <c r="AT590">
        <f>SUM(AT543,AT568,AT585)</f>
        <v/>
      </c>
      <c r="AU590">
        <f>SUM(AU543,AU568,AU585)</f>
        <v/>
      </c>
      <c r="AV590">
        <f>SUM(AV543,AV568,AV585)</f>
        <v/>
      </c>
      <c r="AW590">
        <f>SUM(AW543,AW568,AW585)</f>
        <v/>
      </c>
      <c r="AY590">
        <f>SUM(AY543,AY568,AY585)</f>
        <v/>
      </c>
      <c r="AZ590">
        <f>SUM(AZ543,AZ568,AZ585)</f>
        <v/>
      </c>
      <c r="BA590">
        <f>SUM(BA543,BA568,BA585)</f>
        <v/>
      </c>
      <c r="BB590">
        <f>SUM(BB543,BB568,BB585)</f>
        <v/>
      </c>
      <c r="BD590">
        <f>SUM(BD543,BD568,BD585)</f>
        <v/>
      </c>
      <c r="BE590">
        <f>SUM(BE543,BE568,BE585)</f>
        <v/>
      </c>
    </row>
    <row r="591">
      <c r="A591" t="inlineStr">
        <is>
          <t>Sum check</t>
        </is>
      </c>
      <c r="F591">
        <f>F589-F590</f>
        <v/>
      </c>
      <c r="G591">
        <f>G589-G590</f>
        <v/>
      </c>
      <c r="H591">
        <f>H589-H590</f>
        <v/>
      </c>
      <c r="I591">
        <f>I589-I590</f>
        <v/>
      </c>
      <c r="K591">
        <f>K589-K590</f>
        <v/>
      </c>
      <c r="L591">
        <f>L589-L590</f>
        <v/>
      </c>
      <c r="M591">
        <f>M589-M590</f>
        <v/>
      </c>
      <c r="N591">
        <f>N589-N590</f>
        <v/>
      </c>
      <c r="P591">
        <f>P589-P590</f>
        <v/>
      </c>
      <c r="Q591">
        <f>Q589-Q590</f>
        <v/>
      </c>
      <c r="R591">
        <f>R589-R590</f>
        <v/>
      </c>
      <c r="S591">
        <f>S589-S590</f>
        <v/>
      </c>
      <c r="U591">
        <f>U589-U590</f>
        <v/>
      </c>
      <c r="V591">
        <f>V589-V590</f>
        <v/>
      </c>
      <c r="W591">
        <f>W589-W590</f>
        <v/>
      </c>
      <c r="X591">
        <f>X589-X590</f>
        <v/>
      </c>
      <c r="Z591">
        <f>Z589-Z590</f>
        <v/>
      </c>
      <c r="AA591">
        <f>AA589-AA590</f>
        <v/>
      </c>
      <c r="AB591">
        <f>AB589-AB590</f>
        <v/>
      </c>
      <c r="AC591">
        <f>AC589-AC590</f>
        <v/>
      </c>
      <c r="AE591">
        <f>AE589-AE590</f>
        <v/>
      </c>
      <c r="AF591">
        <f>AF589-AF590</f>
        <v/>
      </c>
      <c r="AG591">
        <f>AG589-AG590</f>
        <v/>
      </c>
      <c r="AH591">
        <f>AH589-AH590</f>
        <v/>
      </c>
      <c r="AJ591">
        <f>AJ589-AJ590</f>
        <v/>
      </c>
      <c r="AK591">
        <f>AK589-AK590</f>
        <v/>
      </c>
      <c r="AL591">
        <f>AL589-AL590</f>
        <v/>
      </c>
      <c r="AM591">
        <f>AM589-AM590</f>
        <v/>
      </c>
      <c r="AO591">
        <f>AO589-AO590</f>
        <v/>
      </c>
      <c r="AP591">
        <f>AP589-AP590</f>
        <v/>
      </c>
      <c r="AQ591">
        <f>AQ589-AQ590</f>
        <v/>
      </c>
      <c r="AR591">
        <f>AR589-AR590</f>
        <v/>
      </c>
      <c r="AT591">
        <f>AT589-AT590</f>
        <v/>
      </c>
      <c r="AU591">
        <f>AU589-AU590</f>
        <v/>
      </c>
      <c r="AV591">
        <f>AV589-AV590</f>
        <v/>
      </c>
      <c r="AW591">
        <f>AW589-AW590</f>
        <v/>
      </c>
      <c r="AY591">
        <f>AY589-AY590</f>
        <v/>
      </c>
      <c r="AZ591">
        <f>AZ589-AZ590</f>
        <v/>
      </c>
      <c r="BA591">
        <f>BA589-BA590</f>
        <v/>
      </c>
      <c r="BB591">
        <f>BB589-BB590</f>
        <v/>
      </c>
      <c r="BD591">
        <f>BD589-BD590</f>
        <v/>
      </c>
      <c r="BE591">
        <f>BE589-BE590</f>
        <v/>
      </c>
    </row>
    <row r="593">
      <c r="A593" t="inlineStr">
        <is>
          <t>Cash, due from banks and interest-bearing deposits at the beginning of the period</t>
        </is>
      </c>
      <c r="C593" t="inlineStr">
        <is>
          <t>Thousand</t>
        </is>
      </c>
      <c r="D593" t="inlineStr">
        <is>
          <t>QQQQ</t>
        </is>
      </c>
      <c r="F593" t="n">
        <v>1945148</v>
      </c>
      <c r="G593" t="n">
        <v>1945148</v>
      </c>
      <c r="H593" t="n">
        <v>1945148</v>
      </c>
      <c r="I593" t="n">
        <v>1945148</v>
      </c>
      <c r="K593" t="n">
        <v>1857535</v>
      </c>
      <c r="L593" t="n">
        <v>1857535</v>
      </c>
      <c r="M593" t="n">
        <v>1857535</v>
      </c>
      <c r="N593" t="n">
        <v>1857535</v>
      </c>
      <c r="P593" t="n">
        <v>1913895</v>
      </c>
      <c r="Q593" t="n">
        <v>1913895</v>
      </c>
      <c r="R593" t="n">
        <v>1913895</v>
      </c>
      <c r="S593" t="n">
        <v>1913895</v>
      </c>
      <c r="U593" t="n">
        <v>1598177</v>
      </c>
      <c r="V593" t="n">
        <v>1598177</v>
      </c>
      <c r="W593" t="n">
        <v>1598177</v>
      </c>
      <c r="X593" t="n">
        <v>1598177</v>
      </c>
      <c r="Z593" t="n">
        <v>1850461</v>
      </c>
      <c r="AA593" t="n">
        <v>1850461</v>
      </c>
      <c r="AB593" t="n">
        <v>1850461</v>
      </c>
      <c r="AC593" t="n">
        <v>1850461</v>
      </c>
      <c r="AE593" t="n">
        <v>1757875</v>
      </c>
      <c r="AF593" t="n">
        <v>1757875</v>
      </c>
      <c r="AG593" t="n">
        <v>1757875</v>
      </c>
      <c r="AH593" t="n">
        <v>1757875</v>
      </c>
      <c r="AJ593" t="n">
        <v>1424255</v>
      </c>
      <c r="AK593" t="n">
        <v>1424255</v>
      </c>
      <c r="AL593" t="n">
        <v>1424255</v>
      </c>
      <c r="AM593" t="n">
        <v>1424255</v>
      </c>
      <c r="AO593" t="n">
        <v>1868281</v>
      </c>
      <c r="AP593" t="n">
        <v>1868281</v>
      </c>
      <c r="AQ593" t="n">
        <v>1868281</v>
      </c>
      <c r="AR593" t="n">
        <v>1868281</v>
      </c>
      <c r="AT593" t="n">
        <v>1616912</v>
      </c>
      <c r="AU593" t="n">
        <v>1616912</v>
      </c>
      <c r="AV593" t="n">
        <v>1616912</v>
      </c>
      <c r="AW593" t="n">
        <v>1616912</v>
      </c>
      <c r="AY593" t="n">
        <v>2050022</v>
      </c>
      <c r="AZ593" t="n">
        <v>2050022</v>
      </c>
      <c r="BA593" t="n">
        <v>2050022</v>
      </c>
      <c r="BB593" t="n">
        <v>2050022</v>
      </c>
      <c r="BD593" t="n">
        <v>3168910</v>
      </c>
      <c r="BE593" t="n">
        <v>3168910</v>
      </c>
    </row>
    <row r="594">
      <c r="A594" t="inlineStr">
        <is>
          <t>Cash, due from banks and interest-bearing deposits at the end of the period</t>
        </is>
      </c>
      <c r="C594" t="inlineStr">
        <is>
          <t>Thousand</t>
        </is>
      </c>
      <c r="D594" t="inlineStr">
        <is>
          <t>QQQQ</t>
        </is>
      </c>
      <c r="F594" t="n">
        <v>1716052</v>
      </c>
      <c r="G594" t="n">
        <v>1720239</v>
      </c>
      <c r="H594" t="n">
        <v>1826936</v>
      </c>
      <c r="I594" t="n">
        <v>1857535</v>
      </c>
      <c r="K594" t="n">
        <v>1963106</v>
      </c>
      <c r="L594" t="n">
        <v>1856437</v>
      </c>
      <c r="M594" t="n">
        <v>1833405</v>
      </c>
      <c r="N594" t="n">
        <v>1913895</v>
      </c>
      <c r="P594" t="n">
        <v>1886681</v>
      </c>
      <c r="Q594" t="n">
        <v>1817228</v>
      </c>
      <c r="R594" t="n">
        <v>1655061</v>
      </c>
      <c r="S594" t="n">
        <v>1598177</v>
      </c>
      <c r="U594" t="n">
        <v>1668325</v>
      </c>
      <c r="V594" t="n">
        <v>1597822</v>
      </c>
      <c r="W594" t="n">
        <v>1706156</v>
      </c>
      <c r="X594" t="n">
        <v>1850461</v>
      </c>
      <c r="Z594" t="n">
        <v>2038012</v>
      </c>
      <c r="AA594" t="n">
        <v>1716900</v>
      </c>
      <c r="AB594" t="n">
        <v>1716943</v>
      </c>
      <c r="AC594" t="n">
        <v>1757875</v>
      </c>
      <c r="AE594" t="n">
        <v>1772103</v>
      </c>
      <c r="AF594" t="n">
        <v>1768060</v>
      </c>
      <c r="AG594" t="n">
        <v>1792166</v>
      </c>
      <c r="AH594" t="n">
        <v>1424255</v>
      </c>
      <c r="AJ594" t="n">
        <v>1477405</v>
      </c>
      <c r="AK594" t="n">
        <v>1704438</v>
      </c>
      <c r="AL594" t="n">
        <v>1701866</v>
      </c>
      <c r="AM594" t="n">
        <v>1868281</v>
      </c>
      <c r="AO594" t="n">
        <v>1548860</v>
      </c>
      <c r="AP594" t="n">
        <v>1788343</v>
      </c>
      <c r="AQ594" t="n">
        <v>1835524</v>
      </c>
      <c r="AR594" t="n">
        <v>1616912</v>
      </c>
      <c r="AT594" t="n">
        <v>3062408</v>
      </c>
      <c r="AU594" t="n">
        <v>3641398</v>
      </c>
      <c r="AV594" t="n">
        <v>4110866</v>
      </c>
      <c r="AW594" t="n">
        <v>2050022</v>
      </c>
      <c r="AY594" t="n">
        <v>4091404</v>
      </c>
      <c r="AZ594" t="n">
        <v>3879341</v>
      </c>
      <c r="BA594" t="n">
        <v>3333305</v>
      </c>
      <c r="BB594" t="n">
        <v>3168910</v>
      </c>
      <c r="BD594" t="n">
        <v>2836391</v>
      </c>
      <c r="BE594" t="n">
        <v>2409142</v>
      </c>
    </row>
    <row r="595">
      <c r="A595" t="inlineStr">
        <is>
          <t>Link check</t>
        </is>
      </c>
      <c r="F595">
        <f>F594-SUM(F460:F461)</f>
        <v/>
      </c>
      <c r="G595">
        <f>G594-SUM(G460:G461)</f>
        <v/>
      </c>
      <c r="H595">
        <f>H594-SUM(H460:H461)</f>
        <v/>
      </c>
      <c r="I595">
        <f>I594-SUM(I460:I461)</f>
        <v/>
      </c>
      <c r="K595">
        <f>K594-SUM(K460:K461)</f>
        <v/>
      </c>
      <c r="L595">
        <f>L594-SUM(L460:L461)</f>
        <v/>
      </c>
      <c r="M595">
        <f>M594-SUM(M460:M461)</f>
        <v/>
      </c>
      <c r="N595">
        <f>N594-SUM(N460:N461)</f>
        <v/>
      </c>
      <c r="P595">
        <f>P594-SUM(P460:P461)</f>
        <v/>
      </c>
      <c r="Q595">
        <f>Q594-SUM(Q460:Q461)</f>
        <v/>
      </c>
      <c r="R595">
        <f>R594-SUM(R460:R461)</f>
        <v/>
      </c>
      <c r="S595">
        <f>S594-SUM(S460:S461)</f>
        <v/>
      </c>
      <c r="U595">
        <f>U594-SUM(U460:U461)</f>
        <v/>
      </c>
      <c r="V595">
        <f>V594-SUM(V460:V461)</f>
        <v/>
      </c>
      <c r="W595">
        <f>W594-SUM(W460:W461)</f>
        <v/>
      </c>
      <c r="X595">
        <f>X594-SUM(X460:X461)</f>
        <v/>
      </c>
      <c r="Z595">
        <f>Z594-SUM(Z460:Z461)</f>
        <v/>
      </c>
      <c r="AA595">
        <f>AA594-SUM(AA460:AA461)</f>
        <v/>
      </c>
      <c r="AB595">
        <f>AB594-SUM(AB460:AB461)</f>
        <v/>
      </c>
      <c r="AC595">
        <f>AC594-SUM(AC460:AC461)</f>
        <v/>
      </c>
      <c r="AE595">
        <f>AE594-SUM(AE460:AE461)</f>
        <v/>
      </c>
      <c r="AF595">
        <f>AF594-SUM(AF460:AF461)</f>
        <v/>
      </c>
      <c r="AG595">
        <f>AG594-SUM(AG460:AG461)</f>
        <v/>
      </c>
      <c r="AH595">
        <f>AH594-SUM(AH460:AH461)</f>
        <v/>
      </c>
      <c r="AJ595">
        <f>AJ594-SUM(AJ460:AJ461)</f>
        <v/>
      </c>
      <c r="AK595">
        <f>AK594-SUM(AK460:AK461)</f>
        <v/>
      </c>
      <c r="AL595">
        <f>AL594-SUM(AL460:AL461)</f>
        <v/>
      </c>
      <c r="AM595">
        <f>AM594-SUM(AM460:AM461)</f>
        <v/>
      </c>
      <c r="AO595">
        <f>AO594-SUM(AO460:AO461)</f>
        <v/>
      </c>
      <c r="AP595">
        <f>AP594-SUM(AP460:AP461)</f>
        <v/>
      </c>
      <c r="AQ595">
        <f>AQ594-SUM(AQ460:AQ461)</f>
        <v/>
      </c>
      <c r="AR595">
        <f>AR594-SUM(AR460:AR461)</f>
        <v/>
      </c>
      <c r="AT595">
        <f>AT594-SUM(AT460:AT461)</f>
        <v/>
      </c>
      <c r="AU595">
        <f>AU594-SUM(AU460:AU461)</f>
        <v/>
      </c>
      <c r="AV595">
        <f>AV594-SUM(AV460:AV461)</f>
        <v/>
      </c>
      <c r="AW595">
        <f>AW594-SUM(AW460:AW461)</f>
        <v/>
      </c>
      <c r="AY595">
        <f>AY594-SUM(AY460:AY461)</f>
        <v/>
      </c>
      <c r="AZ595">
        <f>AZ594-SUM(AZ460:AZ461)</f>
        <v/>
      </c>
      <c r="BA595">
        <f>BA594-SUM(BA460:BA461)</f>
        <v/>
      </c>
      <c r="BB595">
        <f>BB594-SUM(BB460:BB461)</f>
        <v/>
      </c>
      <c r="BD595">
        <f>BD594-SUM(BD460:BD461)</f>
        <v/>
      </c>
      <c r="BE595">
        <f>BE594-SUM(BE460:BE461)</f>
        <v/>
      </c>
    </row>
    <row r="597">
      <c r="A597" t="inlineStr">
        <is>
          <t>Supplemental disclosures of cashflow information:</t>
        </is>
      </c>
    </row>
    <row r="598">
      <c r="A598" t="inlineStr">
        <is>
          <t>Cash paid during the year for interest</t>
        </is>
      </c>
      <c r="C598" t="inlineStr">
        <is>
          <t>Thousand</t>
        </is>
      </c>
      <c r="D598" t="inlineStr">
        <is>
          <t>QYYY</t>
        </is>
      </c>
      <c r="F598" t="n">
        <v>3753</v>
      </c>
      <c r="G598" t="n">
        <v>7301</v>
      </c>
      <c r="H598" t="n">
        <v>10756</v>
      </c>
      <c r="I598" t="n">
        <v>14142</v>
      </c>
      <c r="K598" t="n">
        <v>2991</v>
      </c>
      <c r="L598" t="n">
        <v>6853</v>
      </c>
      <c r="M598" t="n">
        <v>10058</v>
      </c>
      <c r="N598" t="n">
        <v>13135</v>
      </c>
      <c r="P598" t="n">
        <v>3050</v>
      </c>
      <c r="Q598" t="n">
        <v>6078</v>
      </c>
      <c r="R598" t="n">
        <v>9142</v>
      </c>
      <c r="S598" t="n">
        <v>12255</v>
      </c>
      <c r="U598" t="n">
        <v>3591</v>
      </c>
      <c r="V598" t="n">
        <v>7207</v>
      </c>
      <c r="W598" t="n">
        <v>10919</v>
      </c>
      <c r="X598" t="n">
        <v>14673</v>
      </c>
      <c r="Z598" t="n">
        <v>4235</v>
      </c>
      <c r="AA598" t="n">
        <v>8963</v>
      </c>
      <c r="AB598" t="n">
        <v>14688</v>
      </c>
      <c r="AC598" t="n">
        <v>20563</v>
      </c>
      <c r="AE598" t="n">
        <v>7486</v>
      </c>
      <c r="AF598" t="n">
        <v>17525</v>
      </c>
      <c r="AG598" t="n">
        <v>29096</v>
      </c>
      <c r="AH598" t="n">
        <v>41549</v>
      </c>
      <c r="AJ598" t="n">
        <v>13655</v>
      </c>
      <c r="AK598" t="n">
        <v>27882</v>
      </c>
      <c r="AL598" t="n">
        <v>42100</v>
      </c>
      <c r="AM598" t="n">
        <v>54602</v>
      </c>
      <c r="AO598" t="n">
        <v>10410</v>
      </c>
      <c r="AP598" t="n">
        <v>15053</v>
      </c>
      <c r="AQ598" t="n">
        <v>18741</v>
      </c>
      <c r="AR598" t="n">
        <v>22056</v>
      </c>
      <c r="AT598" t="n">
        <v>3155</v>
      </c>
      <c r="AU598" t="n">
        <v>5736</v>
      </c>
      <c r="AV598" t="n">
        <v>8356</v>
      </c>
      <c r="AW598" t="n">
        <v>11993</v>
      </c>
      <c r="AY598" t="n">
        <v>2503</v>
      </c>
      <c r="AZ598" t="n">
        <v>7456</v>
      </c>
      <c r="BA598" t="n">
        <v>20154</v>
      </c>
      <c r="BB598" t="n">
        <v>42930</v>
      </c>
      <c r="BD598" t="n">
        <v>34026</v>
      </c>
      <c r="BE598" t="n">
        <v>78176</v>
      </c>
    </row>
    <row r="599">
      <c r="A599" t="inlineStr">
        <is>
          <t>Cash paid during the period for income taxes</t>
        </is>
      </c>
      <c r="C599" t="inlineStr">
        <is>
          <t>Thousand</t>
        </is>
      </c>
      <c r="D599" t="inlineStr">
        <is>
          <t>QYYY</t>
        </is>
      </c>
      <c r="F599" t="n">
        <v>0</v>
      </c>
      <c r="G599" t="n">
        <v>12942</v>
      </c>
      <c r="H599" t="n">
        <v>18646</v>
      </c>
      <c r="I599" t="n">
        <v>20946</v>
      </c>
      <c r="K599" t="n">
        <v>850</v>
      </c>
      <c r="L599" t="n">
        <v>13770</v>
      </c>
      <c r="M599" t="n">
        <v>21128</v>
      </c>
      <c r="N599" t="n">
        <v>26178</v>
      </c>
      <c r="P599" t="n">
        <v>600</v>
      </c>
      <c r="Q599" t="n">
        <v>17230</v>
      </c>
      <c r="R599" t="n">
        <v>26531</v>
      </c>
      <c r="S599" t="n">
        <v>33531</v>
      </c>
      <c r="U599" t="n">
        <v>1050</v>
      </c>
      <c r="V599" t="n">
        <v>17900</v>
      </c>
      <c r="W599" t="n">
        <v>26200</v>
      </c>
      <c r="X599" t="n">
        <v>32700</v>
      </c>
      <c r="Z599" t="n">
        <v>1100</v>
      </c>
      <c r="AA599" t="n">
        <v>20450</v>
      </c>
      <c r="AB599" t="n">
        <v>32051</v>
      </c>
      <c r="AC599" t="n">
        <v>41058</v>
      </c>
      <c r="AE599" t="n">
        <v>1250</v>
      </c>
      <c r="AF599" t="n">
        <v>16150</v>
      </c>
      <c r="AG599" t="n">
        <v>24255</v>
      </c>
      <c r="AH599" t="n">
        <v>27952</v>
      </c>
      <c r="AJ599" t="n">
        <v>0</v>
      </c>
      <c r="AK599" t="n">
        <v>17175</v>
      </c>
      <c r="AL599" t="n">
        <v>26775</v>
      </c>
      <c r="AM599" t="n">
        <v>30975</v>
      </c>
      <c r="AO599" t="n">
        <v>1175</v>
      </c>
      <c r="AP599" t="n">
        <v>5075</v>
      </c>
      <c r="AQ599" t="n">
        <v>22025</v>
      </c>
      <c r="AR599" t="n">
        <v>26525</v>
      </c>
      <c r="AT599" t="n">
        <v>1300</v>
      </c>
      <c r="AU599" t="n">
        <v>15400</v>
      </c>
      <c r="AV599" t="n">
        <v>27800</v>
      </c>
      <c r="AW599" t="n">
        <v>30600</v>
      </c>
      <c r="AY599" t="n">
        <v>0</v>
      </c>
      <c r="AZ599" t="n">
        <v>14080</v>
      </c>
      <c r="BA599" t="n">
        <v>26780</v>
      </c>
      <c r="BB599" t="n">
        <v>34640</v>
      </c>
      <c r="BD599" t="n">
        <v>1880</v>
      </c>
      <c r="BE599" t="n">
        <v>31180</v>
      </c>
    </row>
    <row r="600">
      <c r="A600" t="inlineStr">
        <is>
          <t>Stock issued in acquisitions</t>
        </is>
      </c>
      <c r="C600" t="inlineStr">
        <is>
          <t>Thousand</t>
        </is>
      </c>
      <c r="D600" t="inlineStr">
        <is>
          <t>QYYY</t>
        </is>
      </c>
      <c r="AE600" t="n">
        <v>39498</v>
      </c>
      <c r="AF600" t="n">
        <v>39498</v>
      </c>
      <c r="AG600" t="n">
        <v>39498</v>
      </c>
      <c r="AH600" t="n">
        <v>39498</v>
      </c>
    </row>
    <row r="601">
      <c r="A601" t="inlineStr">
        <is>
          <t>Cash consideration for acquisitions</t>
        </is>
      </c>
      <c r="C601" t="inlineStr">
        <is>
          <t>Thousand</t>
        </is>
      </c>
      <c r="D601" t="inlineStr">
        <is>
          <t>QYYY</t>
        </is>
      </c>
      <c r="AE601" t="n">
        <v>24722</v>
      </c>
      <c r="AF601" t="n">
        <v>24722</v>
      </c>
      <c r="AG601" t="n">
        <v>24722</v>
      </c>
      <c r="AH601" t="n">
        <v>24722</v>
      </c>
      <c r="AK601" t="n">
        <v>0</v>
      </c>
      <c r="AL601" t="n">
        <v>123457</v>
      </c>
      <c r="AM601" t="n">
        <v>123457</v>
      </c>
      <c r="AP601" t="n">
        <v>0</v>
      </c>
      <c r="AQ601" t="n">
        <v>2861</v>
      </c>
      <c r="AR601" t="n">
        <v>2861</v>
      </c>
      <c r="AT601" t="n">
        <v>0</v>
      </c>
      <c r="AU601" t="n">
        <v>21000</v>
      </c>
      <c r="AV601" t="n">
        <v>21000</v>
      </c>
      <c r="AW601" t="n">
        <v>21000</v>
      </c>
      <c r="AY601" t="n">
        <v>77685</v>
      </c>
      <c r="AZ601" t="n">
        <v>77685</v>
      </c>
      <c r="BA601" t="n">
        <v>77685</v>
      </c>
      <c r="BB601" t="n">
        <v>77685</v>
      </c>
    </row>
    <row r="602">
      <c r="A602" t="inlineStr">
        <is>
          <t>Fair value of assets acquired in acquisitions</t>
        </is>
      </c>
      <c r="C602" t="inlineStr">
        <is>
          <t>Thousand</t>
        </is>
      </c>
      <c r="D602" t="inlineStr">
        <is>
          <t>QYYY</t>
        </is>
      </c>
      <c r="AE602" t="n">
        <v>377320</v>
      </c>
      <c r="AF602" t="n">
        <v>377320</v>
      </c>
      <c r="AG602" t="n">
        <v>377320</v>
      </c>
      <c r="AH602" t="n">
        <v>377320</v>
      </c>
      <c r="AK602" t="n">
        <v>0</v>
      </c>
      <c r="AL602" t="n">
        <v>729365</v>
      </c>
      <c r="AM602" t="n">
        <v>729378</v>
      </c>
      <c r="AO602" t="n">
        <v>47838</v>
      </c>
      <c r="AP602" t="n">
        <v>47838</v>
      </c>
      <c r="AQ602" t="n">
        <v>47838</v>
      </c>
      <c r="AR602" t="n">
        <v>47838</v>
      </c>
      <c r="AT602" t="n">
        <v>0</v>
      </c>
      <c r="AU602" t="n">
        <v>284224</v>
      </c>
      <c r="AV602" t="n">
        <v>283962</v>
      </c>
      <c r="AW602" t="n">
        <v>283711</v>
      </c>
      <c r="AY602" t="n">
        <v>510888</v>
      </c>
      <c r="AZ602" t="n">
        <v>511466</v>
      </c>
      <c r="BA602" t="n">
        <v>511580</v>
      </c>
      <c r="BB602" t="n">
        <v>511595</v>
      </c>
    </row>
    <row r="603">
      <c r="A603" t="inlineStr">
        <is>
          <t>Liabilities assumed in acquisitions</t>
        </is>
      </c>
      <c r="C603" t="inlineStr">
        <is>
          <t>Thousand</t>
        </is>
      </c>
      <c r="D603" t="inlineStr">
        <is>
          <t>QYYY</t>
        </is>
      </c>
      <c r="AE603" t="n">
        <v>338860</v>
      </c>
      <c r="AF603" t="n">
        <v>338860</v>
      </c>
      <c r="AG603" t="n">
        <v>338860</v>
      </c>
      <c r="AH603" t="n">
        <v>338860</v>
      </c>
      <c r="AK603" t="n">
        <v>0</v>
      </c>
      <c r="AL603" t="n">
        <v>605908</v>
      </c>
      <c r="AM603" t="n">
        <v>605921</v>
      </c>
      <c r="AO603" t="n">
        <v>45040</v>
      </c>
      <c r="AP603" t="n">
        <v>45040</v>
      </c>
      <c r="AQ603" t="n">
        <v>45040</v>
      </c>
      <c r="AR603" t="n">
        <v>45040</v>
      </c>
      <c r="AT603" t="n">
        <v>0</v>
      </c>
      <c r="AU603" t="n">
        <v>256412</v>
      </c>
      <c r="AV603" t="n">
        <v>258165</v>
      </c>
      <c r="AW603" t="n">
        <v>257915</v>
      </c>
      <c r="AY603" t="n">
        <v>433203</v>
      </c>
      <c r="AZ603" t="n">
        <v>433782</v>
      </c>
      <c r="BA603" t="n">
        <v>433896</v>
      </c>
      <c r="BB603" t="n">
        <v>433911</v>
      </c>
    </row>
    <row r="604">
      <c r="A604" t="inlineStr">
        <is>
          <t>Unpaid common stock dividends declared</t>
        </is>
      </c>
      <c r="C604" t="inlineStr">
        <is>
          <t>Thousand</t>
        </is>
      </c>
      <c r="D604" t="inlineStr">
        <is>
          <t>QYYY</t>
        </is>
      </c>
      <c r="G604" t="n">
        <v>0</v>
      </c>
      <c r="H604" t="n">
        <v>4739</v>
      </c>
      <c r="I604" t="n">
        <v>4744</v>
      </c>
      <c r="K604" t="n">
        <v>4744</v>
      </c>
      <c r="L604" t="n">
        <v>4765</v>
      </c>
      <c r="M604" t="n">
        <v>5244</v>
      </c>
      <c r="N604" t="n">
        <v>5265</v>
      </c>
      <c r="P604" t="n">
        <v>5271</v>
      </c>
      <c r="Q604" t="n">
        <v>5281</v>
      </c>
      <c r="R604" t="n">
        <v>5609</v>
      </c>
      <c r="S604" t="n">
        <v>5615</v>
      </c>
      <c r="U604" t="n">
        <v>5579</v>
      </c>
      <c r="V604" t="n">
        <v>5590</v>
      </c>
      <c r="W604" t="n">
        <v>5922</v>
      </c>
      <c r="X604" t="n">
        <v>5969</v>
      </c>
      <c r="Z604" t="n">
        <v>6028</v>
      </c>
      <c r="AA604" t="n">
        <v>6045</v>
      </c>
      <c r="AB604" t="n">
        <v>6686</v>
      </c>
      <c r="AC604" t="n">
        <v>6693</v>
      </c>
      <c r="AE604" t="n">
        <v>6854</v>
      </c>
      <c r="AF604" t="n">
        <v>6870</v>
      </c>
      <c r="AG604" t="n">
        <v>9823</v>
      </c>
      <c r="AH604" t="n">
        <v>9826</v>
      </c>
      <c r="AJ604" t="n">
        <v>9784</v>
      </c>
      <c r="AK604" t="n">
        <v>9788</v>
      </c>
      <c r="AL604" t="n">
        <v>10445</v>
      </c>
      <c r="AM604" t="n">
        <v>10453</v>
      </c>
      <c r="AO604" t="n">
        <v>10463</v>
      </c>
      <c r="AP604" t="n">
        <v>10447</v>
      </c>
      <c r="AQ604" t="n">
        <v>11105</v>
      </c>
      <c r="AR604" t="n">
        <v>11125</v>
      </c>
      <c r="AT604" t="n">
        <v>11134</v>
      </c>
      <c r="AU604" t="n">
        <v>11143</v>
      </c>
      <c r="AV604" t="n">
        <v>11802</v>
      </c>
      <c r="AW604" t="n">
        <v>11737</v>
      </c>
      <c r="AY604" t="n">
        <v>11781</v>
      </c>
      <c r="AZ604" t="n">
        <v>11801</v>
      </c>
      <c r="BA604" t="n">
        <v>13143</v>
      </c>
      <c r="BB604" t="n">
        <v>13150</v>
      </c>
      <c r="BD604" t="n">
        <v>13160</v>
      </c>
      <c r="BE604" t="n">
        <v>13176</v>
      </c>
    </row>
    <row r="606">
      <c r="A606" t="inlineStr">
        <is>
          <t>GAAP to non-GAAP</t>
        </is>
      </c>
    </row>
    <row r="607">
      <c r="A607" t="inlineStr">
        <is>
          <t>Reconciliation of tangible book value per common share (non-GAAP)</t>
        </is>
      </c>
    </row>
    <row r="608">
      <c r="A608" t="inlineStr">
        <is>
          <t>Stockholders equity</t>
        </is>
      </c>
      <c r="C608" t="inlineStr">
        <is>
          <t>Thousand</t>
        </is>
      </c>
      <c r="D608" t="inlineStr">
        <is>
          <t>QQQQ</t>
        </is>
      </c>
      <c r="I608" t="n">
        <v>556997</v>
      </c>
      <c r="N608" t="n">
        <v>609314</v>
      </c>
      <c r="S608" t="n">
        <v>655510</v>
      </c>
      <c r="W608" t="n">
        <v>693731</v>
      </c>
      <c r="X608" t="n">
        <v>711094</v>
      </c>
      <c r="Z608" t="n">
        <v>729873</v>
      </c>
      <c r="AA608" t="n">
        <v>748462</v>
      </c>
      <c r="AB608" t="n">
        <v>764414</v>
      </c>
      <c r="AC608" t="n">
        <v>775629</v>
      </c>
      <c r="AE608" t="n">
        <v>838096</v>
      </c>
      <c r="AF608" t="n">
        <v>862012</v>
      </c>
      <c r="AG608" t="n">
        <v>884801</v>
      </c>
      <c r="AH608" t="n">
        <v>902789</v>
      </c>
      <c r="AJ608" t="n">
        <v>927927</v>
      </c>
      <c r="AK608" t="n">
        <v>956380</v>
      </c>
      <c r="AL608" t="n">
        <v>979752</v>
      </c>
      <c r="AM608" t="n">
        <v>1004990</v>
      </c>
      <c r="AO608" t="n">
        <v>1023380</v>
      </c>
      <c r="AP608" t="n">
        <v>1034199</v>
      </c>
      <c r="AQ608" t="n">
        <v>1043752</v>
      </c>
      <c r="AR608" t="n">
        <v>1067885</v>
      </c>
      <c r="AT608" t="n">
        <v>1094671</v>
      </c>
      <c r="AU608" t="n">
        <v>1131591</v>
      </c>
      <c r="AV608" t="n">
        <v>1146874</v>
      </c>
      <c r="AW608" t="n">
        <v>1171734</v>
      </c>
      <c r="AY608" t="n">
        <v>1167802</v>
      </c>
      <c r="AZ608" t="n">
        <v>1185695</v>
      </c>
      <c r="BA608" t="n">
        <v>1195149</v>
      </c>
      <c r="BB608" t="n">
        <v>1250836</v>
      </c>
      <c r="BD608" t="n">
        <v>1310882</v>
      </c>
      <c r="BE608" t="n">
        <v>1340791</v>
      </c>
    </row>
    <row r="609">
      <c r="A609" t="inlineStr">
        <is>
          <t>Link check</t>
        </is>
      </c>
      <c r="I609">
        <f>I608-I355</f>
        <v/>
      </c>
      <c r="N609">
        <f>N608-N355</f>
        <v/>
      </c>
      <c r="S609">
        <f>S608-S355</f>
        <v/>
      </c>
      <c r="W609">
        <f>W608-W355</f>
        <v/>
      </c>
      <c r="X609">
        <f>X608-X355</f>
        <v/>
      </c>
      <c r="Z609">
        <f>Z608-Z355</f>
        <v/>
      </c>
      <c r="AA609">
        <f>AA608-AA355</f>
        <v/>
      </c>
      <c r="AB609">
        <f>AB608-AB355</f>
        <v/>
      </c>
      <c r="AC609">
        <f>AC608-AC355</f>
        <v/>
      </c>
      <c r="AE609">
        <f>AE608-AE355</f>
        <v/>
      </c>
      <c r="AF609">
        <f>AF608-AF355</f>
        <v/>
      </c>
      <c r="AG609">
        <f>AG608-AG355</f>
        <v/>
      </c>
      <c r="AH609">
        <f>AH608-AH355</f>
        <v/>
      </c>
      <c r="AJ609">
        <f>AJ608-AJ355</f>
        <v/>
      </c>
      <c r="AK609">
        <f>AK608-AK355</f>
        <v/>
      </c>
      <c r="AL609">
        <f>AL608-AL355</f>
        <v/>
      </c>
      <c r="AM609">
        <f>AM608-AM355</f>
        <v/>
      </c>
      <c r="AO609">
        <f>AO608-AO355</f>
        <v/>
      </c>
      <c r="AP609">
        <f>AP608-AP355</f>
        <v/>
      </c>
      <c r="AQ609">
        <f>AQ608-AQ355</f>
        <v/>
      </c>
      <c r="AR609">
        <f>AR608-AR355</f>
        <v/>
      </c>
      <c r="AT609">
        <f>AT608-AT355</f>
        <v/>
      </c>
      <c r="AU609">
        <f>AU608-AU355</f>
        <v/>
      </c>
      <c r="AV609">
        <f>AV608-AV355</f>
        <v/>
      </c>
      <c r="AW609">
        <f>AW608-AW355</f>
        <v/>
      </c>
      <c r="AY609">
        <f>AY608-AY355</f>
        <v/>
      </c>
      <c r="AZ609">
        <f>AZ608-AZ355</f>
        <v/>
      </c>
      <c r="BA609">
        <f>BA608-BA355</f>
        <v/>
      </c>
      <c r="BB609">
        <f>BB608-BB355</f>
        <v/>
      </c>
      <c r="BD609">
        <f>BD608-BD355</f>
        <v/>
      </c>
      <c r="BE609">
        <f>BE608-BE355</f>
        <v/>
      </c>
    </row>
    <row r="610">
      <c r="A610" t="inlineStr">
        <is>
          <t>Less: goodwill</t>
        </is>
      </c>
      <c r="C610" t="inlineStr">
        <is>
          <t>Thousand</t>
        </is>
      </c>
      <c r="D610" t="inlineStr">
        <is>
          <t>QQQQ</t>
        </is>
      </c>
      <c r="I610" t="n">
        <v>44545</v>
      </c>
      <c r="N610" t="n">
        <v>44962</v>
      </c>
      <c r="S610" t="n">
        <v>54042</v>
      </c>
      <c r="W610" t="n">
        <v>54042</v>
      </c>
      <c r="X610" t="n">
        <v>54042</v>
      </c>
      <c r="Z610" t="n">
        <v>54042</v>
      </c>
      <c r="AA610" t="n">
        <v>54042</v>
      </c>
      <c r="AB610" t="n">
        <v>54042</v>
      </c>
      <c r="AC610" t="n">
        <v>54042</v>
      </c>
      <c r="AE610" t="n">
        <v>79796</v>
      </c>
      <c r="AF610" t="n">
        <v>79733</v>
      </c>
      <c r="AG610" t="n">
        <v>79733</v>
      </c>
      <c r="AH610" t="n">
        <v>79749</v>
      </c>
      <c r="AJ610" t="n">
        <v>79749</v>
      </c>
      <c r="AK610" t="n">
        <v>79749</v>
      </c>
      <c r="AL610" t="n">
        <v>147013</v>
      </c>
      <c r="AM610" t="n">
        <v>148604</v>
      </c>
      <c r="AO610" t="n">
        <v>149923</v>
      </c>
      <c r="AP610" t="n">
        <v>149922</v>
      </c>
      <c r="AQ610" t="n">
        <v>149922</v>
      </c>
      <c r="AR610" t="n">
        <v>149922</v>
      </c>
      <c r="AT610" t="n">
        <v>149922</v>
      </c>
      <c r="AU610" t="n">
        <v>149922</v>
      </c>
      <c r="AV610" t="n">
        <v>149922</v>
      </c>
      <c r="AW610" t="n">
        <v>149922</v>
      </c>
      <c r="AY610" t="n">
        <v>173798</v>
      </c>
      <c r="AZ610" t="n">
        <v>183639</v>
      </c>
      <c r="BA610" t="n">
        <v>182055</v>
      </c>
      <c r="BB610" t="n">
        <v>182055</v>
      </c>
      <c r="BD610" t="n">
        <v>182055</v>
      </c>
      <c r="BE610" t="n">
        <v>182055</v>
      </c>
    </row>
    <row r="611">
      <c r="A611" t="inlineStr">
        <is>
          <t>Less: intangible assets, net</t>
        </is>
      </c>
      <c r="C611" t="inlineStr">
        <is>
          <t>Thousand</t>
        </is>
      </c>
      <c r="D611" t="inlineStr">
        <is>
          <t>QQQQ</t>
        </is>
      </c>
      <c r="I611" t="n">
        <v>10273</v>
      </c>
      <c r="N611" t="n">
        <v>10635</v>
      </c>
      <c r="S611" t="n">
        <v>15695</v>
      </c>
      <c r="W611" t="n">
        <v>13898</v>
      </c>
      <c r="X611" t="n">
        <v>13330</v>
      </c>
      <c r="Z611" t="n">
        <v>12768</v>
      </c>
      <c r="AA611" t="n">
        <v>12203</v>
      </c>
      <c r="AB611" t="n">
        <v>11645</v>
      </c>
      <c r="AC611" t="n">
        <v>11082</v>
      </c>
      <c r="AE611" t="n">
        <v>18782</v>
      </c>
      <c r="AF611" t="n">
        <v>18012</v>
      </c>
      <c r="AG611" t="n">
        <v>17257</v>
      </c>
      <c r="AH611" t="n">
        <v>16470</v>
      </c>
      <c r="AJ611" t="n">
        <v>15701</v>
      </c>
      <c r="AK611" t="n">
        <v>14936</v>
      </c>
      <c r="AL611" t="n">
        <v>24025</v>
      </c>
      <c r="AM611" t="n">
        <v>22608</v>
      </c>
      <c r="AO611" t="n">
        <v>21850</v>
      </c>
      <c r="AP611" t="n">
        <v>20882</v>
      </c>
      <c r="AQ611" t="n">
        <v>19914</v>
      </c>
      <c r="AR611" t="n">
        <v>18999</v>
      </c>
      <c r="AT611" t="n">
        <v>18206</v>
      </c>
      <c r="AU611" t="n">
        <v>19283</v>
      </c>
      <c r="AV611" t="n">
        <v>18325</v>
      </c>
      <c r="AW611" t="n">
        <v>17566</v>
      </c>
      <c r="AY611" t="n">
        <v>25456</v>
      </c>
      <c r="AZ611" t="n">
        <v>21743</v>
      </c>
      <c r="BA611" t="n">
        <v>20863</v>
      </c>
      <c r="BB611" t="n">
        <v>19983</v>
      </c>
      <c r="BD611" t="n">
        <v>19103</v>
      </c>
      <c r="BE611" t="n">
        <v>18223</v>
      </c>
    </row>
    <row r="612">
      <c r="A612" t="inlineStr">
        <is>
          <t>Tangible stockholders equity (non-GAAP)</t>
        </is>
      </c>
      <c r="C612" t="inlineStr">
        <is>
          <t>Thousand</t>
        </is>
      </c>
      <c r="D612" t="inlineStr">
        <is>
          <t>QQQQ</t>
        </is>
      </c>
      <c r="I612" t="n">
        <v>502179</v>
      </c>
      <c r="N612" t="n">
        <v>553717</v>
      </c>
      <c r="S612" t="n">
        <v>585773</v>
      </c>
      <c r="W612" t="n">
        <v>625791</v>
      </c>
      <c r="X612" t="n">
        <v>643722</v>
      </c>
      <c r="Z612" t="n">
        <v>663063</v>
      </c>
      <c r="AA612" t="n">
        <v>682217</v>
      </c>
      <c r="AB612" t="n">
        <v>698727</v>
      </c>
      <c r="AC612" t="n">
        <v>710505</v>
      </c>
      <c r="AE612" t="n">
        <v>739518</v>
      </c>
      <c r="AF612" t="n">
        <v>764267</v>
      </c>
      <c r="AG612" t="n">
        <v>787811</v>
      </c>
      <c r="AH612" t="n">
        <v>806570</v>
      </c>
      <c r="AJ612" t="n">
        <v>832477</v>
      </c>
      <c r="AK612" t="n">
        <v>861695</v>
      </c>
      <c r="AL612" t="n">
        <v>808714</v>
      </c>
      <c r="AM612" t="n">
        <v>833778</v>
      </c>
      <c r="AO612" t="n">
        <v>851607</v>
      </c>
      <c r="AP612" t="n">
        <v>863395</v>
      </c>
      <c r="AQ612" t="n">
        <v>873916</v>
      </c>
      <c r="AR612" t="n">
        <v>898964</v>
      </c>
      <c r="AT612" t="n">
        <v>926543</v>
      </c>
      <c r="AU612" t="n">
        <v>962386</v>
      </c>
      <c r="AV612" t="n">
        <v>978627</v>
      </c>
      <c r="AW612" t="n">
        <v>1004246</v>
      </c>
      <c r="AY612" t="n">
        <v>968548</v>
      </c>
      <c r="AZ612" t="n">
        <v>980313</v>
      </c>
      <c r="BA612" t="n">
        <v>992231</v>
      </c>
      <c r="BB612" t="n">
        <v>1048798</v>
      </c>
      <c r="BD612" t="n">
        <v>1109724</v>
      </c>
      <c r="BE612" t="n">
        <v>1140513</v>
      </c>
    </row>
    <row r="613">
      <c r="A613" t="inlineStr">
        <is>
          <t>Tangible stockholders equity (non-GAAP)-c</t>
        </is>
      </c>
      <c r="I613">
        <f>I608-SUM(I610:I611)</f>
        <v/>
      </c>
      <c r="N613">
        <f>N608-SUM(N610:N611)</f>
        <v/>
      </c>
      <c r="S613">
        <f>S608-SUM(S610:S611)</f>
        <v/>
      </c>
      <c r="W613">
        <f>W608-SUM(W610:W611)</f>
        <v/>
      </c>
      <c r="X613">
        <f>X608-SUM(X610:X611)</f>
        <v/>
      </c>
      <c r="Z613">
        <f>Z608-SUM(Z610:Z611)</f>
        <v/>
      </c>
      <c r="AA613">
        <f>AA608-SUM(AA610:AA611)</f>
        <v/>
      </c>
      <c r="AB613">
        <f>AB608-SUM(AB610:AB611)</f>
        <v/>
      </c>
      <c r="AC613">
        <f>AC608-SUM(AC610:AC611)</f>
        <v/>
      </c>
      <c r="AE613">
        <f>AE608-SUM(AE610:AE611)</f>
        <v/>
      </c>
      <c r="AF613">
        <f>AF608-SUM(AF610:AF611)</f>
        <v/>
      </c>
      <c r="AG613">
        <f>AG608-SUM(AG610:AG611)</f>
        <v/>
      </c>
      <c r="AH613">
        <f>AH608-SUM(AH610:AH611)</f>
        <v/>
      </c>
      <c r="AJ613">
        <f>AJ608-SUM(AJ610:AJ611)</f>
        <v/>
      </c>
      <c r="AK613">
        <f>AK608-SUM(AK610:AK611)</f>
        <v/>
      </c>
      <c r="AL613">
        <f>AL608-SUM(AL610:AL611)</f>
        <v/>
      </c>
      <c r="AM613">
        <f>AM608-SUM(AM610:AM611)</f>
        <v/>
      </c>
      <c r="AO613">
        <f>AO608-SUM(AO610:AO611)</f>
        <v/>
      </c>
      <c r="AP613">
        <f>AP608-SUM(AP610:AP611)</f>
        <v/>
      </c>
      <c r="AQ613">
        <f>AQ608-SUM(AQ610:AQ611)</f>
        <v/>
      </c>
      <c r="AR613">
        <f>AR608-SUM(AR610:AR611)</f>
        <v/>
      </c>
      <c r="AT613">
        <f>AT608-SUM(AT610:AT611)</f>
        <v/>
      </c>
      <c r="AU613">
        <f>AU608-SUM(AU610:AU611)</f>
        <v/>
      </c>
      <c r="AV613">
        <f>AV608-SUM(AV610:AV611)</f>
        <v/>
      </c>
      <c r="AW613">
        <f>AW608-SUM(AW610:AW611)</f>
        <v/>
      </c>
      <c r="AY613">
        <f>AY608-SUM(AY610:AY611)</f>
        <v/>
      </c>
      <c r="AZ613">
        <f>AZ608-SUM(AZ610:AZ611)</f>
        <v/>
      </c>
      <c r="BA613">
        <f>BA608-SUM(BA610:BA611)</f>
        <v/>
      </c>
      <c r="BB613">
        <f>BB608-SUM(BB610:BB611)</f>
        <v/>
      </c>
      <c r="BD613">
        <f>BD608-SUM(BD610:BD611)</f>
        <v/>
      </c>
      <c r="BE613">
        <f>BE608-SUM(BE610:BE611)</f>
        <v/>
      </c>
    </row>
    <row r="614">
      <c r="A614" t="inlineStr">
        <is>
          <t>Sum check</t>
        </is>
      </c>
      <c r="I614">
        <f>I612-I613</f>
        <v/>
      </c>
      <c r="N614">
        <f>N612-N613</f>
        <v/>
      </c>
      <c r="S614">
        <f>S612-S613</f>
        <v/>
      </c>
      <c r="W614">
        <f>W612-W613</f>
        <v/>
      </c>
      <c r="X614">
        <f>X612-X613</f>
        <v/>
      </c>
      <c r="Z614">
        <f>Z612-Z613</f>
        <v/>
      </c>
      <c r="AA614">
        <f>AA612-AA613</f>
        <v/>
      </c>
      <c r="AB614">
        <f>AB612-AB613</f>
        <v/>
      </c>
      <c r="AC614">
        <f>AC612-AC613</f>
        <v/>
      </c>
      <c r="AE614">
        <f>AE612-AE613</f>
        <v/>
      </c>
      <c r="AF614">
        <f>AF612-AF613</f>
        <v/>
      </c>
      <c r="AG614">
        <f>AG612-AG613</f>
        <v/>
      </c>
      <c r="AH614">
        <f>AH612-AH613</f>
        <v/>
      </c>
      <c r="AJ614">
        <f>AJ612-AJ613</f>
        <v/>
      </c>
      <c r="AK614">
        <f>AK612-AK613</f>
        <v/>
      </c>
      <c r="AL614">
        <f>AL612-AL613</f>
        <v/>
      </c>
      <c r="AM614">
        <f>AM612-AM613</f>
        <v/>
      </c>
      <c r="AO614">
        <f>AO612-AO613</f>
        <v/>
      </c>
      <c r="AP614">
        <f>AP612-AP613</f>
        <v/>
      </c>
      <c r="AQ614">
        <f>AQ612-AQ613</f>
        <v/>
      </c>
      <c r="AR614">
        <f>AR612-AR613</f>
        <v/>
      </c>
      <c r="AT614">
        <f>AT612-AT613</f>
        <v/>
      </c>
      <c r="AU614">
        <f>AU612-AU613</f>
        <v/>
      </c>
      <c r="AV614">
        <f>AV612-AV613</f>
        <v/>
      </c>
      <c r="AW614">
        <f>AW612-AW613</f>
        <v/>
      </c>
      <c r="AY614">
        <f>AY612-AY613</f>
        <v/>
      </c>
      <c r="AZ614">
        <f>AZ612-AZ613</f>
        <v/>
      </c>
      <c r="BA614">
        <f>BA612-BA613</f>
        <v/>
      </c>
      <c r="BB614">
        <f>BB612-BB613</f>
        <v/>
      </c>
      <c r="BD614">
        <f>BD612-BD613</f>
        <v/>
      </c>
      <c r="BE614">
        <f>BE612-BE613</f>
        <v/>
      </c>
    </row>
    <row r="616">
      <c r="A616" t="inlineStr">
        <is>
          <t>Common shares outstanding</t>
        </is>
      </c>
      <c r="C616" s="2" t="inlineStr">
        <is>
          <t>Actual</t>
        </is>
      </c>
      <c r="D616" t="inlineStr">
        <is>
          <t>QQQQ</t>
        </is>
      </c>
      <c r="I616" t="n">
        <v>30667244</v>
      </c>
      <c r="N616" t="n">
        <v>31009026</v>
      </c>
      <c r="S616" t="n">
        <v>31194892</v>
      </c>
      <c r="W616" t="n">
        <v>31390166</v>
      </c>
      <c r="X616" t="n">
        <v>31621870</v>
      </c>
      <c r="Z616" t="n">
        <v>31782552</v>
      </c>
      <c r="AA616" t="n">
        <v>31818438</v>
      </c>
      <c r="AB616" t="n">
        <v>31863063</v>
      </c>
      <c r="AC616" t="n">
        <v>31894563</v>
      </c>
      <c r="AE616" t="n">
        <v>32707166</v>
      </c>
      <c r="AF616" t="n">
        <v>32731215</v>
      </c>
      <c r="AG616" t="n">
        <v>32749690</v>
      </c>
      <c r="AH616" t="n">
        <v>32603926</v>
      </c>
      <c r="AJ616" t="n">
        <v>32617788</v>
      </c>
      <c r="AK616" t="n">
        <v>32639588</v>
      </c>
      <c r="AL616" t="n">
        <v>32644018</v>
      </c>
      <c r="AM616" t="n">
        <v>32694268</v>
      </c>
      <c r="AO616" t="n">
        <v>32646691</v>
      </c>
      <c r="AP616" t="n">
        <v>32662691</v>
      </c>
      <c r="AQ616" t="n">
        <v>32679191</v>
      </c>
      <c r="AR616" t="n">
        <v>32719852</v>
      </c>
      <c r="AT616" t="n">
        <v>32771013</v>
      </c>
      <c r="AU616" t="n">
        <v>32784513</v>
      </c>
      <c r="AV616" t="n">
        <v>32572217</v>
      </c>
      <c r="AW616" t="n">
        <v>32603118</v>
      </c>
      <c r="AY616" t="n">
        <v>32725587</v>
      </c>
      <c r="AZ616" t="n">
        <v>32781198</v>
      </c>
      <c r="BA616" t="n">
        <v>32856387</v>
      </c>
      <c r="BB616" t="n">
        <v>32875560</v>
      </c>
      <c r="BD616" t="n">
        <v>32899493</v>
      </c>
      <c r="BE616" s="2" t="n">
        <v>32939256</v>
      </c>
    </row>
    <row r="617">
      <c r="A617" t="inlineStr">
        <is>
          <t>Tangible book value per common share (non-GAAP)</t>
        </is>
      </c>
      <c r="C617" s="2" t="inlineStr">
        <is>
          <t>Dollar</t>
        </is>
      </c>
      <c r="D617" t="inlineStr">
        <is>
          <t>QQQQ</t>
        </is>
      </c>
      <c r="I617" t="n">
        <v>16.38</v>
      </c>
      <c r="N617" t="n">
        <v>17.86</v>
      </c>
      <c r="S617" t="n">
        <v>18.78</v>
      </c>
      <c r="W617" t="n">
        <v>19.94</v>
      </c>
      <c r="X617" t="n">
        <v>20.36</v>
      </c>
      <c r="Z617" t="n">
        <v>20.86</v>
      </c>
      <c r="AA617" t="n">
        <v>21.44</v>
      </c>
      <c r="AB617" t="n">
        <v>21.93</v>
      </c>
      <c r="AC617" t="n">
        <v>22.28</v>
      </c>
      <c r="AE617" t="n">
        <v>22.61</v>
      </c>
      <c r="AF617" t="n">
        <v>23.35</v>
      </c>
      <c r="AG617" t="n">
        <v>24.06</v>
      </c>
      <c r="AH617" t="n">
        <v>24.74</v>
      </c>
      <c r="AJ617" t="n">
        <v>25.52</v>
      </c>
      <c r="AK617" t="n">
        <v>26.4</v>
      </c>
      <c r="AL617" t="n">
        <v>24.77</v>
      </c>
      <c r="AM617" t="n">
        <v>25.5</v>
      </c>
      <c r="AO617" t="n">
        <v>26.09</v>
      </c>
      <c r="AP617" t="n">
        <v>26.43</v>
      </c>
      <c r="AQ617" t="n">
        <v>26.74</v>
      </c>
      <c r="AR617" t="n">
        <v>27.47</v>
      </c>
      <c r="AT617" t="n">
        <v>28.27</v>
      </c>
      <c r="AU617" t="n">
        <v>29.35</v>
      </c>
      <c r="AV617" t="n">
        <v>30.04</v>
      </c>
      <c r="AW617" t="n">
        <v>30.8</v>
      </c>
      <c r="AY617" t="n">
        <v>29.6</v>
      </c>
      <c r="AZ617" t="n">
        <v>29.9</v>
      </c>
      <c r="BA617" t="n">
        <v>30.2</v>
      </c>
      <c r="BB617" t="n">
        <v>31.9</v>
      </c>
      <c r="BD617" t="n">
        <v>33.73</v>
      </c>
      <c r="BE617" s="2" t="n">
        <v>34.62</v>
      </c>
    </row>
    <row r="619">
      <c r="A619" t="inlineStr">
        <is>
          <t>Reconciliation of non-PPP loan ratios (non-GAAP)</t>
        </is>
      </c>
    </row>
    <row r="620">
      <c r="A620" t="inlineStr">
        <is>
          <t>Total loans</t>
        </is>
      </c>
      <c r="C620" t="inlineStr">
        <is>
          <t>Thousand</t>
        </is>
      </c>
      <c r="D620" t="inlineStr">
        <is>
          <t>QQQQ</t>
        </is>
      </c>
      <c r="AK620" t="n">
        <v>5105302</v>
      </c>
      <c r="AL620" t="n">
        <v>5622897</v>
      </c>
      <c r="AM620" t="n">
        <v>5673144</v>
      </c>
      <c r="AO620" t="n">
        <v>6006065</v>
      </c>
      <c r="AP620" t="n">
        <v>6723060</v>
      </c>
      <c r="AQ620" t="n">
        <v>6660694</v>
      </c>
      <c r="AR620" t="n">
        <v>6448225</v>
      </c>
      <c r="AT620" t="n">
        <v>6380108</v>
      </c>
      <c r="AU620" t="n">
        <v>6207262</v>
      </c>
      <c r="AV620" t="n">
        <v>6037886</v>
      </c>
      <c r="AW620" t="n">
        <v>6194218</v>
      </c>
      <c r="AY620" t="n">
        <v>6507977</v>
      </c>
      <c r="AZ620" t="n">
        <v>6620643</v>
      </c>
      <c r="BA620" t="n">
        <v>6832595</v>
      </c>
      <c r="BB620" t="n">
        <v>6949795</v>
      </c>
    </row>
    <row r="621">
      <c r="A621" t="inlineStr">
        <is>
          <t>Link check</t>
        </is>
      </c>
      <c r="AK621">
        <f>AK620-AK352</f>
        <v/>
      </c>
      <c r="AL621">
        <f>AL620-AL352</f>
        <v/>
      </c>
      <c r="AM621">
        <f>AM620-AM352</f>
        <v/>
      </c>
      <c r="AO621">
        <f>AO620-AO352</f>
        <v/>
      </c>
      <c r="AP621">
        <f>AP620-AP352</f>
        <v/>
      </c>
      <c r="AQ621">
        <f>AQ620-AQ352</f>
        <v/>
      </c>
      <c r="AR621">
        <f>AR620-AR352</f>
        <v/>
      </c>
      <c r="AT621">
        <f>AT620-AT352</f>
        <v/>
      </c>
      <c r="AU621">
        <f>AU620-AU352</f>
        <v/>
      </c>
      <c r="AV621">
        <f>AV620-AV352</f>
        <v/>
      </c>
      <c r="AW621">
        <f>AW620-AW352</f>
        <v/>
      </c>
      <c r="AY621">
        <f>AY620-AY352</f>
        <v/>
      </c>
      <c r="AZ621">
        <f>AZ620-AZ352</f>
        <v/>
      </c>
      <c r="BA621">
        <f>BA620-BA352</f>
        <v/>
      </c>
      <c r="BB621">
        <f>BB620-BB352</f>
        <v/>
      </c>
    </row>
    <row r="622">
      <c r="A622" t="inlineStr">
        <is>
          <t>Less: PPP loans</t>
        </is>
      </c>
      <c r="C622" t="inlineStr">
        <is>
          <t>Thousand</t>
        </is>
      </c>
      <c r="D622" t="inlineStr">
        <is>
          <t>QQQQ</t>
        </is>
      </c>
      <c r="AP622" t="n">
        <v>851297</v>
      </c>
      <c r="AQ622" t="n">
        <v>831703</v>
      </c>
      <c r="AR622" t="n">
        <v>652693</v>
      </c>
      <c r="AT622" t="n">
        <v>713714</v>
      </c>
      <c r="AU622" t="n">
        <v>368620</v>
      </c>
      <c r="AV622" t="n">
        <v>201208</v>
      </c>
      <c r="AW622" t="n">
        <v>80412</v>
      </c>
      <c r="AY622" t="n">
        <v>30438</v>
      </c>
      <c r="AZ622" t="n">
        <v>3206</v>
      </c>
      <c r="BA622" t="n">
        <v>1140</v>
      </c>
      <c r="BB622" t="n">
        <v>1131</v>
      </c>
    </row>
    <row r="623">
      <c r="A623" t="inlineStr">
        <is>
          <t>Total non-PPP loans</t>
        </is>
      </c>
      <c r="C623" t="inlineStr">
        <is>
          <t>Thousand</t>
        </is>
      </c>
      <c r="D623" t="inlineStr">
        <is>
          <t>QQQQ</t>
        </is>
      </c>
      <c r="AK623" t="n">
        <v>5105302</v>
      </c>
      <c r="AL623" t="n">
        <v>5622897</v>
      </c>
      <c r="AM623" t="n">
        <v>5673144</v>
      </c>
      <c r="AO623" t="n">
        <v>6006065</v>
      </c>
      <c r="AP623" t="n">
        <v>5871763</v>
      </c>
      <c r="AQ623" t="n">
        <v>5828991</v>
      </c>
      <c r="AR623" t="n">
        <v>5795532</v>
      </c>
      <c r="AT623" t="n">
        <v>5666394</v>
      </c>
      <c r="AU623" t="n">
        <v>5838642</v>
      </c>
      <c r="AV623" t="n">
        <v>5836678</v>
      </c>
      <c r="AW623" t="n">
        <v>6113806</v>
      </c>
      <c r="AY623" t="n">
        <v>6477539</v>
      </c>
      <c r="AZ623" t="n">
        <v>6617437</v>
      </c>
      <c r="BA623" t="n">
        <v>6831455</v>
      </c>
      <c r="BB623" t="n">
        <v>6948664</v>
      </c>
    </row>
    <row r="624">
      <c r="A624" t="inlineStr">
        <is>
          <t>Total non-PPP loans-c</t>
        </is>
      </c>
      <c r="AK624">
        <f>AK620-AK622</f>
        <v/>
      </c>
      <c r="AL624">
        <f>AL620-AL622</f>
        <v/>
      </c>
      <c r="AM624">
        <f>AM620-AM622</f>
        <v/>
      </c>
      <c r="AO624">
        <f>AO620-AO622</f>
        <v/>
      </c>
      <c r="AP624">
        <f>AP620-AP622</f>
        <v/>
      </c>
      <c r="AQ624">
        <f>AQ620-AQ622</f>
        <v/>
      </c>
      <c r="AR624">
        <f>AR620-AR622</f>
        <v/>
      </c>
      <c r="AT624">
        <f>AT620-AT622</f>
        <v/>
      </c>
      <c r="AU624">
        <f>AU620-AU622</f>
        <v/>
      </c>
      <c r="AV624">
        <f>AV620-AV622</f>
        <v/>
      </c>
      <c r="AW624">
        <f>AW620-AW622</f>
        <v/>
      </c>
      <c r="AY624">
        <f>AY620-AY622</f>
        <v/>
      </c>
      <c r="AZ624">
        <f>AZ620-AZ622</f>
        <v/>
      </c>
      <c r="BA624">
        <f>BA620-BA622</f>
        <v/>
      </c>
      <c r="BB624">
        <f>BB620-BB622</f>
        <v/>
      </c>
    </row>
    <row r="625">
      <c r="A625" t="inlineStr">
        <is>
          <t>Sum check</t>
        </is>
      </c>
      <c r="AK625">
        <f>AK623-AK624</f>
        <v/>
      </c>
      <c r="AL625">
        <f>AL623-AL624</f>
        <v/>
      </c>
      <c r="AM625">
        <f>AM623-AM624</f>
        <v/>
      </c>
      <c r="AO625">
        <f>AO623-AO624</f>
        <v/>
      </c>
      <c r="AP625">
        <f>AP623-AP624</f>
        <v/>
      </c>
      <c r="AQ625">
        <f>AQ623-AQ624</f>
        <v/>
      </c>
      <c r="AR625">
        <f>AR623-AR624</f>
        <v/>
      </c>
      <c r="AT625">
        <f>AT623-AT624</f>
        <v/>
      </c>
      <c r="AU625">
        <f>AU623-AU624</f>
        <v/>
      </c>
      <c r="AV625">
        <f>AV623-AV624</f>
        <v/>
      </c>
      <c r="AW625">
        <f>AW623-AW624</f>
        <v/>
      </c>
      <c r="AY625">
        <f>AY623-AY624</f>
        <v/>
      </c>
      <c r="AZ625">
        <f>AZ623-AZ624</f>
        <v/>
      </c>
      <c r="BA625">
        <f>BA623-BA624</f>
        <v/>
      </c>
      <c r="BB625">
        <f>BB623-BB624</f>
        <v/>
      </c>
    </row>
    <row r="627">
      <c r="A627" t="inlineStr">
        <is>
          <t>Non-accrual loans</t>
        </is>
      </c>
      <c r="C627" t="inlineStr">
        <is>
          <t>Thousand</t>
        </is>
      </c>
      <c r="D627" t="inlineStr">
        <is>
          <t>QQQQ</t>
        </is>
      </c>
      <c r="AK627" t="n">
        <v>17998</v>
      </c>
      <c r="AL627" t="n">
        <v>19995</v>
      </c>
      <c r="AM627" t="n">
        <v>17965</v>
      </c>
      <c r="AO627" t="n">
        <v>45181</v>
      </c>
      <c r="AP627" t="n">
        <v>49477</v>
      </c>
      <c r="AQ627" t="n">
        <v>82385</v>
      </c>
      <c r="AR627" t="n">
        <v>37545</v>
      </c>
      <c r="AT627" t="n">
        <v>35326</v>
      </c>
      <c r="AU627" t="n">
        <v>29802</v>
      </c>
      <c r="AV627" t="n">
        <v>26607</v>
      </c>
      <c r="AW627" t="n">
        <v>20892</v>
      </c>
      <c r="AY627" t="n">
        <v>17453</v>
      </c>
      <c r="AZ627" t="n">
        <v>13712</v>
      </c>
      <c r="BA627" t="n">
        <v>11962</v>
      </c>
      <c r="BB627" t="n">
        <v>15299</v>
      </c>
    </row>
    <row r="628">
      <c r="A628" t="inlineStr">
        <is>
          <t>Non-accrual loans to total non-PPP loans (non-GAAP)</t>
        </is>
      </c>
      <c r="C628" t="inlineStr">
        <is>
          <t>Percent</t>
        </is>
      </c>
      <c r="D628" t="inlineStr">
        <is>
          <t>QQQQ</t>
        </is>
      </c>
      <c r="AK628" t="n">
        <v>0.35</v>
      </c>
      <c r="AL628" t="n">
        <v>0.36</v>
      </c>
      <c r="AM628" t="n">
        <v>0.32</v>
      </c>
      <c r="AO628" t="n">
        <v>0.75</v>
      </c>
      <c r="AP628" t="n">
        <v>0.84</v>
      </c>
      <c r="AQ628" t="n">
        <v>1.41</v>
      </c>
      <c r="AR628" t="n">
        <v>0.65</v>
      </c>
      <c r="AT628" t="n">
        <v>0.62</v>
      </c>
      <c r="AU628" t="n">
        <v>0.51</v>
      </c>
      <c r="AV628" t="n">
        <v>0.46</v>
      </c>
      <c r="AW628" t="n">
        <v>0.34</v>
      </c>
      <c r="AY628" t="n">
        <v>0.27</v>
      </c>
      <c r="AZ628" t="n">
        <v>0.21</v>
      </c>
      <c r="BA628" t="n">
        <v>0.18</v>
      </c>
      <c r="BB628" t="n">
        <v>0.22</v>
      </c>
    </row>
    <row r="629">
      <c r="A629" t="inlineStr">
        <is>
          <t>Total non-performing and restructured loans</t>
        </is>
      </c>
      <c r="C629" t="inlineStr">
        <is>
          <t>Thousand</t>
        </is>
      </c>
      <c r="D629" t="inlineStr">
        <is>
          <t>QQQQ</t>
        </is>
      </c>
      <c r="AK629" t="n">
        <v>37147</v>
      </c>
      <c r="AL629" t="n">
        <v>48714</v>
      </c>
      <c r="AM629" t="n">
        <v>47809</v>
      </c>
      <c r="AO629" t="n">
        <v>58404</v>
      </c>
      <c r="AP629" t="n">
        <v>58072</v>
      </c>
      <c r="AQ629" t="n">
        <v>95829</v>
      </c>
      <c r="AR629" t="n">
        <v>50131</v>
      </c>
      <c r="AT629" t="n">
        <v>48409</v>
      </c>
      <c r="AU629" t="n">
        <v>41673</v>
      </c>
      <c r="AV629" t="n">
        <v>38866</v>
      </c>
      <c r="AW629" t="n">
        <v>29521</v>
      </c>
      <c r="AY629" t="n">
        <v>26158</v>
      </c>
      <c r="AZ629" t="n">
        <v>20657</v>
      </c>
      <c r="BA629" t="n">
        <v>17378</v>
      </c>
      <c r="BB629" t="n">
        <v>24618</v>
      </c>
    </row>
    <row r="630">
      <c r="A630" t="inlineStr">
        <is>
          <t>Non-performing and restructured loans to total non-PPP loans (non-GAAP)</t>
        </is>
      </c>
      <c r="C630" t="inlineStr">
        <is>
          <t>Percent</t>
        </is>
      </c>
      <c r="D630" t="inlineStr">
        <is>
          <t>QQQQ</t>
        </is>
      </c>
      <c r="AK630" t="n">
        <v>0.73</v>
      </c>
      <c r="AL630" t="n">
        <v>0.87</v>
      </c>
      <c r="AM630" t="n">
        <v>0.84</v>
      </c>
      <c r="AO630" t="n">
        <v>0.97</v>
      </c>
      <c r="AP630" t="n">
        <v>0.99</v>
      </c>
      <c r="AQ630" t="n">
        <v>1.64</v>
      </c>
      <c r="AR630" t="n">
        <v>0.86</v>
      </c>
      <c r="AT630" t="n">
        <v>0.85</v>
      </c>
      <c r="AU630" t="n">
        <v>0.71</v>
      </c>
      <c r="AV630" t="n">
        <v>0.67</v>
      </c>
      <c r="AW630" t="n">
        <v>0.48</v>
      </c>
      <c r="AY630" t="n">
        <v>0.4</v>
      </c>
      <c r="AZ630" t="n">
        <v>0.31</v>
      </c>
      <c r="BA630" t="n">
        <v>0.25</v>
      </c>
      <c r="BB630" t="n">
        <v>0.35</v>
      </c>
    </row>
    <row r="631">
      <c r="A631" t="inlineStr">
        <is>
          <t>Allowances for credit losses</t>
        </is>
      </c>
      <c r="C631" t="inlineStr">
        <is>
          <t>Thousand</t>
        </is>
      </c>
      <c r="D631" t="inlineStr">
        <is>
          <t>QQQQ</t>
        </is>
      </c>
      <c r="AK631" t="n">
        <v>-55108</v>
      </c>
      <c r="AL631" t="n">
        <v>-55928</v>
      </c>
      <c r="AM631" t="n">
        <v>-54238</v>
      </c>
      <c r="AO631" t="n">
        <v>-70080</v>
      </c>
      <c r="AP631" t="n">
        <v>-89500</v>
      </c>
      <c r="AQ631" t="n">
        <v>-106126</v>
      </c>
      <c r="AR631" t="n">
        <v>-91366</v>
      </c>
      <c r="AT631" t="n">
        <v>-90860</v>
      </c>
      <c r="AU631" t="n">
        <v>-83963</v>
      </c>
      <c r="AV631" t="n">
        <v>-86463</v>
      </c>
      <c r="AW631" t="n">
        <v>-83936</v>
      </c>
      <c r="AY631" t="n">
        <v>-87239</v>
      </c>
      <c r="AZ631" t="n">
        <v>-86935</v>
      </c>
      <c r="BA631" t="n">
        <v>-89871</v>
      </c>
      <c r="BB631" t="n">
        <v>-92728</v>
      </c>
    </row>
    <row r="632">
      <c r="A632" t="inlineStr">
        <is>
          <t>Allowance to total non-PPP loans (non-GAAP)</t>
        </is>
      </c>
      <c r="C632" t="inlineStr">
        <is>
          <t>Percent</t>
        </is>
      </c>
      <c r="D632" t="inlineStr">
        <is>
          <t>QQQQ</t>
        </is>
      </c>
      <c r="AK632" t="n">
        <v>1.08</v>
      </c>
      <c r="AL632" t="n">
        <v>0.99</v>
      </c>
      <c r="AM632" t="n">
        <v>0.96</v>
      </c>
      <c r="AO632" t="n">
        <v>1.17</v>
      </c>
      <c r="AP632" t="n">
        <v>1.52</v>
      </c>
      <c r="AQ632" t="n">
        <v>1.82</v>
      </c>
      <c r="AR632" t="n">
        <v>1.58</v>
      </c>
      <c r="AT632" t="n">
        <v>1.6</v>
      </c>
      <c r="AU632" t="n">
        <v>1.44</v>
      </c>
      <c r="AV632" t="n">
        <v>1.48</v>
      </c>
      <c r="AW632" t="n">
        <v>1.37</v>
      </c>
      <c r="AY632" t="n">
        <v>1.35</v>
      </c>
      <c r="AZ632" t="n">
        <v>1.31</v>
      </c>
      <c r="BA632" t="n">
        <v>1.32</v>
      </c>
      <c r="BB632" t="n">
        <v>1.33</v>
      </c>
    </row>
    <row r="634">
      <c r="A634" t="inlineStr">
        <is>
          <t>Other breakdown</t>
        </is>
      </c>
    </row>
    <row r="635">
      <c r="A635" t="inlineStr">
        <is>
          <t>Common stock outstanding</t>
        </is>
      </c>
      <c r="C635" t="inlineStr">
        <is>
          <t>Actual</t>
        </is>
      </c>
      <c r="D635" t="inlineStr">
        <is>
          <t>QQQQ</t>
        </is>
      </c>
      <c r="F635" t="n">
        <v>15230364</v>
      </c>
      <c r="G635" t="n">
        <v>15286809</v>
      </c>
      <c r="H635" t="n">
        <v>15303372</v>
      </c>
      <c r="I635" t="n">
        <v>15342978</v>
      </c>
      <c r="K635" t="n">
        <v>15371478</v>
      </c>
      <c r="L635" t="n">
        <v>15423103</v>
      </c>
      <c r="M635" t="n">
        <v>15486546</v>
      </c>
      <c r="N635" t="n">
        <v>15504513</v>
      </c>
      <c r="P635" t="n">
        <v>15531748</v>
      </c>
      <c r="Q635" t="n">
        <v>15580827</v>
      </c>
      <c r="R635" t="n">
        <v>15597280</v>
      </c>
      <c r="S635" t="n">
        <v>15532079</v>
      </c>
      <c r="U635" t="n">
        <v>15546253</v>
      </c>
      <c r="V635" t="n">
        <v>15583833</v>
      </c>
      <c r="W635" t="n">
        <v>15708383</v>
      </c>
      <c r="X635" t="n">
        <v>15862644</v>
      </c>
      <c r="Z635" t="n">
        <v>15906276</v>
      </c>
      <c r="AA635" t="n">
        <v>15916719</v>
      </c>
      <c r="AB635" t="n">
        <v>31870063</v>
      </c>
      <c r="AC635" t="n">
        <v>32632716</v>
      </c>
      <c r="AE635" t="n">
        <v>32713215</v>
      </c>
      <c r="AF635" t="n">
        <v>32737715</v>
      </c>
      <c r="AG635" t="n">
        <v>32753690</v>
      </c>
      <c r="AH635" t="n">
        <v>32612788</v>
      </c>
      <c r="AJ635" t="n">
        <v>32626588</v>
      </c>
      <c r="AK635" t="n">
        <v>32642018</v>
      </c>
      <c r="AL635" t="n">
        <v>32666268</v>
      </c>
      <c r="AM635" t="n">
        <v>32695575</v>
      </c>
      <c r="AO635" t="n">
        <v>32646691</v>
      </c>
      <c r="AP635" t="n">
        <v>32662691</v>
      </c>
      <c r="AQ635" t="n">
        <v>32682269</v>
      </c>
      <c r="AR635" t="n">
        <v>32746513</v>
      </c>
      <c r="AT635" t="n">
        <v>32775013</v>
      </c>
      <c r="AU635" t="n">
        <v>32784513</v>
      </c>
      <c r="AV635" t="n">
        <v>32572217</v>
      </c>
      <c r="AW635" t="n">
        <v>32630638</v>
      </c>
      <c r="AY635" t="n">
        <v>32731685</v>
      </c>
      <c r="AZ635" t="n">
        <v>32787596</v>
      </c>
      <c r="BA635" t="n">
        <v>32870566</v>
      </c>
      <c r="BB635" t="n">
        <v>32891024</v>
      </c>
      <c r="BD635" t="n">
        <v>32899898</v>
      </c>
      <c r="BE635" t="n">
        <v>32941756</v>
      </c>
    </row>
    <row r="636">
      <c r="A636" t="inlineStr">
        <is>
          <t>Cash dividend payout ratio</t>
        </is>
      </c>
      <c r="C636" t="inlineStr">
        <is>
          <t>Percent</t>
        </is>
      </c>
      <c r="D636" t="inlineStr">
        <is>
          <t>QQQQ</t>
        </is>
      </c>
      <c r="F636" t="n">
        <v>33.05</v>
      </c>
      <c r="G636" t="n">
        <v>35.08</v>
      </c>
      <c r="H636" t="n">
        <v>33.05</v>
      </c>
      <c r="I636" t="n">
        <v>33.73</v>
      </c>
      <c r="K636" t="n">
        <v>32.45</v>
      </c>
      <c r="L636" t="n">
        <v>32.99</v>
      </c>
      <c r="M636" t="n">
        <v>27.91</v>
      </c>
      <c r="N636" t="n">
        <v>31.4</v>
      </c>
      <c r="P636" t="n">
        <v>32.43</v>
      </c>
      <c r="Q636" t="n">
        <v>28.47</v>
      </c>
      <c r="R636" t="n">
        <v>35.53</v>
      </c>
      <c r="S636" t="n">
        <v>32.92</v>
      </c>
      <c r="U636" t="n">
        <v>33.73</v>
      </c>
      <c r="V636" t="n">
        <v>32</v>
      </c>
      <c r="W636" t="n">
        <v>33.03</v>
      </c>
      <c r="X636" t="n">
        <v>32.7</v>
      </c>
      <c r="Z636" t="n">
        <v>27.34</v>
      </c>
      <c r="AA636" t="n">
        <v>26.03</v>
      </c>
      <c r="AB636" t="n">
        <v>30.8</v>
      </c>
      <c r="AC636" t="n">
        <v>29.44</v>
      </c>
      <c r="AE636" t="n">
        <v>23.08</v>
      </c>
      <c r="AF636" t="n">
        <v>22.58</v>
      </c>
      <c r="AG636" t="n">
        <v>29.7</v>
      </c>
      <c r="AH636" t="n">
        <v>26.49</v>
      </c>
      <c r="AJ636" t="n">
        <v>30.61</v>
      </c>
      <c r="AK636" t="n">
        <v>28.85</v>
      </c>
      <c r="AL636" t="n">
        <v>31.37</v>
      </c>
      <c r="AM636" t="n">
        <v>30.02</v>
      </c>
      <c r="AO636" t="n">
        <v>46.38</v>
      </c>
      <c r="AP636" t="n">
        <v>50</v>
      </c>
      <c r="AQ636" t="n">
        <v>53.13</v>
      </c>
      <c r="AR636" t="n">
        <v>43.28</v>
      </c>
      <c r="AT636" t="n">
        <v>26.15</v>
      </c>
      <c r="AU636" t="n">
        <v>23.13</v>
      </c>
      <c r="AV636" t="n">
        <v>30.51</v>
      </c>
      <c r="AW636" t="n">
        <v>27.34</v>
      </c>
      <c r="AY636" t="n">
        <v>32.73</v>
      </c>
      <c r="AZ636" t="n">
        <v>26.47</v>
      </c>
      <c r="BA636" t="n">
        <v>23.67</v>
      </c>
      <c r="BB636" t="n">
        <v>25.81</v>
      </c>
      <c r="BD636" t="n">
        <v>22.86</v>
      </c>
      <c r="BE636" t="n">
        <v>23.95</v>
      </c>
    </row>
    <row r="637">
      <c r="A637" t="inlineStr">
        <is>
          <t>Employees</t>
        </is>
      </c>
      <c r="C637" t="inlineStr">
        <is>
          <t>Actual</t>
        </is>
      </c>
      <c r="D637" t="inlineStr">
        <is>
          <t>QQQQ</t>
        </is>
      </c>
      <c r="I637" t="n">
        <v>1653</v>
      </c>
      <c r="N637" t="n">
        <v>1688</v>
      </c>
      <c r="S637" t="n">
        <v>1744</v>
      </c>
      <c r="X637" t="n">
        <v>1773</v>
      </c>
      <c r="AC637" t="n">
        <v>1782</v>
      </c>
      <c r="AH637" t="n">
        <v>1906</v>
      </c>
      <c r="AM637" t="n">
        <v>1948</v>
      </c>
      <c r="AR637" t="n">
        <v>2036</v>
      </c>
      <c r="AW637" t="n">
        <v>1948</v>
      </c>
      <c r="BB637" t="n">
        <v>2051</v>
      </c>
    </row>
    <row r="638">
      <c r="A638" t="inlineStr">
        <is>
          <t>Advertising costs</t>
        </is>
      </c>
      <c r="C638" t="inlineStr">
        <is>
          <t>Million</t>
        </is>
      </c>
      <c r="D638" t="inlineStr">
        <is>
          <t>QQQQ</t>
        </is>
      </c>
      <c r="AD638" t="n">
        <v>3.4</v>
      </c>
      <c r="AI638" t="n">
        <v>3.5</v>
      </c>
      <c r="AN638" t="n">
        <v>3.8</v>
      </c>
      <c r="AS638" t="n">
        <v>3.3</v>
      </c>
      <c r="AX638" t="n">
        <v>3</v>
      </c>
      <c r="BC638" t="n">
        <v>3</v>
      </c>
    </row>
    <row r="639">
      <c r="A639" t="inlineStr">
        <is>
          <t>Non-cash items in premises and equipment, net</t>
        </is>
      </c>
      <c r="C639" t="inlineStr">
        <is>
          <t>Million</t>
        </is>
      </c>
      <c r="D639" t="inlineStr">
        <is>
          <t>QQQQ</t>
        </is>
      </c>
      <c r="AR639" t="n">
        <v>2.4</v>
      </c>
      <c r="AW639" t="n">
        <v>1</v>
      </c>
      <c r="BB639" t="n">
        <v>1.1</v>
      </c>
    </row>
    <row r="640">
      <c r="A640" t="inlineStr">
        <is>
          <t>Rental expenses on all operating leases</t>
        </is>
      </c>
      <c r="C640" t="inlineStr">
        <is>
          <t>Thousand</t>
        </is>
      </c>
      <c r="D640" t="inlineStr">
        <is>
          <t>QQQQ</t>
        </is>
      </c>
      <c r="E640" t="inlineStr">
        <is>
          <t>Yes</t>
        </is>
      </c>
      <c r="J640" s="2" t="n">
        <v>1175</v>
      </c>
      <c r="O640" s="2" t="n">
        <v>1255</v>
      </c>
      <c r="T640" s="2" t="n">
        <v>1360</v>
      </c>
      <c r="Y640" s="2" t="n">
        <v>1524</v>
      </c>
      <c r="AD640" s="2" t="n">
        <v>1597</v>
      </c>
      <c r="AE640" s="2" t="n">
        <v>381</v>
      </c>
      <c r="AF640" s="2" t="n">
        <v>395</v>
      </c>
      <c r="AG640" s="2" t="n">
        <v>398</v>
      </c>
      <c r="AI640" s="2" t="n">
        <v>1857</v>
      </c>
      <c r="AJ640" s="2" t="n">
        <v>357</v>
      </c>
      <c r="AK640" s="2" t="n">
        <v>343</v>
      </c>
      <c r="AL640" s="2" t="n">
        <v>357</v>
      </c>
      <c r="AN640" s="2" t="n">
        <v>1633</v>
      </c>
      <c r="AO640" s="2" t="n">
        <v>463</v>
      </c>
      <c r="AP640" s="2" t="n">
        <v>453</v>
      </c>
      <c r="AQ640" s="2" t="n">
        <v>504</v>
      </c>
      <c r="AS640" s="2" t="n">
        <v>1894</v>
      </c>
      <c r="AT640" s="2" t="n">
        <v>503</v>
      </c>
      <c r="AU640" s="2" t="n">
        <v>462</v>
      </c>
      <c r="AV640" s="2" t="n">
        <v>226</v>
      </c>
      <c r="AX640" s="2" t="n">
        <v>1560</v>
      </c>
      <c r="AY640" s="2" t="n">
        <v>425</v>
      </c>
      <c r="AZ640" s="2" t="n">
        <v>491</v>
      </c>
      <c r="BA640" s="2" t="n">
        <v>460</v>
      </c>
      <c r="BC640" t="n">
        <v>1865</v>
      </c>
    </row>
    <row r="642">
      <c r="A642" t="inlineStr">
        <is>
          <t>Debt securities</t>
        </is>
      </c>
    </row>
    <row r="643">
      <c r="A643" t="inlineStr">
        <is>
          <t>Amortized cost</t>
        </is>
      </c>
    </row>
    <row r="644">
      <c r="A644" t="inlineStr">
        <is>
          <t>Held for investment</t>
        </is>
      </c>
    </row>
    <row r="645">
      <c r="A645" t="inlineStr">
        <is>
          <t>Mortgage backed securities</t>
        </is>
      </c>
      <c r="C645" t="inlineStr">
        <is>
          <t>Thousand</t>
        </is>
      </c>
      <c r="D645" t="inlineStr">
        <is>
          <t>QQQQ</t>
        </is>
      </c>
      <c r="F645" t="n">
        <v>740</v>
      </c>
      <c r="G645" t="n">
        <v>691</v>
      </c>
      <c r="H645" t="n">
        <v>649</v>
      </c>
      <c r="I645" t="n">
        <v>607</v>
      </c>
      <c r="K645" t="n">
        <v>575</v>
      </c>
      <c r="L645" t="n">
        <v>533</v>
      </c>
      <c r="M645" t="n">
        <v>499</v>
      </c>
      <c r="N645" t="n">
        <v>471</v>
      </c>
      <c r="P645" t="n">
        <v>439</v>
      </c>
      <c r="Q645" t="n">
        <v>406</v>
      </c>
      <c r="R645" t="n">
        <v>382</v>
      </c>
      <c r="S645" t="n">
        <v>347</v>
      </c>
      <c r="U645" t="n">
        <v>323</v>
      </c>
      <c r="V645" t="n">
        <v>301</v>
      </c>
      <c r="W645" t="n">
        <v>273</v>
      </c>
      <c r="X645" t="n">
        <v>252</v>
      </c>
      <c r="Z645" t="n">
        <v>233</v>
      </c>
      <c r="AA645" t="n">
        <v>217</v>
      </c>
      <c r="AB645" t="n">
        <v>203</v>
      </c>
      <c r="AC645" t="n">
        <v>187</v>
      </c>
      <c r="AE645" t="n">
        <v>174</v>
      </c>
      <c r="AF645" t="n">
        <v>158</v>
      </c>
      <c r="AG645" t="n">
        <v>145</v>
      </c>
      <c r="AH645" t="n">
        <v>133</v>
      </c>
      <c r="AJ645" t="n">
        <v>122</v>
      </c>
      <c r="AK645" t="n">
        <v>112</v>
      </c>
      <c r="AL645" t="n">
        <v>101</v>
      </c>
      <c r="AM645" t="n">
        <v>93</v>
      </c>
      <c r="AO645" t="n">
        <v>84</v>
      </c>
      <c r="AP645" t="n">
        <v>75</v>
      </c>
      <c r="AQ645" t="n">
        <v>66</v>
      </c>
      <c r="AR645" t="n">
        <v>59</v>
      </c>
      <c r="AT645" t="n">
        <v>51</v>
      </c>
      <c r="AU645" t="n">
        <v>43</v>
      </c>
      <c r="AV645" t="n">
        <v>37</v>
      </c>
      <c r="AW645" t="n">
        <v>32</v>
      </c>
      <c r="AY645" t="n">
        <v>27</v>
      </c>
      <c r="AZ645" t="n">
        <v>21</v>
      </c>
      <c r="BA645" t="n">
        <v>16</v>
      </c>
      <c r="BB645" t="n">
        <v>13</v>
      </c>
      <c r="BD645" t="n">
        <v>10</v>
      </c>
      <c r="BE645" t="n">
        <v>8</v>
      </c>
    </row>
    <row r="646">
      <c r="A646" t="inlineStr">
        <is>
          <t>States and political subdivisions</t>
        </is>
      </c>
      <c r="C646" t="inlineStr">
        <is>
          <t>Thousand</t>
        </is>
      </c>
      <c r="D646" t="inlineStr">
        <is>
          <t>QQQQ</t>
        </is>
      </c>
      <c r="F646" t="n">
        <v>15359</v>
      </c>
      <c r="G646" t="n">
        <v>13820</v>
      </c>
      <c r="H646" t="n">
        <v>11564</v>
      </c>
      <c r="I646" t="n">
        <v>11379</v>
      </c>
      <c r="K646" t="n">
        <v>10694</v>
      </c>
      <c r="L646" t="n">
        <v>8764</v>
      </c>
      <c r="M646" t="n">
        <v>8267</v>
      </c>
      <c r="N646" t="n">
        <v>8122</v>
      </c>
      <c r="P646" t="n">
        <v>7842</v>
      </c>
      <c r="Q646" t="n">
        <v>7517</v>
      </c>
      <c r="R646" t="n">
        <v>7951</v>
      </c>
      <c r="S646" t="n">
        <v>8442</v>
      </c>
      <c r="U646" t="n">
        <v>7556</v>
      </c>
      <c r="V646" t="n">
        <v>7511</v>
      </c>
      <c r="W646" t="n">
        <v>3781</v>
      </c>
      <c r="X646" t="n">
        <v>3613</v>
      </c>
      <c r="Z646" t="n">
        <v>3270</v>
      </c>
      <c r="AA646" t="n">
        <v>3225</v>
      </c>
      <c r="AB646" t="n">
        <v>2365</v>
      </c>
      <c r="AC646" t="n">
        <v>1605</v>
      </c>
      <c r="AE646" t="n">
        <v>1405</v>
      </c>
      <c r="AF646" t="n">
        <v>1350</v>
      </c>
      <c r="AG646" t="n">
        <v>795</v>
      </c>
      <c r="AH646" t="n">
        <v>795</v>
      </c>
      <c r="AJ646" t="n">
        <v>595</v>
      </c>
      <c r="AK646" t="n">
        <v>1385</v>
      </c>
      <c r="AL646" t="n">
        <v>1310</v>
      </c>
      <c r="AM646" t="n">
        <v>1310</v>
      </c>
      <c r="AO646" t="n">
        <v>1605</v>
      </c>
      <c r="AP646" t="n">
        <v>2480</v>
      </c>
      <c r="AQ646" t="n">
        <v>2405</v>
      </c>
      <c r="AR646" t="n">
        <v>2405</v>
      </c>
      <c r="AT646" t="n">
        <v>2405</v>
      </c>
      <c r="AU646" t="n">
        <v>2445</v>
      </c>
      <c r="AV646" t="n">
        <v>2445</v>
      </c>
      <c r="AW646" t="n">
        <v>2445</v>
      </c>
      <c r="AY646" t="n">
        <v>2390</v>
      </c>
      <c r="AZ646" t="n">
        <v>1870</v>
      </c>
      <c r="BA646" t="n">
        <v>1870</v>
      </c>
      <c r="BB646" t="n">
        <v>1870</v>
      </c>
      <c r="BD646" t="n">
        <v>1810</v>
      </c>
      <c r="BE646" t="n">
        <v>685</v>
      </c>
    </row>
    <row r="647">
      <c r="A647" t="inlineStr">
        <is>
          <t>Other securities</t>
        </is>
      </c>
      <c r="C647" t="inlineStr">
        <is>
          <t>Thousand</t>
        </is>
      </c>
      <c r="D647" t="inlineStr">
        <is>
          <t>QQQQ</t>
        </is>
      </c>
      <c r="U647" t="n">
        <v>500</v>
      </c>
      <c r="V647" t="n">
        <v>500</v>
      </c>
      <c r="W647" t="n">
        <v>500</v>
      </c>
      <c r="X647" t="n">
        <v>500</v>
      </c>
      <c r="Z647" t="n">
        <v>500</v>
      </c>
      <c r="AA647" t="n">
        <v>500</v>
      </c>
      <c r="AB647" t="n">
        <v>500</v>
      </c>
      <c r="AC647" t="n">
        <v>500</v>
      </c>
      <c r="AE647" t="n">
        <v>500</v>
      </c>
      <c r="AF647" t="n">
        <v>500</v>
      </c>
      <c r="AG647" t="n">
        <v>500</v>
      </c>
      <c r="AH647" t="n">
        <v>500</v>
      </c>
      <c r="AJ647" t="n">
        <v>500</v>
      </c>
      <c r="AK647" t="n">
        <v>500</v>
      </c>
      <c r="AL647" t="n">
        <v>500</v>
      </c>
      <c r="AM647" t="n">
        <v>500</v>
      </c>
      <c r="AO647" t="n">
        <v>500</v>
      </c>
      <c r="AP647" t="n">
        <v>500</v>
      </c>
      <c r="AQ647" t="n">
        <v>500</v>
      </c>
      <c r="AR647" t="n">
        <v>500</v>
      </c>
      <c r="AT647" t="n">
        <v>500</v>
      </c>
      <c r="AU647" t="n">
        <v>500</v>
      </c>
      <c r="AV647" t="n">
        <v>500</v>
      </c>
      <c r="AW647" t="n">
        <v>500</v>
      </c>
      <c r="AY647" t="n">
        <v>500</v>
      </c>
      <c r="AZ647" t="n">
        <v>500</v>
      </c>
      <c r="BA647" t="n">
        <v>500</v>
      </c>
      <c r="BB647" t="n">
        <v>500</v>
      </c>
      <c r="BD647" t="n">
        <v>500</v>
      </c>
      <c r="BE647" t="n">
        <v>500</v>
      </c>
    </row>
    <row r="648">
      <c r="A648" t="inlineStr">
        <is>
          <t>Total</t>
        </is>
      </c>
      <c r="C648" t="inlineStr">
        <is>
          <t>Thousand</t>
        </is>
      </c>
      <c r="D648" t="inlineStr">
        <is>
          <t>QQQQ</t>
        </is>
      </c>
      <c r="F648" t="n">
        <v>16099</v>
      </c>
      <c r="G648" t="n">
        <v>14511</v>
      </c>
      <c r="H648" t="n">
        <v>12213</v>
      </c>
      <c r="I648" t="n">
        <v>11986</v>
      </c>
      <c r="K648" t="n">
        <v>11269</v>
      </c>
      <c r="L648" t="n">
        <v>9297</v>
      </c>
      <c r="M648" t="n">
        <v>8766</v>
      </c>
      <c r="N648" t="n">
        <v>8593</v>
      </c>
      <c r="P648" t="n">
        <v>8281</v>
      </c>
      <c r="Q648" t="n">
        <v>7923</v>
      </c>
      <c r="R648" t="n">
        <v>8333</v>
      </c>
      <c r="S648" t="n">
        <v>8789</v>
      </c>
      <c r="U648" t="n">
        <v>8379</v>
      </c>
      <c r="V648" t="n">
        <v>8312</v>
      </c>
      <c r="W648" t="n">
        <v>4554</v>
      </c>
      <c r="X648" t="n">
        <v>4365</v>
      </c>
      <c r="Z648" t="n">
        <v>4003</v>
      </c>
      <c r="AA648" t="n">
        <v>3942</v>
      </c>
      <c r="AB648" t="n">
        <v>3068</v>
      </c>
      <c r="AC648" t="n">
        <v>2292</v>
      </c>
      <c r="AE648" t="n">
        <v>2079</v>
      </c>
      <c r="AF648" t="n">
        <v>2008</v>
      </c>
      <c r="AG648" t="n">
        <v>1440</v>
      </c>
      <c r="AH648" t="n">
        <v>1428</v>
      </c>
      <c r="AJ648" t="n">
        <v>1217</v>
      </c>
      <c r="AK648" t="n">
        <v>1997</v>
      </c>
      <c r="AL648" t="n">
        <v>1911</v>
      </c>
      <c r="AM648" t="n">
        <v>1903</v>
      </c>
      <c r="AO648" t="n">
        <v>2189</v>
      </c>
      <c r="AP648" t="n">
        <v>3055</v>
      </c>
      <c r="AQ648" t="n">
        <v>2971</v>
      </c>
      <c r="AR648" t="n">
        <v>2964</v>
      </c>
      <c r="AT648" t="n">
        <v>2956</v>
      </c>
      <c r="AU648" t="n">
        <v>2988</v>
      </c>
      <c r="AV648" t="n">
        <v>2982</v>
      </c>
      <c r="AW648" t="n">
        <v>2977</v>
      </c>
      <c r="AY648" t="n">
        <v>2917</v>
      </c>
      <c r="AZ648" t="n">
        <v>2391</v>
      </c>
      <c r="BA648" t="n">
        <v>2386</v>
      </c>
      <c r="BB648" t="n">
        <v>2383</v>
      </c>
      <c r="BD648" t="n">
        <v>2320</v>
      </c>
      <c r="BE648" t="n">
        <v>1193</v>
      </c>
    </row>
    <row r="649">
      <c r="A649" t="inlineStr">
        <is>
          <t>Total-c</t>
        </is>
      </c>
      <c r="F649">
        <f>SUM(F645:F647)</f>
        <v/>
      </c>
      <c r="G649">
        <f>SUM(G645:G647)</f>
        <v/>
      </c>
      <c r="H649">
        <f>SUM(H645:H647)</f>
        <v/>
      </c>
      <c r="I649">
        <f>SUM(I645:I647)</f>
        <v/>
      </c>
      <c r="K649">
        <f>SUM(K645:K647)</f>
        <v/>
      </c>
      <c r="L649">
        <f>SUM(L645:L647)</f>
        <v/>
      </c>
      <c r="M649">
        <f>SUM(M645:M647)</f>
        <v/>
      </c>
      <c r="N649">
        <f>SUM(N645:N647)</f>
        <v/>
      </c>
      <c r="P649">
        <f>SUM(P645:P647)</f>
        <v/>
      </c>
      <c r="Q649">
        <f>SUM(Q645:Q647)</f>
        <v/>
      </c>
      <c r="R649">
        <f>SUM(R645:R647)</f>
        <v/>
      </c>
      <c r="S649">
        <f>SUM(S645:S647)</f>
        <v/>
      </c>
      <c r="U649">
        <f>SUM(U645:U647)</f>
        <v/>
      </c>
      <c r="V649">
        <f>SUM(V645:V647)</f>
        <v/>
      </c>
      <c r="W649">
        <f>SUM(W645:W647)</f>
        <v/>
      </c>
      <c r="X649">
        <f>SUM(X645:X647)</f>
        <v/>
      </c>
      <c r="Z649">
        <f>SUM(Z645:Z647)</f>
        <v/>
      </c>
      <c r="AA649">
        <f>SUM(AA645:AA647)</f>
        <v/>
      </c>
      <c r="AB649">
        <f>SUM(AB645:AB647)</f>
        <v/>
      </c>
      <c r="AC649">
        <f>SUM(AC645:AC647)</f>
        <v/>
      </c>
      <c r="AE649">
        <f>SUM(AE645:AE647)</f>
        <v/>
      </c>
      <c r="AF649">
        <f>SUM(AF645:AF647)</f>
        <v/>
      </c>
      <c r="AG649">
        <f>SUM(AG645:AG647)</f>
        <v/>
      </c>
      <c r="AH649">
        <f>SUM(AH645:AH647)</f>
        <v/>
      </c>
      <c r="AJ649">
        <f>SUM(AJ645:AJ647)</f>
        <v/>
      </c>
      <c r="AK649">
        <f>SUM(AK645:AK647)</f>
        <v/>
      </c>
      <c r="AL649">
        <f>SUM(AL645:AL647)</f>
        <v/>
      </c>
      <c r="AM649">
        <f>SUM(AM645:AM647)</f>
        <v/>
      </c>
      <c r="AO649">
        <f>SUM(AO645:AO647)</f>
        <v/>
      </c>
      <c r="AP649">
        <f>SUM(AP645:AP647)</f>
        <v/>
      </c>
      <c r="AQ649">
        <f>SUM(AQ645:AQ647)</f>
        <v/>
      </c>
      <c r="AR649">
        <f>SUM(AR645:AR647)</f>
        <v/>
      </c>
      <c r="AT649">
        <f>SUM(AT645:AT647)</f>
        <v/>
      </c>
      <c r="AU649">
        <f>SUM(AU645:AU647)</f>
        <v/>
      </c>
      <c r="AV649">
        <f>SUM(AV645:AV647)</f>
        <v/>
      </c>
      <c r="AW649">
        <f>SUM(AW645:AW647)</f>
        <v/>
      </c>
      <c r="AY649">
        <f>SUM(AY645:AY647)</f>
        <v/>
      </c>
      <c r="AZ649">
        <f>SUM(AZ645:AZ647)</f>
        <v/>
      </c>
      <c r="BA649">
        <f>SUM(BA645:BA647)</f>
        <v/>
      </c>
      <c r="BB649">
        <f>SUM(BB645:BB647)</f>
        <v/>
      </c>
      <c r="BD649">
        <f>SUM(BD645:BD647)</f>
        <v/>
      </c>
      <c r="BE649">
        <f>SUM(BE645:BE647)</f>
        <v/>
      </c>
    </row>
    <row r="650">
      <c r="A650" t="inlineStr">
        <is>
          <t>Sum check</t>
        </is>
      </c>
      <c r="F650">
        <f>F648-F649</f>
        <v/>
      </c>
      <c r="G650">
        <f>G648-G649</f>
        <v/>
      </c>
      <c r="H650">
        <f>H648-H649</f>
        <v/>
      </c>
      <c r="I650">
        <f>I648-I649</f>
        <v/>
      </c>
      <c r="K650">
        <f>K648-K649</f>
        <v/>
      </c>
      <c r="L650">
        <f>L648-L649</f>
        <v/>
      </c>
      <c r="M650">
        <f>M648-M649</f>
        <v/>
      </c>
      <c r="N650">
        <f>N648-N649</f>
        <v/>
      </c>
      <c r="P650">
        <f>P648-P649</f>
        <v/>
      </c>
      <c r="Q650">
        <f>Q648-Q649</f>
        <v/>
      </c>
      <c r="R650">
        <f>R648-R649</f>
        <v/>
      </c>
      <c r="S650">
        <f>S648-S649</f>
        <v/>
      </c>
      <c r="U650">
        <f>U648-U649</f>
        <v/>
      </c>
      <c r="V650">
        <f>V648-V649</f>
        <v/>
      </c>
      <c r="W650">
        <f>W648-W649</f>
        <v/>
      </c>
      <c r="X650">
        <f>X648-X649</f>
        <v/>
      </c>
      <c r="Z650">
        <f>Z648-Z649</f>
        <v/>
      </c>
      <c r="AA650">
        <f>AA648-AA649</f>
        <v/>
      </c>
      <c r="AB650">
        <f>AB648-AB649</f>
        <v/>
      </c>
      <c r="AC650">
        <f>AC648-AC649</f>
        <v/>
      </c>
      <c r="AE650">
        <f>AE648-AE649</f>
        <v/>
      </c>
      <c r="AF650">
        <f>AF648-AF649</f>
        <v/>
      </c>
      <c r="AG650">
        <f>AG648-AG649</f>
        <v/>
      </c>
      <c r="AH650">
        <f>AH648-AH649</f>
        <v/>
      </c>
      <c r="AJ650">
        <f>AJ648-AJ649</f>
        <v/>
      </c>
      <c r="AK650">
        <f>AK648-AK649</f>
        <v/>
      </c>
      <c r="AL650">
        <f>AL648-AL649</f>
        <v/>
      </c>
      <c r="AM650">
        <f>AM648-AM649</f>
        <v/>
      </c>
      <c r="AO650">
        <f>AO648-AO649</f>
        <v/>
      </c>
      <c r="AP650">
        <f>AP648-AP649</f>
        <v/>
      </c>
      <c r="AQ650">
        <f>AQ648-AQ649</f>
        <v/>
      </c>
      <c r="AR650">
        <f>AR648-AR649</f>
        <v/>
      </c>
      <c r="AT650">
        <f>AT648-AT649</f>
        <v/>
      </c>
      <c r="AU650">
        <f>AU648-AU649</f>
        <v/>
      </c>
      <c r="AV650">
        <f>AV648-AV649</f>
        <v/>
      </c>
      <c r="AW650">
        <f>AW648-AW649</f>
        <v/>
      </c>
      <c r="AY650">
        <f>AY648-AY649</f>
        <v/>
      </c>
      <c r="AZ650">
        <f>AZ648-AZ649</f>
        <v/>
      </c>
      <c r="BA650">
        <f>BA648-BA649</f>
        <v/>
      </c>
      <c r="BB650">
        <f>BB648-BB649</f>
        <v/>
      </c>
      <c r="BD650">
        <f>BD648-BD649</f>
        <v/>
      </c>
      <c r="BE650">
        <f>BE648-BE649</f>
        <v/>
      </c>
    </row>
    <row r="651">
      <c r="A651" t="inlineStr">
        <is>
          <t>Link check</t>
        </is>
      </c>
      <c r="AG651">
        <f>AG648-AG466</f>
        <v/>
      </c>
      <c r="AH651">
        <f>AH648-AH466</f>
        <v/>
      </c>
      <c r="AJ651">
        <f>AJ648-AJ466</f>
        <v/>
      </c>
      <c r="AK651">
        <f>AK648-AK466</f>
        <v/>
      </c>
      <c r="AL651">
        <f>AL648-AL466</f>
        <v/>
      </c>
      <c r="AM651">
        <f>AM648-AM466</f>
        <v/>
      </c>
      <c r="AO651">
        <f>AO648-AO466</f>
        <v/>
      </c>
      <c r="AP651">
        <f>AP648-AP466</f>
        <v/>
      </c>
      <c r="AQ651">
        <f>AQ648-AQ466</f>
        <v/>
      </c>
      <c r="AR651">
        <f>AR648-AR466</f>
        <v/>
      </c>
      <c r="AT651">
        <f>AT648-AT466</f>
        <v/>
      </c>
      <c r="AU651">
        <f>AU648-AU466</f>
        <v/>
      </c>
      <c r="AV651">
        <f>AV648-AV466</f>
        <v/>
      </c>
      <c r="AW651">
        <f>AW648-AW466</f>
        <v/>
      </c>
      <c r="AY651">
        <f>AY648-AY466</f>
        <v/>
      </c>
      <c r="AZ651">
        <f>AZ648-AZ466</f>
        <v/>
      </c>
      <c r="BA651">
        <f>BA648-BA466</f>
        <v/>
      </c>
      <c r="BB651">
        <f>BB648-BB466</f>
        <v/>
      </c>
      <c r="BD651">
        <f>BD648-BD466</f>
        <v/>
      </c>
      <c r="BE651">
        <f>BE648-BE466</f>
        <v/>
      </c>
    </row>
    <row r="653">
      <c r="A653" t="inlineStr">
        <is>
          <t>Available for sale</t>
        </is>
      </c>
    </row>
    <row r="654">
      <c r="A654" t="inlineStr">
        <is>
          <t>U.S. treasury and other federal agencies</t>
        </is>
      </c>
      <c r="C654" t="inlineStr">
        <is>
          <t>Thousand</t>
        </is>
      </c>
      <c r="D654" t="inlineStr">
        <is>
          <t>QQQQ</t>
        </is>
      </c>
      <c r="F654" t="n">
        <v>459301</v>
      </c>
      <c r="G654" t="n">
        <v>422298</v>
      </c>
      <c r="H654" t="n">
        <v>359076</v>
      </c>
      <c r="K654" t="n">
        <v>474579</v>
      </c>
      <c r="L654" t="n">
        <v>458976</v>
      </c>
      <c r="M654" t="n">
        <v>426901</v>
      </c>
    </row>
    <row r="655">
      <c r="A655" t="inlineStr">
        <is>
          <t>U.S. treasuries</t>
        </is>
      </c>
      <c r="C655" t="inlineStr">
        <is>
          <t>Thousand</t>
        </is>
      </c>
      <c r="D655" t="inlineStr">
        <is>
          <t>QQQQ</t>
        </is>
      </c>
      <c r="I655" t="n">
        <v>29946</v>
      </c>
      <c r="N655" t="n">
        <v>248767</v>
      </c>
      <c r="P655" t="n">
        <v>279498</v>
      </c>
      <c r="Q655" t="n">
        <v>279414</v>
      </c>
      <c r="R655" t="n">
        <v>279331</v>
      </c>
      <c r="S655" t="n">
        <v>328965</v>
      </c>
      <c r="U655" t="n">
        <v>279020</v>
      </c>
      <c r="V655" t="n">
        <v>204183</v>
      </c>
      <c r="W655" t="n">
        <v>204350</v>
      </c>
      <c r="X655" t="n">
        <v>268763</v>
      </c>
      <c r="Z655" t="n">
        <v>289248</v>
      </c>
      <c r="AA655" t="n">
        <v>284791</v>
      </c>
      <c r="AB655" t="n">
        <v>284874</v>
      </c>
      <c r="AC655" t="n">
        <v>314905</v>
      </c>
      <c r="AE655" t="n">
        <v>344978</v>
      </c>
      <c r="AF655" t="n">
        <v>324661</v>
      </c>
      <c r="AG655" t="n">
        <v>403213</v>
      </c>
      <c r="AH655" t="n">
        <v>699882</v>
      </c>
      <c r="AJ655" t="n">
        <v>651860</v>
      </c>
      <c r="AK655" t="n">
        <v>353618</v>
      </c>
      <c r="AL655" t="n">
        <v>463898</v>
      </c>
      <c r="AM655" t="n">
        <v>409488</v>
      </c>
      <c r="AO655" t="n">
        <v>499943</v>
      </c>
      <c r="AP655" t="n">
        <v>500161</v>
      </c>
      <c r="AQ655" t="n">
        <v>500268</v>
      </c>
      <c r="AR655" t="n">
        <v>465416</v>
      </c>
      <c r="AT655" t="n">
        <v>445813</v>
      </c>
      <c r="AU655" t="n">
        <v>465762</v>
      </c>
      <c r="AV655" t="n">
        <v>444695</v>
      </c>
      <c r="AW655" t="n">
        <v>455701</v>
      </c>
      <c r="AY655" t="n">
        <v>1184289</v>
      </c>
      <c r="AZ655" t="n">
        <v>1205842</v>
      </c>
      <c r="BA655" t="n">
        <v>1563520</v>
      </c>
      <c r="BB655" t="n">
        <v>1568563</v>
      </c>
      <c r="BD655" t="n">
        <v>1629245</v>
      </c>
      <c r="BE655" t="n">
        <v>1599593</v>
      </c>
    </row>
    <row r="656">
      <c r="A656" t="inlineStr">
        <is>
          <t>U.S. federal agencies</t>
        </is>
      </c>
      <c r="C656" t="inlineStr">
        <is>
          <t>Thousand</t>
        </is>
      </c>
      <c r="D656" t="inlineStr">
        <is>
          <t>QQQQ</t>
        </is>
      </c>
      <c r="I656" t="n">
        <v>386391</v>
      </c>
      <c r="N656" t="n">
        <v>171641</v>
      </c>
      <c r="P656" t="n">
        <v>168514</v>
      </c>
      <c r="Q656" t="n">
        <v>165090</v>
      </c>
      <c r="R656" t="n">
        <v>133670</v>
      </c>
      <c r="S656" t="n">
        <v>131522</v>
      </c>
      <c r="U656" t="n">
        <v>128391</v>
      </c>
      <c r="V656" t="n">
        <v>125083</v>
      </c>
      <c r="W656" t="n">
        <v>192271</v>
      </c>
      <c r="X656" t="n">
        <v>129674</v>
      </c>
      <c r="Z656" t="n">
        <v>105166</v>
      </c>
      <c r="AA656" t="n">
        <v>98311</v>
      </c>
      <c r="AB656" t="n">
        <v>94150</v>
      </c>
      <c r="AC656" t="n">
        <v>89098</v>
      </c>
      <c r="AE656" t="n">
        <v>86172</v>
      </c>
      <c r="AF656" t="n">
        <v>84649</v>
      </c>
      <c r="AG656" t="n">
        <v>32017</v>
      </c>
      <c r="AH656" t="n">
        <v>30079</v>
      </c>
      <c r="AJ656" t="n">
        <v>28106</v>
      </c>
      <c r="AK656" t="n">
        <v>26169</v>
      </c>
      <c r="AL656" t="n">
        <v>23731</v>
      </c>
      <c r="AM656" t="n">
        <v>23039</v>
      </c>
      <c r="AO656" t="n">
        <v>22339</v>
      </c>
      <c r="AP656" t="n">
        <v>21242</v>
      </c>
      <c r="AQ656" t="n">
        <v>20852</v>
      </c>
      <c r="AR656" t="n">
        <v>19697</v>
      </c>
      <c r="AT656" t="n">
        <v>19166</v>
      </c>
      <c r="AU656" t="n">
        <v>25273</v>
      </c>
      <c r="AV656" t="n">
        <v>23193</v>
      </c>
      <c r="AW656" t="n">
        <v>21609</v>
      </c>
      <c r="AY656" t="n">
        <v>20216</v>
      </c>
      <c r="AZ656" t="n">
        <v>18509</v>
      </c>
      <c r="BA656" t="n">
        <v>16353</v>
      </c>
      <c r="BB656" t="n">
        <v>15025</v>
      </c>
      <c r="BD656" t="n">
        <v>14072</v>
      </c>
      <c r="BE656" t="n">
        <v>13368</v>
      </c>
    </row>
    <row r="657">
      <c r="A657" t="inlineStr">
        <is>
          <t>Mortgage backed securities</t>
        </is>
      </c>
      <c r="C657" t="inlineStr">
        <is>
          <t>Thousand</t>
        </is>
      </c>
      <c r="D657" t="inlineStr">
        <is>
          <t>QQQQ</t>
        </is>
      </c>
      <c r="F657" t="n">
        <v>17212</v>
      </c>
      <c r="G657" t="n">
        <v>15417</v>
      </c>
      <c r="H657" t="n">
        <v>33336</v>
      </c>
      <c r="I657" t="n">
        <v>32057</v>
      </c>
      <c r="K657" t="n">
        <v>29228</v>
      </c>
      <c r="L657" t="n">
        <v>28390</v>
      </c>
      <c r="M657" t="n">
        <v>27535</v>
      </c>
      <c r="N657" t="n">
        <v>26441</v>
      </c>
      <c r="P657" t="n">
        <v>25272</v>
      </c>
      <c r="Q657" t="n">
        <v>23793</v>
      </c>
      <c r="R657" t="n">
        <v>22587</v>
      </c>
      <c r="S657" t="n">
        <v>21973</v>
      </c>
      <c r="U657" t="n">
        <v>21444</v>
      </c>
      <c r="V657" t="n">
        <v>20966</v>
      </c>
      <c r="W657" t="n">
        <v>20467</v>
      </c>
      <c r="X657" t="n">
        <v>19949</v>
      </c>
      <c r="Z657" t="n">
        <v>19369</v>
      </c>
      <c r="AA657" t="n">
        <v>19052</v>
      </c>
      <c r="AB657" t="n">
        <v>18621</v>
      </c>
      <c r="AC657" t="n">
        <v>18358</v>
      </c>
      <c r="AE657" t="n">
        <v>18114</v>
      </c>
      <c r="AF657" t="n">
        <v>16828</v>
      </c>
      <c r="AG657" t="n">
        <v>16581</v>
      </c>
      <c r="AH657" t="n">
        <v>16367</v>
      </c>
      <c r="AJ657" t="n">
        <v>16162</v>
      </c>
      <c r="AK657" t="n">
        <v>15646</v>
      </c>
      <c r="AL657" t="n">
        <v>17400</v>
      </c>
      <c r="AM657" t="n">
        <v>16941</v>
      </c>
      <c r="AO657" t="n">
        <v>16566</v>
      </c>
      <c r="AP657" t="n">
        <v>16127</v>
      </c>
      <c r="AQ657" t="n">
        <v>15709</v>
      </c>
      <c r="AR657" t="n">
        <v>15268</v>
      </c>
      <c r="AT657" t="n">
        <v>14877</v>
      </c>
      <c r="AU657" t="n">
        <v>38407</v>
      </c>
      <c r="AV657" t="n">
        <v>33025</v>
      </c>
      <c r="AW657" t="n">
        <v>28897</v>
      </c>
      <c r="AY657" t="n">
        <v>21708</v>
      </c>
      <c r="AZ657" t="n">
        <v>18689</v>
      </c>
      <c r="BA657" t="n">
        <v>17866</v>
      </c>
      <c r="BB657" t="n">
        <v>18449</v>
      </c>
      <c r="BD657" t="n">
        <v>17934</v>
      </c>
      <c r="BE657" t="n">
        <v>17479</v>
      </c>
    </row>
    <row r="658">
      <c r="A658" t="inlineStr">
        <is>
          <t>States and political subdivisions</t>
        </is>
      </c>
      <c r="C658" t="inlineStr">
        <is>
          <t>Thousand</t>
        </is>
      </c>
      <c r="D658" t="inlineStr">
        <is>
          <t>QQQQ</t>
        </is>
      </c>
      <c r="F658" t="n">
        <v>52858</v>
      </c>
      <c r="G658" t="n">
        <v>50604</v>
      </c>
      <c r="H658" t="n">
        <v>52013</v>
      </c>
      <c r="I658" t="n">
        <v>49116</v>
      </c>
      <c r="K658" t="n">
        <v>53456</v>
      </c>
      <c r="L658" t="n">
        <v>53652</v>
      </c>
      <c r="M658" t="n">
        <v>52553</v>
      </c>
      <c r="N658" t="n">
        <v>51706</v>
      </c>
      <c r="P658" t="n">
        <v>49631</v>
      </c>
      <c r="Q658" t="n">
        <v>47560</v>
      </c>
      <c r="R658" t="n">
        <v>49815</v>
      </c>
      <c r="S658" t="n">
        <v>49521</v>
      </c>
      <c r="U658" t="n">
        <v>47904</v>
      </c>
      <c r="V658" t="n">
        <v>46460</v>
      </c>
      <c r="W658" t="n">
        <v>42412</v>
      </c>
      <c r="X658" t="n">
        <v>40335</v>
      </c>
      <c r="Z658" t="n">
        <v>38856</v>
      </c>
      <c r="AA658" t="n">
        <v>38129</v>
      </c>
      <c r="AB658" t="n">
        <v>42678</v>
      </c>
      <c r="AC658" t="n">
        <v>41937</v>
      </c>
      <c r="AE658" t="n">
        <v>39654</v>
      </c>
      <c r="AF658" t="n">
        <v>39606</v>
      </c>
      <c r="AG658" t="n">
        <v>30098</v>
      </c>
      <c r="AH658" t="n">
        <v>27246</v>
      </c>
      <c r="AJ658" t="n">
        <v>26989</v>
      </c>
      <c r="AK658" t="n">
        <v>22820</v>
      </c>
      <c r="AL658" t="n">
        <v>23270</v>
      </c>
      <c r="AM658" t="n">
        <v>22294</v>
      </c>
      <c r="AO658" t="n">
        <v>24384</v>
      </c>
      <c r="AP658" t="n">
        <v>41150</v>
      </c>
      <c r="AQ658" t="n">
        <v>32157</v>
      </c>
      <c r="AR658" t="n">
        <v>28571</v>
      </c>
      <c r="AT658" t="n">
        <v>15789</v>
      </c>
      <c r="AU658" t="n">
        <v>10874</v>
      </c>
      <c r="AV658" t="n">
        <v>5841</v>
      </c>
      <c r="AW658" t="n">
        <v>6128</v>
      </c>
      <c r="AY658" t="n">
        <v>4861</v>
      </c>
      <c r="AZ658" t="n">
        <v>4994</v>
      </c>
      <c r="BA658" t="n">
        <v>7832</v>
      </c>
      <c r="BB658" t="n">
        <v>8320</v>
      </c>
      <c r="BD658" t="n">
        <v>8236</v>
      </c>
      <c r="BE658" t="n">
        <v>10998</v>
      </c>
    </row>
    <row r="659">
      <c r="A659" t="inlineStr">
        <is>
          <t>Asset backed securities</t>
        </is>
      </c>
      <c r="C659" t="inlineStr">
        <is>
          <t>Thousand</t>
        </is>
      </c>
      <c r="D659" t="inlineStr">
        <is>
          <t>QQQQ</t>
        </is>
      </c>
      <c r="AL659" t="n">
        <v>13491</v>
      </c>
      <c r="AM659" t="n">
        <v>13320</v>
      </c>
      <c r="AO659" t="n">
        <v>13324</v>
      </c>
      <c r="AP659" t="n">
        <v>13328</v>
      </c>
      <c r="AQ659" t="n">
        <v>13333</v>
      </c>
      <c r="AR659" t="n">
        <v>13337</v>
      </c>
      <c r="AT659" t="n">
        <v>13341</v>
      </c>
      <c r="AU659" t="n">
        <v>13346</v>
      </c>
      <c r="AV659" t="n">
        <v>13350</v>
      </c>
      <c r="AW659" t="n">
        <v>13354</v>
      </c>
      <c r="AY659" t="n">
        <v>13359</v>
      </c>
      <c r="AZ659" t="n">
        <v>13363</v>
      </c>
      <c r="BA659" t="n">
        <v>13367</v>
      </c>
      <c r="BB659" t="n">
        <v>13371</v>
      </c>
      <c r="BD659" t="n">
        <v>12780</v>
      </c>
      <c r="BE659" t="n">
        <v>12784</v>
      </c>
    </row>
    <row r="660">
      <c r="A660" t="inlineStr">
        <is>
          <t>Other securities</t>
        </is>
      </c>
      <c r="C660" t="inlineStr">
        <is>
          <t>Thousand</t>
        </is>
      </c>
      <c r="D660" t="inlineStr">
        <is>
          <t>QQQQ</t>
        </is>
      </c>
      <c r="F660" t="n">
        <v>10965</v>
      </c>
      <c r="G660" t="n">
        <v>11094</v>
      </c>
      <c r="H660" t="n">
        <v>12051</v>
      </c>
      <c r="I660" t="n">
        <v>12121</v>
      </c>
      <c r="K660" t="n">
        <v>12060</v>
      </c>
      <c r="L660" t="n">
        <v>12126</v>
      </c>
      <c r="M660" t="n">
        <v>12385</v>
      </c>
      <c r="N660" t="n">
        <v>10798</v>
      </c>
      <c r="P660" t="n">
        <v>10887</v>
      </c>
      <c r="Q660" t="n">
        <v>9540</v>
      </c>
      <c r="R660" t="n">
        <v>9887</v>
      </c>
      <c r="S660" t="n">
        <v>9689</v>
      </c>
      <c r="U660" t="n">
        <v>9494</v>
      </c>
      <c r="V660" t="n">
        <v>9989</v>
      </c>
      <c r="W660" t="n">
        <v>6447</v>
      </c>
      <c r="X660" t="n">
        <v>6594</v>
      </c>
      <c r="Z660" t="n">
        <v>6746</v>
      </c>
      <c r="AA660" t="n">
        <v>6450</v>
      </c>
      <c r="AB660" t="n">
        <v>6351</v>
      </c>
      <c r="AC660" t="n">
        <v>6527</v>
      </c>
      <c r="AE660" t="n">
        <v>7088</v>
      </c>
      <c r="AL660" t="n">
        <v>6997</v>
      </c>
      <c r="AW660" t="n">
        <v>3000</v>
      </c>
      <c r="AY660" t="n">
        <v>3000</v>
      </c>
      <c r="AZ660" t="n">
        <v>3000</v>
      </c>
      <c r="BA660" t="n">
        <v>8000</v>
      </c>
      <c r="BB660" t="n">
        <v>8163</v>
      </c>
      <c r="BD660" t="n">
        <v>8163</v>
      </c>
      <c r="BE660" t="n">
        <v>8163</v>
      </c>
    </row>
    <row r="661">
      <c r="A661" t="inlineStr">
        <is>
          <t>Total</t>
        </is>
      </c>
      <c r="C661" t="inlineStr">
        <is>
          <t>Thousand</t>
        </is>
      </c>
      <c r="D661" t="inlineStr">
        <is>
          <t>QQQQ</t>
        </is>
      </c>
      <c r="F661" t="n">
        <v>540336</v>
      </c>
      <c r="G661" t="n">
        <v>499413</v>
      </c>
      <c r="H661" t="n">
        <v>456476</v>
      </c>
      <c r="I661" t="n">
        <v>509631</v>
      </c>
      <c r="K661" t="n">
        <v>569323</v>
      </c>
      <c r="L661" t="n">
        <v>553144</v>
      </c>
      <c r="M661" t="n">
        <v>519374</v>
      </c>
      <c r="N661" t="n">
        <v>509353</v>
      </c>
      <c r="P661" t="n">
        <v>533802</v>
      </c>
      <c r="Q661" t="n">
        <v>525397</v>
      </c>
      <c r="R661" t="n">
        <v>495290</v>
      </c>
      <c r="S661" t="n">
        <v>541670</v>
      </c>
      <c r="U661" t="n">
        <v>486253</v>
      </c>
      <c r="V661" t="n">
        <v>406681</v>
      </c>
      <c r="W661" t="n">
        <v>465947</v>
      </c>
      <c r="X661" t="n">
        <v>465315</v>
      </c>
      <c r="Z661" t="n">
        <v>459385</v>
      </c>
      <c r="AA661" t="n">
        <v>446733</v>
      </c>
      <c r="AB661" t="n">
        <v>446674</v>
      </c>
      <c r="AC661" t="n">
        <v>470825</v>
      </c>
      <c r="AE661" t="n">
        <v>496006</v>
      </c>
      <c r="AF661" t="n">
        <v>465744</v>
      </c>
      <c r="AG661" t="n">
        <v>481909</v>
      </c>
      <c r="AH661" t="n">
        <v>773574</v>
      </c>
      <c r="AJ661" t="n">
        <v>723117</v>
      </c>
      <c r="AK661" t="n">
        <v>418253</v>
      </c>
      <c r="AL661" t="n">
        <v>548787</v>
      </c>
      <c r="AM661" t="n">
        <v>485082</v>
      </c>
      <c r="AO661" t="n">
        <v>576556</v>
      </c>
      <c r="AP661" t="n">
        <v>592008</v>
      </c>
      <c r="AQ661" t="n">
        <v>582319</v>
      </c>
      <c r="AR661" t="n">
        <v>542289</v>
      </c>
      <c r="AT661" t="n">
        <v>508986</v>
      </c>
      <c r="AU661" t="n">
        <v>553662</v>
      </c>
      <c r="AV661" t="n">
        <v>520104</v>
      </c>
      <c r="AW661" t="n">
        <v>528689</v>
      </c>
      <c r="AY661" t="n">
        <v>1247433</v>
      </c>
      <c r="AZ661" t="n">
        <v>1264397</v>
      </c>
      <c r="BA661" t="n">
        <v>1626938</v>
      </c>
      <c r="BB661" t="n">
        <v>1631891</v>
      </c>
      <c r="BD661" t="n">
        <v>1690430</v>
      </c>
      <c r="BE661" t="n">
        <v>1662385</v>
      </c>
    </row>
    <row r="662">
      <c r="A662" t="inlineStr">
        <is>
          <t>Total-c</t>
        </is>
      </c>
      <c r="F662">
        <f>SUM(F654:F660)</f>
        <v/>
      </c>
      <c r="G662">
        <f>SUM(G654:G660)</f>
        <v/>
      </c>
      <c r="H662">
        <f>SUM(H654:H660)</f>
        <v/>
      </c>
      <c r="I662">
        <f>SUM(I654:I660)</f>
        <v/>
      </c>
      <c r="K662">
        <f>SUM(K654:K660)</f>
        <v/>
      </c>
      <c r="L662">
        <f>SUM(L654:L660)</f>
        <v/>
      </c>
      <c r="M662">
        <f>SUM(M654:M660)</f>
        <v/>
      </c>
      <c r="N662">
        <f>SUM(N654:N660)</f>
        <v/>
      </c>
      <c r="P662">
        <f>SUM(P654:P660)</f>
        <v/>
      </c>
      <c r="Q662">
        <f>SUM(Q654:Q660)</f>
        <v/>
      </c>
      <c r="R662">
        <f>SUM(R654:R660)</f>
        <v/>
      </c>
      <c r="S662">
        <f>SUM(S654:S660)</f>
        <v/>
      </c>
      <c r="U662">
        <f>SUM(U654:U660)</f>
        <v/>
      </c>
      <c r="V662">
        <f>SUM(V654:V660)</f>
        <v/>
      </c>
      <c r="W662">
        <f>SUM(W654:W660)</f>
        <v/>
      </c>
      <c r="X662">
        <f>SUM(X654:X660)</f>
        <v/>
      </c>
      <c r="Z662">
        <f>SUM(Z654:Z660)</f>
        <v/>
      </c>
      <c r="AA662">
        <f>SUM(AA654:AA660)</f>
        <v/>
      </c>
      <c r="AB662">
        <f>SUM(AB654:AB660)</f>
        <v/>
      </c>
      <c r="AC662">
        <f>SUM(AC654:AC660)</f>
        <v/>
      </c>
      <c r="AE662">
        <f>SUM(AE654:AE660)</f>
        <v/>
      </c>
      <c r="AF662">
        <f>SUM(AF654:AF660)</f>
        <v/>
      </c>
      <c r="AG662">
        <f>SUM(AG654:AG660)</f>
        <v/>
      </c>
      <c r="AH662">
        <f>SUM(AH654:AH660)</f>
        <v/>
      </c>
      <c r="AJ662">
        <f>SUM(AJ654:AJ660)</f>
        <v/>
      </c>
      <c r="AK662">
        <f>SUM(AK654:AK660)</f>
        <v/>
      </c>
      <c r="AL662">
        <f>SUM(AL654:AL660)</f>
        <v/>
      </c>
      <c r="AM662">
        <f>SUM(AM654:AM660)</f>
        <v/>
      </c>
      <c r="AO662">
        <f>SUM(AO654:AO660)</f>
        <v/>
      </c>
      <c r="AP662">
        <f>SUM(AP654:AP660)</f>
        <v/>
      </c>
      <c r="AQ662">
        <f>SUM(AQ654:AQ660)</f>
        <v/>
      </c>
      <c r="AR662">
        <f>SUM(AR654:AR660)</f>
        <v/>
      </c>
      <c r="AT662">
        <f>SUM(AT654:AT660)</f>
        <v/>
      </c>
      <c r="AU662">
        <f>SUM(AU654:AU660)</f>
        <v/>
      </c>
      <c r="AV662">
        <f>SUM(AV654:AV660)</f>
        <v/>
      </c>
      <c r="AW662">
        <f>SUM(AW654:AW660)</f>
        <v/>
      </c>
      <c r="AY662">
        <f>SUM(AY654:AY660)</f>
        <v/>
      </c>
      <c r="AZ662">
        <f>SUM(AZ654:AZ660)</f>
        <v/>
      </c>
      <c r="BA662">
        <f>SUM(BA654:BA660)</f>
        <v/>
      </c>
      <c r="BB662">
        <f>SUM(BB654:BB660)</f>
        <v/>
      </c>
      <c r="BD662">
        <f>SUM(BD654:BD660)</f>
        <v/>
      </c>
      <c r="BE662">
        <f>SUM(BE654:BE660)</f>
        <v/>
      </c>
    </row>
    <row r="663">
      <c r="A663" t="inlineStr">
        <is>
          <t>Sum check</t>
        </is>
      </c>
      <c r="F663">
        <f>F661-F662</f>
        <v/>
      </c>
      <c r="G663">
        <f>G661-G662</f>
        <v/>
      </c>
      <c r="H663">
        <f>H661-H662</f>
        <v/>
      </c>
      <c r="I663">
        <f>I661-I662</f>
        <v/>
      </c>
      <c r="K663">
        <f>K661-K662</f>
        <v/>
      </c>
      <c r="L663">
        <f>L661-L662</f>
        <v/>
      </c>
      <c r="M663">
        <f>M661-M662</f>
        <v/>
      </c>
      <c r="N663">
        <f>N661-N662</f>
        <v/>
      </c>
      <c r="P663">
        <f>P661-P662</f>
        <v/>
      </c>
      <c r="Q663">
        <f>Q661-Q662</f>
        <v/>
      </c>
      <c r="R663">
        <f>R661-R662</f>
        <v/>
      </c>
      <c r="S663">
        <f>S661-S662</f>
        <v/>
      </c>
      <c r="U663">
        <f>U661-U662</f>
        <v/>
      </c>
      <c r="V663">
        <f>V661-V662</f>
        <v/>
      </c>
      <c r="W663">
        <f>W661-W662</f>
        <v/>
      </c>
      <c r="X663">
        <f>X661-X662</f>
        <v/>
      </c>
      <c r="Z663">
        <f>Z661-Z662</f>
        <v/>
      </c>
      <c r="AA663">
        <f>AA661-AA662</f>
        <v/>
      </c>
      <c r="AB663">
        <f>AB661-AB662</f>
        <v/>
      </c>
      <c r="AC663">
        <f>AC661-AC662</f>
        <v/>
      </c>
      <c r="AE663">
        <f>AE661-AE662</f>
        <v/>
      </c>
      <c r="AF663">
        <f>AF661-AF662</f>
        <v/>
      </c>
      <c r="AG663">
        <f>AG661-AG662</f>
        <v/>
      </c>
      <c r="AH663">
        <f>AH661-AH662</f>
        <v/>
      </c>
      <c r="AJ663">
        <f>AJ661-AJ662</f>
        <v/>
      </c>
      <c r="AK663">
        <f>AK661-AK662</f>
        <v/>
      </c>
      <c r="AL663">
        <f>AL661-AL662</f>
        <v/>
      </c>
      <c r="AM663">
        <f>AM661-AM662</f>
        <v/>
      </c>
      <c r="AO663">
        <f>AO661-AO662</f>
        <v/>
      </c>
      <c r="AP663">
        <f>AP661-AP662</f>
        <v/>
      </c>
      <c r="AQ663">
        <f>AQ661-AQ662</f>
        <v/>
      </c>
      <c r="AR663">
        <f>AR661-AR662</f>
        <v/>
      </c>
      <c r="AT663">
        <f>AT661-AT662</f>
        <v/>
      </c>
      <c r="AU663">
        <f>AU661-AU662</f>
        <v/>
      </c>
      <c r="AV663">
        <f>AV661-AV662</f>
        <v/>
      </c>
      <c r="AW663">
        <f>AW661-AW662</f>
        <v/>
      </c>
      <c r="AY663">
        <f>AY661-AY662</f>
        <v/>
      </c>
      <c r="AZ663">
        <f>AZ661-AZ662</f>
        <v/>
      </c>
      <c r="BA663">
        <f>BA661-BA662</f>
        <v/>
      </c>
      <c r="BB663">
        <f>BB661-BB662</f>
        <v/>
      </c>
      <c r="BD663">
        <f>BD661-BD662</f>
        <v/>
      </c>
      <c r="BE663">
        <f>BE661-BE662</f>
        <v/>
      </c>
    </row>
    <row r="665">
      <c r="A665" t="inlineStr">
        <is>
          <t>Estimated fair value</t>
        </is>
      </c>
    </row>
    <row r="666">
      <c r="A666" t="inlineStr">
        <is>
          <t>Held for investment</t>
        </is>
      </c>
    </row>
    <row r="667">
      <c r="A667" t="inlineStr">
        <is>
          <t>Mortgage backed securities</t>
        </is>
      </c>
      <c r="C667" t="inlineStr">
        <is>
          <t>Thousand</t>
        </is>
      </c>
      <c r="D667" t="inlineStr">
        <is>
          <t>QQQQ</t>
        </is>
      </c>
      <c r="F667" t="n">
        <v>796</v>
      </c>
      <c r="G667" t="n">
        <v>748</v>
      </c>
      <c r="H667" t="n">
        <v>701</v>
      </c>
      <c r="I667" t="n">
        <v>655</v>
      </c>
      <c r="K667" t="n">
        <v>616</v>
      </c>
      <c r="L667" t="n">
        <v>570</v>
      </c>
      <c r="M667" t="n">
        <v>536</v>
      </c>
      <c r="N667" t="n">
        <v>505</v>
      </c>
      <c r="P667" t="n">
        <v>471</v>
      </c>
      <c r="Q667" t="n">
        <v>432</v>
      </c>
      <c r="R667" t="n">
        <v>412</v>
      </c>
      <c r="S667" t="n">
        <v>372</v>
      </c>
      <c r="U667" t="n">
        <v>348</v>
      </c>
      <c r="V667" t="n">
        <v>325</v>
      </c>
      <c r="W667" t="n">
        <v>294</v>
      </c>
      <c r="X667" t="n">
        <v>269</v>
      </c>
      <c r="Z667" t="n">
        <v>248</v>
      </c>
      <c r="AA667" t="n">
        <v>229</v>
      </c>
      <c r="AB667" t="n">
        <v>215</v>
      </c>
      <c r="AC667" t="n">
        <v>197</v>
      </c>
      <c r="AE667" t="n">
        <v>181</v>
      </c>
      <c r="AF667" t="n">
        <v>164</v>
      </c>
      <c r="AG667" t="n">
        <v>151</v>
      </c>
      <c r="AH667" t="n">
        <v>138</v>
      </c>
      <c r="AJ667" t="n">
        <v>128</v>
      </c>
      <c r="AK667" t="n">
        <v>118</v>
      </c>
      <c r="AL667" t="n">
        <v>105</v>
      </c>
      <c r="AM667" t="n">
        <v>97</v>
      </c>
      <c r="AO667" t="n">
        <v>88</v>
      </c>
      <c r="AP667" t="n">
        <v>79</v>
      </c>
      <c r="AQ667" t="n">
        <v>69</v>
      </c>
      <c r="AR667" t="n">
        <v>62</v>
      </c>
      <c r="AT667" t="n">
        <v>54</v>
      </c>
      <c r="AU667" t="n">
        <v>45</v>
      </c>
      <c r="AV667" t="n">
        <v>39</v>
      </c>
      <c r="AW667" t="n">
        <v>33</v>
      </c>
      <c r="AY667" t="n">
        <v>27</v>
      </c>
      <c r="AZ667" t="n">
        <v>22</v>
      </c>
      <c r="BA667" t="n">
        <v>16</v>
      </c>
      <c r="BB667" t="n">
        <v>13</v>
      </c>
      <c r="BD667" t="n">
        <v>11</v>
      </c>
      <c r="BE667" t="n">
        <v>8</v>
      </c>
    </row>
    <row r="668">
      <c r="A668" t="inlineStr">
        <is>
          <t>States and political subdivisions</t>
        </is>
      </c>
      <c r="C668" t="inlineStr">
        <is>
          <t>Thousand</t>
        </is>
      </c>
      <c r="D668" t="inlineStr">
        <is>
          <t>QQQQ</t>
        </is>
      </c>
      <c r="F668" t="n">
        <v>15521</v>
      </c>
      <c r="G668" t="n">
        <v>13906</v>
      </c>
      <c r="H668" t="n">
        <v>11627</v>
      </c>
      <c r="I668" t="n">
        <v>11439</v>
      </c>
      <c r="K668" t="n">
        <v>10735</v>
      </c>
      <c r="L668" t="n">
        <v>8816</v>
      </c>
      <c r="M668" t="n">
        <v>8309</v>
      </c>
      <c r="N668" t="n">
        <v>8166</v>
      </c>
      <c r="P668" t="n">
        <v>7879</v>
      </c>
      <c r="Q668" t="n">
        <v>7559</v>
      </c>
      <c r="R668" t="n">
        <v>7986</v>
      </c>
      <c r="S668" t="n">
        <v>8478</v>
      </c>
      <c r="U668" t="n">
        <v>7586</v>
      </c>
      <c r="V668" t="n">
        <v>7547</v>
      </c>
      <c r="W668" t="n">
        <v>3807</v>
      </c>
      <c r="X668" t="n">
        <v>3634</v>
      </c>
      <c r="Z668" t="n">
        <v>3290</v>
      </c>
      <c r="AA668" t="n">
        <v>3246</v>
      </c>
      <c r="AB668" t="n">
        <v>2383</v>
      </c>
      <c r="AC668" t="n">
        <v>1606</v>
      </c>
      <c r="AE668" t="n">
        <v>1405</v>
      </c>
      <c r="AF668" t="n">
        <v>1353</v>
      </c>
      <c r="AG668" t="n">
        <v>796</v>
      </c>
      <c r="AH668" t="n">
        <v>795</v>
      </c>
      <c r="AJ668" t="n">
        <v>595</v>
      </c>
      <c r="AK668" t="n">
        <v>1385</v>
      </c>
      <c r="AL668" t="n">
        <v>1306</v>
      </c>
      <c r="AM668" t="n">
        <v>1306</v>
      </c>
      <c r="AO668" t="n">
        <v>1632</v>
      </c>
      <c r="AP668" t="n">
        <v>2469</v>
      </c>
      <c r="AQ668" t="n">
        <v>2442</v>
      </c>
      <c r="AR668" t="n">
        <v>2422</v>
      </c>
      <c r="AT668" t="n">
        <v>2399</v>
      </c>
      <c r="AU668" t="n">
        <v>2445</v>
      </c>
      <c r="AV668" t="n">
        <v>2445</v>
      </c>
      <c r="AW668" t="n">
        <v>2445</v>
      </c>
      <c r="AY668" t="n">
        <v>2390</v>
      </c>
      <c r="AZ668" t="n">
        <v>1870</v>
      </c>
      <c r="BA668" t="n">
        <v>1870</v>
      </c>
      <c r="BB668" t="n">
        <v>1870</v>
      </c>
      <c r="BD668" t="n">
        <v>1810</v>
      </c>
      <c r="BE668" t="n">
        <v>685</v>
      </c>
    </row>
    <row r="669">
      <c r="A669" t="inlineStr">
        <is>
          <t>Other securities</t>
        </is>
      </c>
      <c r="C669" t="inlineStr">
        <is>
          <t>Thousand</t>
        </is>
      </c>
      <c r="D669" t="inlineStr">
        <is>
          <t>QQQQ</t>
        </is>
      </c>
      <c r="U669" t="n">
        <v>500</v>
      </c>
      <c r="V669" t="n">
        <v>500</v>
      </c>
      <c r="W669" t="n">
        <v>500</v>
      </c>
      <c r="X669" t="n">
        <v>500</v>
      </c>
      <c r="Z669" t="n">
        <v>500</v>
      </c>
      <c r="AA669" t="n">
        <v>500</v>
      </c>
      <c r="AB669" t="n">
        <v>500</v>
      </c>
      <c r="AC669" t="n">
        <v>500</v>
      </c>
      <c r="AE669" t="n">
        <v>500</v>
      </c>
      <c r="AF669" t="n">
        <v>500</v>
      </c>
      <c r="AG669" t="n">
        <v>500</v>
      </c>
      <c r="AH669" t="n">
        <v>500</v>
      </c>
      <c r="AJ669" t="n">
        <v>500</v>
      </c>
      <c r="AK669" t="n">
        <v>500</v>
      </c>
      <c r="AL669" t="n">
        <v>500</v>
      </c>
      <c r="AM669" t="n">
        <v>500</v>
      </c>
      <c r="AO669" t="n">
        <v>500</v>
      </c>
      <c r="AP669" t="n">
        <v>500</v>
      </c>
      <c r="AQ669" t="n">
        <v>500</v>
      </c>
      <c r="AR669" t="n">
        <v>500</v>
      </c>
      <c r="AT669" t="n">
        <v>500</v>
      </c>
      <c r="AU669" t="n">
        <v>500</v>
      </c>
      <c r="AV669" t="n">
        <v>500</v>
      </c>
      <c r="AW669" t="n">
        <v>500</v>
      </c>
      <c r="AY669" t="n">
        <v>500</v>
      </c>
      <c r="AZ669" t="n">
        <v>500</v>
      </c>
      <c r="BA669" t="n">
        <v>500</v>
      </c>
      <c r="BB669" t="n">
        <v>500</v>
      </c>
      <c r="BD669" t="n">
        <v>500</v>
      </c>
      <c r="BE669" t="n">
        <v>500</v>
      </c>
    </row>
    <row r="670">
      <c r="A670" t="inlineStr">
        <is>
          <t>Total</t>
        </is>
      </c>
      <c r="C670" t="inlineStr">
        <is>
          <t>Thousand</t>
        </is>
      </c>
      <c r="D670" t="inlineStr">
        <is>
          <t>QQQQ</t>
        </is>
      </c>
      <c r="F670" t="n">
        <v>16317</v>
      </c>
      <c r="G670" t="n">
        <v>14654</v>
      </c>
      <c r="H670" t="n">
        <v>12328</v>
      </c>
      <c r="I670" t="n">
        <v>12094</v>
      </c>
      <c r="K670" t="n">
        <v>11351</v>
      </c>
      <c r="L670" t="n">
        <v>9386</v>
      </c>
      <c r="M670" t="n">
        <v>8845</v>
      </c>
      <c r="N670" t="n">
        <v>8671</v>
      </c>
      <c r="P670" t="n">
        <v>8350</v>
      </c>
      <c r="Q670" t="n">
        <v>7991</v>
      </c>
      <c r="R670" t="n">
        <v>8398</v>
      </c>
      <c r="S670" t="n">
        <v>8850</v>
      </c>
      <c r="U670" t="n">
        <v>8434</v>
      </c>
      <c r="V670" t="n">
        <v>8372</v>
      </c>
      <c r="W670" t="n">
        <v>4601</v>
      </c>
      <c r="X670" t="n">
        <v>4403</v>
      </c>
      <c r="Z670" t="n">
        <v>4038</v>
      </c>
      <c r="AA670" t="n">
        <v>3975</v>
      </c>
      <c r="AB670" t="n">
        <v>3098</v>
      </c>
      <c r="AC670" t="n">
        <v>2303</v>
      </c>
      <c r="AE670" t="n">
        <v>2086</v>
      </c>
      <c r="AF670" t="n">
        <v>2017</v>
      </c>
      <c r="AG670" t="n">
        <v>1447</v>
      </c>
      <c r="AH670" t="n">
        <v>1433</v>
      </c>
      <c r="AJ670" t="n">
        <v>1223</v>
      </c>
      <c r="AK670" t="n">
        <v>2003</v>
      </c>
      <c r="AL670" t="n">
        <v>1911</v>
      </c>
      <c r="AM670" t="n">
        <v>1903</v>
      </c>
      <c r="AO670" t="n">
        <v>2220</v>
      </c>
      <c r="AP670" t="n">
        <v>3048</v>
      </c>
      <c r="AQ670" t="n">
        <v>3011</v>
      </c>
      <c r="AR670" t="n">
        <v>2984</v>
      </c>
      <c r="AT670" t="n">
        <v>2953</v>
      </c>
      <c r="AU670" t="n">
        <v>2990</v>
      </c>
      <c r="AV670" t="n">
        <v>2984</v>
      </c>
      <c r="AW670" t="n">
        <v>2978</v>
      </c>
      <c r="AY670" t="n">
        <v>2917</v>
      </c>
      <c r="AZ670" t="n">
        <v>2392</v>
      </c>
      <c r="BA670" t="n">
        <v>2386</v>
      </c>
      <c r="BB670" t="n">
        <v>2383</v>
      </c>
      <c r="BD670" t="n">
        <v>2321</v>
      </c>
      <c r="BE670" t="n">
        <v>1193</v>
      </c>
    </row>
    <row r="671">
      <c r="A671" t="inlineStr">
        <is>
          <t>Total-c</t>
        </is>
      </c>
      <c r="F671">
        <f>SUM(F667:F669)</f>
        <v/>
      </c>
      <c r="G671">
        <f>SUM(G667:G669)</f>
        <v/>
      </c>
      <c r="H671">
        <f>SUM(H667:H669)</f>
        <v/>
      </c>
      <c r="I671">
        <f>SUM(I667:I669)</f>
        <v/>
      </c>
      <c r="K671">
        <f>SUM(K667:K669)</f>
        <v/>
      </c>
      <c r="L671">
        <f>SUM(L667:L669)</f>
        <v/>
      </c>
      <c r="M671">
        <f>SUM(M667:M669)</f>
        <v/>
      </c>
      <c r="N671">
        <f>SUM(N667:N669)</f>
        <v/>
      </c>
      <c r="P671">
        <f>SUM(P667:P669)</f>
        <v/>
      </c>
      <c r="Q671">
        <f>SUM(Q667:Q669)</f>
        <v/>
      </c>
      <c r="R671">
        <f>SUM(R667:R669)</f>
        <v/>
      </c>
      <c r="S671">
        <f>SUM(S667:S669)</f>
        <v/>
      </c>
      <c r="U671">
        <f>SUM(U667:U669)</f>
        <v/>
      </c>
      <c r="V671">
        <f>SUM(V667:V669)</f>
        <v/>
      </c>
      <c r="W671">
        <f>SUM(W667:W669)</f>
        <v/>
      </c>
      <c r="X671">
        <f>SUM(X667:X669)</f>
        <v/>
      </c>
      <c r="Z671">
        <f>SUM(Z667:Z669)</f>
        <v/>
      </c>
      <c r="AA671">
        <f>SUM(AA667:AA669)</f>
        <v/>
      </c>
      <c r="AB671">
        <f>SUM(AB667:AB669)</f>
        <v/>
      </c>
      <c r="AC671">
        <f>SUM(AC667:AC669)</f>
        <v/>
      </c>
      <c r="AE671">
        <f>SUM(AE667:AE669)</f>
        <v/>
      </c>
      <c r="AF671">
        <f>SUM(AF667:AF669)</f>
        <v/>
      </c>
      <c r="AG671">
        <f>SUM(AG667:AG669)</f>
        <v/>
      </c>
      <c r="AH671">
        <f>SUM(AH667:AH669)</f>
        <v/>
      </c>
      <c r="AJ671">
        <f>SUM(AJ667:AJ669)</f>
        <v/>
      </c>
      <c r="AK671">
        <f>SUM(AK667:AK669)</f>
        <v/>
      </c>
      <c r="AL671">
        <f>SUM(AL667:AL669)</f>
        <v/>
      </c>
      <c r="AM671">
        <f>SUM(AM667:AM669)</f>
        <v/>
      </c>
      <c r="AO671">
        <f>SUM(AO667:AO669)</f>
        <v/>
      </c>
      <c r="AP671">
        <f>SUM(AP667:AP669)</f>
        <v/>
      </c>
      <c r="AQ671">
        <f>SUM(AQ667:AQ669)</f>
        <v/>
      </c>
      <c r="AR671">
        <f>SUM(AR667:AR669)</f>
        <v/>
      </c>
      <c r="AT671">
        <f>SUM(AT667:AT669)</f>
        <v/>
      </c>
      <c r="AU671">
        <f>SUM(AU667:AU669)</f>
        <v/>
      </c>
      <c r="AV671">
        <f>SUM(AV667:AV669)</f>
        <v/>
      </c>
      <c r="AW671">
        <f>SUM(AW667:AW669)</f>
        <v/>
      </c>
      <c r="AY671">
        <f>SUM(AY667:AY669)</f>
        <v/>
      </c>
      <c r="AZ671">
        <f>SUM(AZ667:AZ669)</f>
        <v/>
      </c>
      <c r="BA671">
        <f>SUM(BA667:BA669)</f>
        <v/>
      </c>
      <c r="BB671">
        <f>SUM(BB667:BB669)</f>
        <v/>
      </c>
      <c r="BD671">
        <f>SUM(BD667:BD669)</f>
        <v/>
      </c>
      <c r="BE671">
        <f>SUM(BE667:BE669)</f>
        <v/>
      </c>
    </row>
    <row r="672">
      <c r="A672" t="inlineStr">
        <is>
          <t>Sum check</t>
        </is>
      </c>
      <c r="F672">
        <f>F670-F671</f>
        <v/>
      </c>
      <c r="G672">
        <f>G670-G671</f>
        <v/>
      </c>
      <c r="H672">
        <f>H670-H671</f>
        <v/>
      </c>
      <c r="I672">
        <f>I670-I671</f>
        <v/>
      </c>
      <c r="K672">
        <f>K670-K671</f>
        <v/>
      </c>
      <c r="L672">
        <f>L670-L671</f>
        <v/>
      </c>
      <c r="M672">
        <f>M670-M671</f>
        <v/>
      </c>
      <c r="N672">
        <f>N670-N671</f>
        <v/>
      </c>
      <c r="P672">
        <f>P670-P671</f>
        <v/>
      </c>
      <c r="Q672">
        <f>Q670-Q671</f>
        <v/>
      </c>
      <c r="R672">
        <f>R670-R671</f>
        <v/>
      </c>
      <c r="S672">
        <f>S670-S671</f>
        <v/>
      </c>
      <c r="U672">
        <f>U670-U671</f>
        <v/>
      </c>
      <c r="V672">
        <f>V670-V671</f>
        <v/>
      </c>
      <c r="W672">
        <f>W670-W671</f>
        <v/>
      </c>
      <c r="X672">
        <f>X670-X671</f>
        <v/>
      </c>
      <c r="Z672">
        <f>Z670-Z671</f>
        <v/>
      </c>
      <c r="AA672">
        <f>AA670-AA671</f>
        <v/>
      </c>
      <c r="AB672">
        <f>AB670-AB671</f>
        <v/>
      </c>
      <c r="AC672">
        <f>AC670-AC671</f>
        <v/>
      </c>
      <c r="AE672">
        <f>AE670-AE671</f>
        <v/>
      </c>
      <c r="AF672">
        <f>AF670-AF671</f>
        <v/>
      </c>
      <c r="AG672">
        <f>AG670-AG671</f>
        <v/>
      </c>
      <c r="AH672">
        <f>AH670-AH671</f>
        <v/>
      </c>
      <c r="AJ672">
        <f>AJ670-AJ671</f>
        <v/>
      </c>
      <c r="AK672">
        <f>AK670-AK671</f>
        <v/>
      </c>
      <c r="AL672">
        <f>AL670-AL671</f>
        <v/>
      </c>
      <c r="AM672">
        <f>AM670-AM671</f>
        <v/>
      </c>
      <c r="AO672">
        <f>AO670-AO671</f>
        <v/>
      </c>
      <c r="AP672">
        <f>AP670-AP671</f>
        <v/>
      </c>
      <c r="AQ672">
        <f>AQ670-AQ671</f>
        <v/>
      </c>
      <c r="AR672">
        <f>AR670-AR671</f>
        <v/>
      </c>
      <c r="AT672">
        <f>AT670-AT671</f>
        <v/>
      </c>
      <c r="AU672">
        <f>AU670-AU671</f>
        <v/>
      </c>
      <c r="AV672">
        <f>AV670-AV671</f>
        <v/>
      </c>
      <c r="AW672">
        <f>AW670-AW671</f>
        <v/>
      </c>
      <c r="AY672">
        <f>AY670-AY671</f>
        <v/>
      </c>
      <c r="AZ672">
        <f>AZ670-AZ671</f>
        <v/>
      </c>
      <c r="BA672">
        <f>BA670-BA671</f>
        <v/>
      </c>
      <c r="BB672">
        <f>BB670-BB671</f>
        <v/>
      </c>
      <c r="BD672">
        <f>BD670-BD671</f>
        <v/>
      </c>
      <c r="BE672">
        <f>BE670-BE671</f>
        <v/>
      </c>
    </row>
    <row r="674">
      <c r="A674" t="inlineStr">
        <is>
          <t>Available for sale</t>
        </is>
      </c>
    </row>
    <row r="675">
      <c r="A675" t="inlineStr">
        <is>
          <t>U.S. treasury and other federal agencies</t>
        </is>
      </c>
      <c r="C675" t="inlineStr">
        <is>
          <t>Thousand</t>
        </is>
      </c>
      <c r="D675" t="inlineStr">
        <is>
          <t>QQQQ</t>
        </is>
      </c>
      <c r="F675" t="n">
        <v>462379</v>
      </c>
      <c r="G675" t="n">
        <v>424680</v>
      </c>
      <c r="H675" t="n">
        <v>360904</v>
      </c>
      <c r="K675" t="n">
        <v>475533</v>
      </c>
      <c r="L675" t="n">
        <v>460825</v>
      </c>
      <c r="M675" t="n">
        <v>428329</v>
      </c>
    </row>
    <row r="676">
      <c r="A676" t="inlineStr">
        <is>
          <t>U.S. treasuries</t>
        </is>
      </c>
      <c r="C676" t="inlineStr">
        <is>
          <t>Thousand</t>
        </is>
      </c>
      <c r="D676" t="inlineStr">
        <is>
          <t>QQQQ</t>
        </is>
      </c>
      <c r="I676" t="n">
        <v>29861</v>
      </c>
      <c r="N676" t="n">
        <v>248993</v>
      </c>
      <c r="P676" t="n">
        <v>281215</v>
      </c>
      <c r="Q676" t="n">
        <v>280985</v>
      </c>
      <c r="R676" t="n">
        <v>281297</v>
      </c>
      <c r="S676" t="n">
        <v>329696</v>
      </c>
      <c r="U676" t="n">
        <v>280715</v>
      </c>
      <c r="V676" t="n">
        <v>206526</v>
      </c>
      <c r="W676" t="n">
        <v>206123</v>
      </c>
      <c r="X676" t="n">
        <v>268543</v>
      </c>
      <c r="Z676" t="n">
        <v>289433</v>
      </c>
      <c r="AA676" t="n">
        <v>285387</v>
      </c>
      <c r="AB676" t="n">
        <v>285274</v>
      </c>
      <c r="AC676" t="n">
        <v>312802</v>
      </c>
      <c r="AE676" t="n">
        <v>341249</v>
      </c>
      <c r="AF676" t="n">
        <v>320195</v>
      </c>
      <c r="AG676" t="n">
        <v>397466</v>
      </c>
      <c r="AH676" t="n">
        <v>697466</v>
      </c>
      <c r="AJ676" t="n">
        <v>652750</v>
      </c>
      <c r="AK676" t="n">
        <v>358634</v>
      </c>
      <c r="AL676" t="n">
        <v>468946</v>
      </c>
      <c r="AM676" t="n">
        <v>414449</v>
      </c>
      <c r="AO676" t="n">
        <v>513355</v>
      </c>
      <c r="AP676" t="n">
        <v>512861</v>
      </c>
      <c r="AQ676" t="n">
        <v>511693</v>
      </c>
      <c r="AR676" t="n">
        <v>475236</v>
      </c>
      <c r="AT676" t="n">
        <v>453786</v>
      </c>
      <c r="AU676" t="n">
        <v>471842</v>
      </c>
      <c r="AV676" t="n">
        <v>449855</v>
      </c>
      <c r="AW676" t="n">
        <v>457628</v>
      </c>
      <c r="AY676" t="n">
        <v>1146298</v>
      </c>
      <c r="AZ676" t="n">
        <v>1146858</v>
      </c>
      <c r="BA676" t="n">
        <v>1459090</v>
      </c>
      <c r="BB676" t="n">
        <v>1477864</v>
      </c>
      <c r="BD676" t="n">
        <v>1557594</v>
      </c>
      <c r="BE676" t="n">
        <v>1510066</v>
      </c>
    </row>
    <row r="677">
      <c r="A677" t="inlineStr">
        <is>
          <t>U.S. federal agencies</t>
        </is>
      </c>
      <c r="C677" t="inlineStr">
        <is>
          <t>Thousand</t>
        </is>
      </c>
      <c r="D677" t="inlineStr">
        <is>
          <t>QQQQ</t>
        </is>
      </c>
      <c r="I677" t="n">
        <v>387285</v>
      </c>
      <c r="N677" t="n">
        <v>172449</v>
      </c>
      <c r="P677" t="n">
        <v>169462</v>
      </c>
      <c r="Q677" t="n">
        <v>166117</v>
      </c>
      <c r="R677" t="n">
        <v>134486</v>
      </c>
      <c r="S677" t="n">
        <v>131896</v>
      </c>
      <c r="U677" t="n">
        <v>128854</v>
      </c>
      <c r="V677" t="n">
        <v>125650</v>
      </c>
      <c r="W677" t="n">
        <v>192648</v>
      </c>
      <c r="X677" t="n">
        <v>129642</v>
      </c>
      <c r="Z677" t="n">
        <v>105058</v>
      </c>
      <c r="AA677" t="n">
        <v>98398</v>
      </c>
      <c r="AB677" t="n">
        <v>94111</v>
      </c>
      <c r="AC677" t="n">
        <v>88851</v>
      </c>
      <c r="AE677" t="n">
        <v>85900</v>
      </c>
      <c r="AF677" t="n">
        <v>84429</v>
      </c>
      <c r="AG677" t="n">
        <v>31840</v>
      </c>
      <c r="AH677" t="n">
        <v>29919</v>
      </c>
      <c r="AJ677" t="n">
        <v>27954</v>
      </c>
      <c r="AK677" t="n">
        <v>26155</v>
      </c>
      <c r="AL677" t="n">
        <v>23742</v>
      </c>
      <c r="AM677" t="n">
        <v>23024</v>
      </c>
      <c r="AO677" t="n">
        <v>22338</v>
      </c>
      <c r="AP677" t="n">
        <v>21181</v>
      </c>
      <c r="AQ677" t="n">
        <v>20789</v>
      </c>
      <c r="AR677" t="n">
        <v>19638</v>
      </c>
      <c r="AT677" t="n">
        <v>19109</v>
      </c>
      <c r="AU677" t="n">
        <v>25595</v>
      </c>
      <c r="AV677" t="n">
        <v>23545</v>
      </c>
      <c r="AW677" t="n">
        <v>21942</v>
      </c>
      <c r="AY677" t="n">
        <v>20534</v>
      </c>
      <c r="AZ677" t="n">
        <v>18871</v>
      </c>
      <c r="BA677" t="n">
        <v>16577</v>
      </c>
      <c r="BB677" t="n">
        <v>15222</v>
      </c>
      <c r="BD677" t="n">
        <v>14254</v>
      </c>
      <c r="BE677" t="n">
        <v>13536</v>
      </c>
    </row>
    <row r="678">
      <c r="A678" t="inlineStr">
        <is>
          <t>Mortgage backed securities</t>
        </is>
      </c>
      <c r="C678" t="inlineStr">
        <is>
          <t>Thousand</t>
        </is>
      </c>
      <c r="D678" t="inlineStr">
        <is>
          <t>QQQQ</t>
        </is>
      </c>
      <c r="F678" t="n">
        <v>17974</v>
      </c>
      <c r="G678" t="n">
        <v>16031</v>
      </c>
      <c r="H678" t="n">
        <v>33956</v>
      </c>
      <c r="I678" t="n">
        <v>32678</v>
      </c>
      <c r="K678" t="n">
        <v>29864</v>
      </c>
      <c r="L678" t="n">
        <v>28560</v>
      </c>
      <c r="M678" t="n">
        <v>27583</v>
      </c>
      <c r="N678" t="n">
        <v>26457</v>
      </c>
      <c r="P678" t="n">
        <v>25300</v>
      </c>
      <c r="Q678" t="n">
        <v>23770</v>
      </c>
      <c r="R678" t="n">
        <v>22530</v>
      </c>
      <c r="S678" t="n">
        <v>21855</v>
      </c>
      <c r="U678" t="n">
        <v>21309</v>
      </c>
      <c r="V678" t="n">
        <v>20814</v>
      </c>
      <c r="W678" t="n">
        <v>20285</v>
      </c>
      <c r="X678" t="n">
        <v>19672</v>
      </c>
      <c r="Z678" t="n">
        <v>19073</v>
      </c>
      <c r="AA678" t="n">
        <v>18785</v>
      </c>
      <c r="AB678" t="n">
        <v>18275</v>
      </c>
      <c r="AC678" t="n">
        <v>17976</v>
      </c>
      <c r="AE678" t="n">
        <v>17685</v>
      </c>
      <c r="AF678" t="n">
        <v>16406</v>
      </c>
      <c r="AG678" t="n">
        <v>16134</v>
      </c>
      <c r="AH678" t="n">
        <v>15908</v>
      </c>
      <c r="AJ678" t="n">
        <v>15712</v>
      </c>
      <c r="AK678" t="n">
        <v>15219</v>
      </c>
      <c r="AL678" t="n">
        <v>17472</v>
      </c>
      <c r="AM678" t="n">
        <v>17005</v>
      </c>
      <c r="AO678" t="n">
        <v>16880</v>
      </c>
      <c r="AP678" t="n">
        <v>16582</v>
      </c>
      <c r="AQ678" t="n">
        <v>16138</v>
      </c>
      <c r="AR678" t="n">
        <v>15696</v>
      </c>
      <c r="AT678" t="n">
        <v>15249</v>
      </c>
      <c r="AU678" t="n">
        <v>38769</v>
      </c>
      <c r="AV678" t="n">
        <v>33561</v>
      </c>
      <c r="AW678" t="n">
        <v>29283</v>
      </c>
      <c r="AY678" t="n">
        <v>20961</v>
      </c>
      <c r="AZ678" t="n">
        <v>17289</v>
      </c>
      <c r="BA678" t="n">
        <v>15620</v>
      </c>
      <c r="BB678" t="n">
        <v>16586</v>
      </c>
      <c r="BD678" t="n">
        <v>16187</v>
      </c>
      <c r="BE678" t="n">
        <v>15620</v>
      </c>
    </row>
    <row r="679">
      <c r="A679" t="inlineStr">
        <is>
          <t>States and political subdivisions</t>
        </is>
      </c>
      <c r="C679" t="inlineStr">
        <is>
          <t>Thousand</t>
        </is>
      </c>
      <c r="D679" t="inlineStr">
        <is>
          <t>QQQQ</t>
        </is>
      </c>
      <c r="F679" t="n">
        <v>55493</v>
      </c>
      <c r="G679" t="n">
        <v>51929</v>
      </c>
      <c r="H679" t="n">
        <v>53386</v>
      </c>
      <c r="I679" t="n">
        <v>50334</v>
      </c>
      <c r="K679" t="n">
        <v>54971</v>
      </c>
      <c r="L679" t="n">
        <v>55522</v>
      </c>
      <c r="M679" t="n">
        <v>54421</v>
      </c>
      <c r="N679" t="n">
        <v>53373</v>
      </c>
      <c r="P679" t="n">
        <v>51480</v>
      </c>
      <c r="Q679" t="n">
        <v>48977</v>
      </c>
      <c r="R679" t="n">
        <v>51326</v>
      </c>
      <c r="S679" t="n">
        <v>50920</v>
      </c>
      <c r="U679" t="n">
        <v>49292</v>
      </c>
      <c r="V679" t="n">
        <v>48037</v>
      </c>
      <c r="W679" t="n">
        <v>43704</v>
      </c>
      <c r="X679" t="n">
        <v>41042</v>
      </c>
      <c r="Z679" t="n">
        <v>39638</v>
      </c>
      <c r="AA679" t="n">
        <v>38935</v>
      </c>
      <c r="AB679" t="n">
        <v>43426</v>
      </c>
      <c r="AC679" t="n">
        <v>42370</v>
      </c>
      <c r="AE679" t="n">
        <v>39923</v>
      </c>
      <c r="AF679" t="n">
        <v>39833</v>
      </c>
      <c r="AG679" t="n">
        <v>30200</v>
      </c>
      <c r="AH679" t="n">
        <v>27411</v>
      </c>
      <c r="AJ679" t="n">
        <v>27239</v>
      </c>
      <c r="AK679" t="n">
        <v>23149</v>
      </c>
      <c r="AL679" t="n">
        <v>23549</v>
      </c>
      <c r="AM679" t="n">
        <v>22531</v>
      </c>
      <c r="AO679" t="n">
        <v>24511</v>
      </c>
      <c r="AP679" t="n">
        <v>41638</v>
      </c>
      <c r="AQ679" t="n">
        <v>32636</v>
      </c>
      <c r="AR679" t="n">
        <v>28948</v>
      </c>
      <c r="AT679" t="n">
        <v>16040</v>
      </c>
      <c r="AU679" t="n">
        <v>11101</v>
      </c>
      <c r="AV679" t="n">
        <v>6059</v>
      </c>
      <c r="AW679" t="n">
        <v>6319</v>
      </c>
      <c r="AY679" t="n">
        <v>4852</v>
      </c>
      <c r="AZ679" t="n">
        <v>4876</v>
      </c>
      <c r="BA679" t="n">
        <v>7600</v>
      </c>
      <c r="BB679" t="n">
        <v>8134</v>
      </c>
      <c r="BD679" t="n">
        <v>8155</v>
      </c>
      <c r="BE679" t="n">
        <v>10886</v>
      </c>
    </row>
    <row r="680">
      <c r="A680" t="inlineStr">
        <is>
          <t>Asset backed securities</t>
        </is>
      </c>
      <c r="C680" t="inlineStr">
        <is>
          <t>Thousand</t>
        </is>
      </c>
      <c r="D680" t="inlineStr">
        <is>
          <t>QQQQ</t>
        </is>
      </c>
      <c r="AL680" t="n">
        <v>12958</v>
      </c>
      <c r="AM680" t="n">
        <v>12714</v>
      </c>
      <c r="AO680" t="n">
        <v>12714</v>
      </c>
      <c r="AP680" t="n">
        <v>12714</v>
      </c>
      <c r="AQ680" t="n">
        <v>12714</v>
      </c>
      <c r="AR680" t="n">
        <v>12714</v>
      </c>
      <c r="AT680" t="n">
        <v>13403</v>
      </c>
      <c r="AU680" t="n">
        <v>13476</v>
      </c>
      <c r="AV680" t="n">
        <v>13482</v>
      </c>
      <c r="AW680" t="n">
        <v>13357</v>
      </c>
      <c r="AY680" t="n">
        <v>13280</v>
      </c>
      <c r="AZ680" t="n">
        <v>12877</v>
      </c>
      <c r="BA680" t="n">
        <v>12968</v>
      </c>
      <c r="BB680" t="n">
        <v>13010</v>
      </c>
      <c r="BD680" t="n">
        <v>12363</v>
      </c>
      <c r="BE680" t="n">
        <v>12435</v>
      </c>
    </row>
    <row r="681">
      <c r="A681" t="inlineStr">
        <is>
          <t>Other securities</t>
        </is>
      </c>
      <c r="C681" t="inlineStr">
        <is>
          <t>Thousand</t>
        </is>
      </c>
      <c r="D681" t="inlineStr">
        <is>
          <t>QQQQ</t>
        </is>
      </c>
      <c r="F681" t="n">
        <v>13545</v>
      </c>
      <c r="G681" t="n">
        <v>13273</v>
      </c>
      <c r="H681" t="n">
        <v>14181</v>
      </c>
      <c r="I681" t="n">
        <v>15483</v>
      </c>
      <c r="K681" t="n">
        <v>15381</v>
      </c>
      <c r="L681" t="n">
        <v>16225</v>
      </c>
      <c r="M681" t="n">
        <v>16487</v>
      </c>
      <c r="N681" t="n">
        <v>14918</v>
      </c>
      <c r="P681" t="n">
        <v>14387</v>
      </c>
      <c r="Q681" t="n">
        <v>9547</v>
      </c>
      <c r="R681" t="n">
        <v>9886</v>
      </c>
      <c r="S681" t="n">
        <v>9793</v>
      </c>
      <c r="U681" t="n">
        <v>9437</v>
      </c>
      <c r="V681" t="n">
        <v>9899</v>
      </c>
      <c r="W681" t="n">
        <v>6424</v>
      </c>
      <c r="X681" t="n">
        <v>6569</v>
      </c>
      <c r="Z681" t="n">
        <v>6045</v>
      </c>
      <c r="AA681" t="n">
        <v>5955</v>
      </c>
      <c r="AB681" t="n">
        <v>5855</v>
      </c>
      <c r="AC681" t="n">
        <v>5704</v>
      </c>
      <c r="AE681" t="n">
        <v>6265</v>
      </c>
      <c r="AL681" t="n">
        <v>6997</v>
      </c>
      <c r="AW681" t="n">
        <v>2994</v>
      </c>
      <c r="AY681" t="n">
        <v>2826</v>
      </c>
      <c r="AZ681" t="n">
        <v>2732</v>
      </c>
      <c r="BA681" t="n">
        <v>7404</v>
      </c>
      <c r="BB681" t="n">
        <v>7405</v>
      </c>
      <c r="BD681" t="n">
        <v>7360</v>
      </c>
      <c r="BE681" t="n">
        <v>6884</v>
      </c>
    </row>
    <row r="682">
      <c r="A682" t="inlineStr">
        <is>
          <t>Total</t>
        </is>
      </c>
      <c r="C682" t="inlineStr">
        <is>
          <t>Thousand</t>
        </is>
      </c>
      <c r="D682" t="inlineStr">
        <is>
          <t>QQQQ</t>
        </is>
      </c>
      <c r="F682" t="n">
        <v>549391</v>
      </c>
      <c r="G682" t="n">
        <v>505913</v>
      </c>
      <c r="H682" t="n">
        <v>462427</v>
      </c>
      <c r="I682" t="n">
        <v>515641</v>
      </c>
      <c r="K682" t="n">
        <v>575749</v>
      </c>
      <c r="L682" t="n">
        <v>561132</v>
      </c>
      <c r="M682" t="n">
        <v>526820</v>
      </c>
      <c r="N682" t="n">
        <v>516190</v>
      </c>
      <c r="P682" t="n">
        <v>541844</v>
      </c>
      <c r="Q682" t="n">
        <v>529396</v>
      </c>
      <c r="R682" t="n">
        <v>499525</v>
      </c>
      <c r="S682" t="n">
        <v>544160</v>
      </c>
      <c r="U682" t="n">
        <v>489607</v>
      </c>
      <c r="V682" t="n">
        <v>410926</v>
      </c>
      <c r="W682" t="n">
        <v>469184</v>
      </c>
      <c r="X682" t="n">
        <v>465468</v>
      </c>
      <c r="Z682" t="n">
        <v>459247</v>
      </c>
      <c r="AA682" t="n">
        <v>447460</v>
      </c>
      <c r="AB682" t="n">
        <v>446941</v>
      </c>
      <c r="AC682" t="n">
        <v>467703</v>
      </c>
      <c r="AE682" t="n">
        <v>491022</v>
      </c>
      <c r="AF682" t="n">
        <v>460863</v>
      </c>
      <c r="AG682" t="n">
        <v>475640</v>
      </c>
      <c r="AH682" t="n">
        <v>770704</v>
      </c>
      <c r="AJ682" t="n">
        <v>723655</v>
      </c>
      <c r="AK682" t="n">
        <v>423157</v>
      </c>
      <c r="AL682" t="n">
        <v>553664</v>
      </c>
      <c r="AM682" t="n">
        <v>489723</v>
      </c>
      <c r="AO682" t="n">
        <v>589798</v>
      </c>
      <c r="AP682" t="n">
        <v>604976</v>
      </c>
      <c r="AQ682" t="n">
        <v>593970</v>
      </c>
      <c r="AR682" t="n">
        <v>552232</v>
      </c>
      <c r="AT682" t="n">
        <v>517587</v>
      </c>
      <c r="AU682" t="n">
        <v>560783</v>
      </c>
      <c r="AV682" t="n">
        <v>526502</v>
      </c>
      <c r="AW682" t="n">
        <v>531523</v>
      </c>
      <c r="AY682" t="n">
        <v>1208751</v>
      </c>
      <c r="AZ682" t="n">
        <v>1203503</v>
      </c>
      <c r="BA682" t="n">
        <v>1519259</v>
      </c>
      <c r="BB682" t="n">
        <v>1538221</v>
      </c>
      <c r="BD682" t="n">
        <v>1615913</v>
      </c>
      <c r="BE682" t="n">
        <v>1569427</v>
      </c>
    </row>
    <row r="683">
      <c r="A683" t="inlineStr">
        <is>
          <t>Total-c</t>
        </is>
      </c>
      <c r="F683">
        <f>SUM(F675:F681)</f>
        <v/>
      </c>
      <c r="G683">
        <f>SUM(G675:G681)</f>
        <v/>
      </c>
      <c r="H683">
        <f>SUM(H675:H681)</f>
        <v/>
      </c>
      <c r="I683">
        <f>SUM(I675:I681)</f>
        <v/>
      </c>
      <c r="K683">
        <f>SUM(K675:K681)</f>
        <v/>
      </c>
      <c r="L683">
        <f>SUM(L675:L681)</f>
        <v/>
      </c>
      <c r="M683">
        <f>SUM(M675:M681)</f>
        <v/>
      </c>
      <c r="N683">
        <f>SUM(N675:N681)</f>
        <v/>
      </c>
      <c r="P683">
        <f>SUM(P675:P681)</f>
        <v/>
      </c>
      <c r="Q683">
        <f>SUM(Q675:Q681)</f>
        <v/>
      </c>
      <c r="R683">
        <f>SUM(R675:R681)</f>
        <v/>
      </c>
      <c r="S683">
        <f>SUM(S675:S681)</f>
        <v/>
      </c>
      <c r="U683">
        <f>SUM(U675:U681)</f>
        <v/>
      </c>
      <c r="V683">
        <f>SUM(V675:V681)</f>
        <v/>
      </c>
      <c r="W683">
        <f>SUM(W675:W681)</f>
        <v/>
      </c>
      <c r="X683">
        <f>SUM(X675:X681)</f>
        <v/>
      </c>
      <c r="Z683">
        <f>SUM(Z675:Z681)</f>
        <v/>
      </c>
      <c r="AA683">
        <f>SUM(AA675:AA681)</f>
        <v/>
      </c>
      <c r="AB683">
        <f>SUM(AB675:AB681)</f>
        <v/>
      </c>
      <c r="AC683">
        <f>SUM(AC675:AC681)</f>
        <v/>
      </c>
      <c r="AE683">
        <f>SUM(AE675:AE681)</f>
        <v/>
      </c>
      <c r="AF683">
        <f>SUM(AF675:AF681)</f>
        <v/>
      </c>
      <c r="AG683">
        <f>SUM(AG675:AG681)</f>
        <v/>
      </c>
      <c r="AH683">
        <f>SUM(AH675:AH681)</f>
        <v/>
      </c>
      <c r="AJ683">
        <f>SUM(AJ675:AJ681)</f>
        <v/>
      </c>
      <c r="AK683">
        <f>SUM(AK675:AK681)</f>
        <v/>
      </c>
      <c r="AL683">
        <f>SUM(AL675:AL681)</f>
        <v/>
      </c>
      <c r="AM683">
        <f>SUM(AM675:AM681)</f>
        <v/>
      </c>
      <c r="AO683">
        <f>SUM(AO675:AO681)</f>
        <v/>
      </c>
      <c r="AP683">
        <f>SUM(AP675:AP681)</f>
        <v/>
      </c>
      <c r="AQ683">
        <f>SUM(AQ675:AQ681)</f>
        <v/>
      </c>
      <c r="AR683">
        <f>SUM(AR675:AR681)</f>
        <v/>
      </c>
      <c r="AT683">
        <f>SUM(AT675:AT681)</f>
        <v/>
      </c>
      <c r="AU683">
        <f>SUM(AU675:AU681)</f>
        <v/>
      </c>
      <c r="AV683">
        <f>SUM(AV675:AV681)</f>
        <v/>
      </c>
      <c r="AW683">
        <f>SUM(AW675:AW681)</f>
        <v/>
      </c>
      <c r="AY683">
        <f>SUM(AY675:AY681)</f>
        <v/>
      </c>
      <c r="AZ683">
        <f>SUM(AZ675:AZ681)</f>
        <v/>
      </c>
      <c r="BA683">
        <f>SUM(BA675:BA681)</f>
        <v/>
      </c>
      <c r="BB683">
        <f>SUM(BB675:BB681)</f>
        <v/>
      </c>
      <c r="BD683">
        <f>SUM(BD675:BD681)</f>
        <v/>
      </c>
      <c r="BE683">
        <f>SUM(BE675:BE681)</f>
        <v/>
      </c>
    </row>
    <row r="684">
      <c r="A684" t="inlineStr">
        <is>
          <t>Sum check</t>
        </is>
      </c>
      <c r="F684">
        <f>F682-F683</f>
        <v/>
      </c>
      <c r="G684">
        <f>G682-G683</f>
        <v/>
      </c>
      <c r="H684">
        <f>H682-H683</f>
        <v/>
      </c>
      <c r="I684">
        <f>I682-I683</f>
        <v/>
      </c>
      <c r="K684">
        <f>K682-K683</f>
        <v/>
      </c>
      <c r="L684">
        <f>L682-L683</f>
        <v/>
      </c>
      <c r="M684">
        <f>M682-M683</f>
        <v/>
      </c>
      <c r="N684">
        <f>N682-N683</f>
        <v/>
      </c>
      <c r="P684">
        <f>P682-P683</f>
        <v/>
      </c>
      <c r="Q684">
        <f>Q682-Q683</f>
        <v/>
      </c>
      <c r="R684">
        <f>R682-R683</f>
        <v/>
      </c>
      <c r="S684">
        <f>S682-S683</f>
        <v/>
      </c>
      <c r="U684">
        <f>U682-U683</f>
        <v/>
      </c>
      <c r="V684">
        <f>V682-V683</f>
        <v/>
      </c>
      <c r="W684">
        <f>W682-W683</f>
        <v/>
      </c>
      <c r="X684">
        <f>X682-X683</f>
        <v/>
      </c>
      <c r="Z684">
        <f>Z682-Z683</f>
        <v/>
      </c>
      <c r="AA684">
        <f>AA682-AA683</f>
        <v/>
      </c>
      <c r="AB684">
        <f>AB682-AB683</f>
        <v/>
      </c>
      <c r="AC684">
        <f>AC682-AC683</f>
        <v/>
      </c>
      <c r="AE684">
        <f>AE682-AE683</f>
        <v/>
      </c>
      <c r="AF684">
        <f>AF682-AF683</f>
        <v/>
      </c>
      <c r="AG684">
        <f>AG682-AG683</f>
        <v/>
      </c>
      <c r="AH684">
        <f>AH682-AH683</f>
        <v/>
      </c>
      <c r="AJ684">
        <f>AJ682-AJ683</f>
        <v/>
      </c>
      <c r="AK684">
        <f>AK682-AK683</f>
        <v/>
      </c>
      <c r="AL684">
        <f>AL682-AL683</f>
        <v/>
      </c>
      <c r="AM684">
        <f>AM682-AM683</f>
        <v/>
      </c>
      <c r="AO684">
        <f>AO682-AO683</f>
        <v/>
      </c>
      <c r="AP684">
        <f>AP682-AP683</f>
        <v/>
      </c>
      <c r="AQ684">
        <f>AQ682-AQ683</f>
        <v/>
      </c>
      <c r="AR684">
        <f>AR682-AR683</f>
        <v/>
      </c>
      <c r="AT684">
        <f>AT682-AT683</f>
        <v/>
      </c>
      <c r="AU684">
        <f>AU682-AU683</f>
        <v/>
      </c>
      <c r="AV684">
        <f>AV682-AV683</f>
        <v/>
      </c>
      <c r="AW684">
        <f>AW682-AW683</f>
        <v/>
      </c>
      <c r="AY684">
        <f>AY682-AY683</f>
        <v/>
      </c>
      <c r="AZ684">
        <f>AZ682-AZ683</f>
        <v/>
      </c>
      <c r="BA684">
        <f>BA682-BA683</f>
        <v/>
      </c>
      <c r="BB684">
        <f>BB682-BB683</f>
        <v/>
      </c>
      <c r="BD684">
        <f>BD682-BD683</f>
        <v/>
      </c>
      <c r="BE684">
        <f>BE682-BE683</f>
        <v/>
      </c>
    </row>
    <row r="685">
      <c r="A685" t="inlineStr">
        <is>
          <t>Link check</t>
        </is>
      </c>
      <c r="AG685">
        <f>AG682-AG467</f>
        <v/>
      </c>
      <c r="AH685">
        <f>AH682-AH467</f>
        <v/>
      </c>
      <c r="AJ685">
        <f>AJ682-AJ467</f>
        <v/>
      </c>
      <c r="AK685">
        <f>AK682-AK467</f>
        <v/>
      </c>
      <c r="AL685">
        <f>AL682-AL467</f>
        <v/>
      </c>
      <c r="AM685">
        <f>AM682-AM467</f>
        <v/>
      </c>
      <c r="AO685">
        <f>AO682-AO467</f>
        <v/>
      </c>
      <c r="AP685">
        <f>AP682-AP467</f>
        <v/>
      </c>
      <c r="AQ685">
        <f>AQ682-AQ467</f>
        <v/>
      </c>
      <c r="AR685">
        <f>AR682-AR467</f>
        <v/>
      </c>
      <c r="AT685">
        <f>AT682-AT467</f>
        <v/>
      </c>
      <c r="AU685">
        <f>AU682-AU467</f>
        <v/>
      </c>
      <c r="AV685">
        <f>AV682-AV467</f>
        <v/>
      </c>
      <c r="AW685">
        <f>AW682-AW467</f>
        <v/>
      </c>
      <c r="AY685">
        <f>AY682-AY467</f>
        <v/>
      </c>
      <c r="AZ685">
        <f>AZ682-AZ467</f>
        <v/>
      </c>
      <c r="BA685">
        <f>BA682-BA467</f>
        <v/>
      </c>
      <c r="BB685">
        <f>BB682-BB467</f>
        <v/>
      </c>
      <c r="BD685">
        <f>BD682-BD467</f>
        <v/>
      </c>
      <c r="BE685">
        <f>BE682-BE467</f>
        <v/>
      </c>
    </row>
    <row r="687">
      <c r="A687" t="inlineStr">
        <is>
          <t>Contractual maturity of debt securities:</t>
        </is>
      </c>
    </row>
    <row r="688">
      <c r="A688" t="inlineStr">
        <is>
          <t>Amortized cost</t>
        </is>
      </c>
    </row>
    <row r="689">
      <c r="A689" t="inlineStr">
        <is>
          <t>Held for investment</t>
        </is>
      </c>
    </row>
    <row r="690">
      <c r="A690" t="inlineStr">
        <is>
          <t>Within one year</t>
        </is>
      </c>
      <c r="C690" t="inlineStr">
        <is>
          <t>Thousand</t>
        </is>
      </c>
      <c r="D690" t="inlineStr">
        <is>
          <t>QQQQ</t>
        </is>
      </c>
      <c r="AY690" t="n">
        <v>581</v>
      </c>
      <c r="AZ690" t="n">
        <v>1186</v>
      </c>
      <c r="BA690" t="n">
        <v>1187</v>
      </c>
      <c r="BB690" t="n">
        <v>1186</v>
      </c>
      <c r="BD690" t="n">
        <v>1186</v>
      </c>
      <c r="BE690" t="n">
        <v>350</v>
      </c>
    </row>
    <row r="691">
      <c r="A691" t="inlineStr">
        <is>
          <t>After one year but within five years</t>
        </is>
      </c>
      <c r="C691" t="inlineStr">
        <is>
          <t>Thousand</t>
        </is>
      </c>
      <c r="D691" t="inlineStr">
        <is>
          <t>QQQQ</t>
        </is>
      </c>
      <c r="AY691" t="n">
        <v>2332</v>
      </c>
      <c r="AZ691" t="n">
        <v>1201</v>
      </c>
      <c r="BA691" t="n">
        <v>1197</v>
      </c>
      <c r="BB691" t="n">
        <v>1195</v>
      </c>
      <c r="BD691" t="n">
        <v>1132</v>
      </c>
      <c r="BE691" t="n">
        <v>842</v>
      </c>
    </row>
    <row r="692">
      <c r="A692" t="inlineStr">
        <is>
          <t>After five years but within ten years</t>
        </is>
      </c>
      <c r="C692" t="inlineStr">
        <is>
          <t>Thousand</t>
        </is>
      </c>
      <c r="D692" t="inlineStr">
        <is>
          <t>QQQQ</t>
        </is>
      </c>
      <c r="AY692" t="n">
        <v>4</v>
      </c>
      <c r="AZ692" t="n">
        <v>4</v>
      </c>
      <c r="BA692" t="n">
        <v>2</v>
      </c>
      <c r="BB692" t="n">
        <v>2</v>
      </c>
      <c r="BD692" t="n">
        <v>2</v>
      </c>
      <c r="BE692" t="n">
        <v>1</v>
      </c>
    </row>
    <row r="693">
      <c r="A693" t="inlineStr">
        <is>
          <t xml:space="preserve">Total </t>
        </is>
      </c>
      <c r="C693" t="inlineStr">
        <is>
          <t>Thousand</t>
        </is>
      </c>
      <c r="D693" t="inlineStr">
        <is>
          <t>QQQQ</t>
        </is>
      </c>
      <c r="AY693" t="n">
        <v>2917</v>
      </c>
      <c r="AZ693" t="n">
        <v>2391</v>
      </c>
      <c r="BA693" t="n">
        <v>2386</v>
      </c>
      <c r="BB693" t="n">
        <v>2383</v>
      </c>
      <c r="BD693" t="n">
        <v>2320</v>
      </c>
      <c r="BE693" t="n">
        <v>1193</v>
      </c>
    </row>
    <row r="694">
      <c r="A694" t="inlineStr">
        <is>
          <t>Total-c</t>
        </is>
      </c>
      <c r="AY694">
        <f>SUM(AY690:AY692)</f>
        <v/>
      </c>
      <c r="AZ694">
        <f>SUM(AZ690:AZ692)</f>
        <v/>
      </c>
      <c r="BA694">
        <f>SUM(BA690:BA692)</f>
        <v/>
      </c>
      <c r="BB694">
        <f>SUM(BB690:BB692)</f>
        <v/>
      </c>
      <c r="BD694">
        <f>SUM(BD690:BD692)</f>
        <v/>
      </c>
      <c r="BE694">
        <f>SUM(BE690:BE692)</f>
        <v/>
      </c>
    </row>
    <row r="695">
      <c r="A695" t="inlineStr">
        <is>
          <t>Sum check</t>
        </is>
      </c>
      <c r="AY695">
        <f>AY693-AY694</f>
        <v/>
      </c>
      <c r="AZ695">
        <f>AZ693-AZ694</f>
        <v/>
      </c>
      <c r="BA695">
        <f>BA693-BA694</f>
        <v/>
      </c>
      <c r="BB695">
        <f>BB693-BB694</f>
        <v/>
      </c>
      <c r="BD695">
        <f>BD693-BD694</f>
        <v/>
      </c>
      <c r="BE695">
        <f>BE693-BE694</f>
        <v/>
      </c>
    </row>
    <row r="696">
      <c r="A696" t="inlineStr">
        <is>
          <t>Link check</t>
        </is>
      </c>
      <c r="AY696">
        <f>AY693-AY466</f>
        <v/>
      </c>
      <c r="AZ696">
        <f>AZ693-AZ466</f>
        <v/>
      </c>
      <c r="BA696">
        <f>BA693-BA466</f>
        <v/>
      </c>
      <c r="BB696">
        <f>BB693-BB466</f>
        <v/>
      </c>
      <c r="BD696">
        <f>BD693-BD466</f>
        <v/>
      </c>
      <c r="BE696">
        <f>BE693-BE466</f>
        <v/>
      </c>
    </row>
    <row r="698">
      <c r="A698" t="inlineStr">
        <is>
          <t>Available for sale</t>
        </is>
      </c>
    </row>
    <row r="699">
      <c r="A699" t="inlineStr">
        <is>
          <t>Within one year</t>
        </is>
      </c>
      <c r="C699" t="inlineStr">
        <is>
          <t>Thousand</t>
        </is>
      </c>
      <c r="D699" t="inlineStr">
        <is>
          <t>QQQQ</t>
        </is>
      </c>
      <c r="AY699" t="n">
        <v>52902</v>
      </c>
      <c r="AZ699" t="n">
        <v>61131</v>
      </c>
      <c r="BA699" t="n">
        <v>96447</v>
      </c>
      <c r="BB699" t="n">
        <v>101607</v>
      </c>
      <c r="BD699" t="n">
        <v>105557</v>
      </c>
      <c r="BE699" t="n">
        <v>150837</v>
      </c>
    </row>
    <row r="700">
      <c r="A700" t="inlineStr">
        <is>
          <t>After one year but within five years</t>
        </is>
      </c>
      <c r="C700" t="inlineStr">
        <is>
          <t>Thousand</t>
        </is>
      </c>
      <c r="D700" t="inlineStr">
        <is>
          <t>QQQQ</t>
        </is>
      </c>
      <c r="AY700" t="n">
        <v>956577</v>
      </c>
      <c r="AZ700" t="n">
        <v>1025359</v>
      </c>
      <c r="BA700" t="n">
        <v>1260280</v>
      </c>
      <c r="BB700" t="n">
        <v>1316874</v>
      </c>
      <c r="BD700" t="n">
        <v>1336179</v>
      </c>
      <c r="BE700" t="n">
        <v>1269157</v>
      </c>
    </row>
    <row r="701">
      <c r="A701" t="inlineStr">
        <is>
          <t>After five years but within ten years</t>
        </is>
      </c>
      <c r="C701" t="inlineStr">
        <is>
          <t>Thousand</t>
        </is>
      </c>
      <c r="D701" t="inlineStr">
        <is>
          <t>QQQQ</t>
        </is>
      </c>
      <c r="AY701" t="n">
        <v>189828</v>
      </c>
      <c r="AZ701" t="n">
        <v>132089</v>
      </c>
      <c r="BA701" t="n">
        <v>226894</v>
      </c>
      <c r="BB701" t="n">
        <v>170513</v>
      </c>
      <c r="BD701" t="n">
        <v>207450</v>
      </c>
      <c r="BE701" t="n">
        <v>202889</v>
      </c>
    </row>
    <row r="702">
      <c r="A702" t="inlineStr">
        <is>
          <t>After ten years</t>
        </is>
      </c>
      <c r="C702" t="inlineStr">
        <is>
          <t>Thousand</t>
        </is>
      </c>
      <c r="D702" t="inlineStr">
        <is>
          <t>QQQQ</t>
        </is>
      </c>
      <c r="AY702" t="n">
        <v>48126</v>
      </c>
      <c r="AZ702" t="n">
        <v>45818</v>
      </c>
      <c r="BA702" t="n">
        <v>43317</v>
      </c>
      <c r="BB702" t="n">
        <v>42897</v>
      </c>
      <c r="BD702" t="n">
        <v>41244</v>
      </c>
      <c r="BE702" t="n">
        <v>39502</v>
      </c>
    </row>
    <row r="703">
      <c r="A703" t="inlineStr">
        <is>
          <t>Total debt securities</t>
        </is>
      </c>
      <c r="C703" t="inlineStr">
        <is>
          <t>Thousand</t>
        </is>
      </c>
      <c r="D703" t="inlineStr">
        <is>
          <t>QQQQ</t>
        </is>
      </c>
      <c r="AY703" t="n">
        <v>1247433</v>
      </c>
      <c r="AZ703" t="n">
        <v>1264397</v>
      </c>
      <c r="BA703" t="n">
        <v>1626938</v>
      </c>
      <c r="BB703" t="n">
        <v>1631891</v>
      </c>
      <c r="BD703" t="n">
        <v>1690430</v>
      </c>
      <c r="BE703" t="n">
        <v>1662385</v>
      </c>
    </row>
    <row r="704">
      <c r="A704" t="inlineStr">
        <is>
          <t>Total debt securities-c</t>
        </is>
      </c>
      <c r="AY704">
        <f>SUM(AY699:AY702)</f>
        <v/>
      </c>
      <c r="AZ704">
        <f>SUM(AZ699:AZ702)</f>
        <v/>
      </c>
      <c r="BA704">
        <f>SUM(BA699:BA702)</f>
        <v/>
      </c>
      <c r="BB704">
        <f>SUM(BB699:BB702)</f>
        <v/>
      </c>
      <c r="BD704">
        <f>SUM(BD699:BD702)</f>
        <v/>
      </c>
      <c r="BE704">
        <f>SUM(BE699:BE702)</f>
        <v/>
      </c>
    </row>
    <row r="705">
      <c r="A705" t="inlineStr">
        <is>
          <t>Sum check</t>
        </is>
      </c>
      <c r="AY705">
        <f>AY703-AY704</f>
        <v/>
      </c>
      <c r="AZ705">
        <f>AZ703-AZ704</f>
        <v/>
      </c>
      <c r="BA705">
        <f>BA703-BA704</f>
        <v/>
      </c>
      <c r="BB705">
        <f>BB703-BB704</f>
        <v/>
      </c>
      <c r="BD705">
        <f>BD703-BD704</f>
        <v/>
      </c>
      <c r="BE705">
        <f>BE703-BE704</f>
        <v/>
      </c>
    </row>
    <row r="706">
      <c r="A706" t="inlineStr">
        <is>
          <t>Link check</t>
        </is>
      </c>
      <c r="AY706">
        <f>AY703-AY661</f>
        <v/>
      </c>
      <c r="AZ706">
        <f>AZ703-AZ661</f>
        <v/>
      </c>
      <c r="BA706">
        <f>BA703-BA661</f>
        <v/>
      </c>
      <c r="BB706">
        <f>BB703-BB661</f>
        <v/>
      </c>
      <c r="BD706">
        <f>BD703-BD661</f>
        <v/>
      </c>
      <c r="BE706">
        <f>BE703-BE661</f>
        <v/>
      </c>
    </row>
    <row r="708">
      <c r="A708" t="inlineStr">
        <is>
          <t>Estimated fair value</t>
        </is>
      </c>
    </row>
    <row r="709">
      <c r="A709" t="inlineStr">
        <is>
          <t>Held for investment</t>
        </is>
      </c>
    </row>
    <row r="710">
      <c r="A710" t="inlineStr">
        <is>
          <t>Within one year</t>
        </is>
      </c>
      <c r="C710" t="inlineStr">
        <is>
          <t>Thousand</t>
        </is>
      </c>
      <c r="D710" t="inlineStr">
        <is>
          <t>QQQQ</t>
        </is>
      </c>
      <c r="AY710" t="n">
        <v>581</v>
      </c>
      <c r="AZ710" t="n">
        <v>1186</v>
      </c>
      <c r="BA710" t="n">
        <v>1187</v>
      </c>
      <c r="BB710" t="n">
        <v>1186</v>
      </c>
      <c r="BD710" t="n">
        <v>1186</v>
      </c>
      <c r="BE710" t="n">
        <v>350</v>
      </c>
    </row>
    <row r="711">
      <c r="A711" t="inlineStr">
        <is>
          <t>After one year but within five years</t>
        </is>
      </c>
      <c r="C711" t="inlineStr">
        <is>
          <t>Thousand</t>
        </is>
      </c>
      <c r="D711" t="inlineStr">
        <is>
          <t>QQQQ</t>
        </is>
      </c>
      <c r="AY711" t="n">
        <v>2332</v>
      </c>
      <c r="AZ711" t="n">
        <v>1202</v>
      </c>
      <c r="BA711" t="n">
        <v>1197</v>
      </c>
      <c r="BB711" t="n">
        <v>1195</v>
      </c>
      <c r="BD711" t="n">
        <v>1133</v>
      </c>
      <c r="BE711" t="n">
        <v>842</v>
      </c>
    </row>
    <row r="712">
      <c r="A712" t="inlineStr">
        <is>
          <t>After five years but within ten years</t>
        </is>
      </c>
      <c r="C712" t="inlineStr">
        <is>
          <t>Thousand</t>
        </is>
      </c>
      <c r="D712" t="inlineStr">
        <is>
          <t>QQQQ</t>
        </is>
      </c>
      <c r="AY712" t="n">
        <v>4</v>
      </c>
      <c r="AZ712" t="n">
        <v>4</v>
      </c>
      <c r="BA712" t="n">
        <v>2</v>
      </c>
      <c r="BB712" t="n">
        <v>2</v>
      </c>
      <c r="BD712" t="n">
        <v>2</v>
      </c>
      <c r="BE712" t="n">
        <v>1</v>
      </c>
    </row>
    <row r="713">
      <c r="A713" t="inlineStr">
        <is>
          <t>Total</t>
        </is>
      </c>
      <c r="C713" t="inlineStr">
        <is>
          <t>Thousand</t>
        </is>
      </c>
      <c r="D713" t="inlineStr">
        <is>
          <t>QQQQ</t>
        </is>
      </c>
      <c r="AY713" t="n">
        <v>2917</v>
      </c>
      <c r="AZ713" t="n">
        <v>2392</v>
      </c>
      <c r="BA713" t="n">
        <v>2386</v>
      </c>
      <c r="BB713" t="n">
        <v>2383</v>
      </c>
      <c r="BD713" t="n">
        <v>2321</v>
      </c>
      <c r="BE713" t="n">
        <v>1193</v>
      </c>
    </row>
    <row r="714">
      <c r="A714" t="inlineStr">
        <is>
          <t>Total-c</t>
        </is>
      </c>
      <c r="AY714">
        <f>SUM(AY710:AY712)</f>
        <v/>
      </c>
      <c r="AZ714">
        <f>SUM(AZ710:AZ712)</f>
        <v/>
      </c>
      <c r="BA714">
        <f>SUM(BA710:BA712)</f>
        <v/>
      </c>
      <c r="BB714">
        <f>SUM(BB710:BB712)</f>
        <v/>
      </c>
      <c r="BD714">
        <f>SUM(BD710:BD712)</f>
        <v/>
      </c>
      <c r="BE714">
        <f>SUM(BE710:BE712)</f>
        <v/>
      </c>
    </row>
    <row r="715">
      <c r="A715" t="inlineStr">
        <is>
          <t>Sum check</t>
        </is>
      </c>
      <c r="AY715">
        <f>AY713-AY714</f>
        <v/>
      </c>
      <c r="AZ715">
        <f>AZ713-AZ714</f>
        <v/>
      </c>
      <c r="BA715">
        <f>BA713-BA714</f>
        <v/>
      </c>
      <c r="BB715">
        <f>BB713-BB714</f>
        <v/>
      </c>
      <c r="BD715">
        <f>BD713-BD714</f>
        <v/>
      </c>
      <c r="BE715">
        <f>BE713-BE714</f>
        <v/>
      </c>
    </row>
    <row r="716">
      <c r="A716" t="inlineStr">
        <is>
          <t>Link check</t>
        </is>
      </c>
      <c r="AY716">
        <f>AY713-AY648</f>
        <v/>
      </c>
      <c r="AZ716">
        <f>AZ713-AZ648</f>
        <v/>
      </c>
      <c r="BA716">
        <f>BA713-BA648</f>
        <v/>
      </c>
      <c r="BB716">
        <f>BB713-BB648</f>
        <v/>
      </c>
      <c r="BD716">
        <f>BD713-BD648</f>
        <v/>
      </c>
      <c r="BE716">
        <f>BE713-BE648</f>
        <v/>
      </c>
    </row>
    <row r="718">
      <c r="A718" t="inlineStr">
        <is>
          <t>Available for sale</t>
        </is>
      </c>
    </row>
    <row r="719">
      <c r="A719" t="inlineStr">
        <is>
          <t>Within one year</t>
        </is>
      </c>
      <c r="C719" t="inlineStr">
        <is>
          <t>Thousand</t>
        </is>
      </c>
      <c r="D719" t="inlineStr">
        <is>
          <t>QQQQ</t>
        </is>
      </c>
      <c r="AY719" t="n">
        <v>53213</v>
      </c>
      <c r="AZ719" t="n">
        <v>61108</v>
      </c>
      <c r="BA719" t="n">
        <v>95552</v>
      </c>
      <c r="BB719" t="n">
        <v>100655</v>
      </c>
      <c r="BD719" t="n">
        <v>104164</v>
      </c>
      <c r="BE719" t="n">
        <v>147496</v>
      </c>
    </row>
    <row r="720">
      <c r="A720" t="inlineStr">
        <is>
          <t>After one year but within five years</t>
        </is>
      </c>
      <c r="C720" t="inlineStr">
        <is>
          <t>Thousand</t>
        </is>
      </c>
      <c r="D720" t="inlineStr">
        <is>
          <t>QQQQ</t>
        </is>
      </c>
      <c r="AY720" t="n">
        <v>917966</v>
      </c>
      <c r="AZ720" t="n">
        <v>976452</v>
      </c>
      <c r="BA720" t="n">
        <v>1172140</v>
      </c>
      <c r="BB720" t="n">
        <v>1233725</v>
      </c>
      <c r="BD720" t="n">
        <v>1267384</v>
      </c>
      <c r="BE720" t="n">
        <v>1187686</v>
      </c>
    </row>
    <row r="721">
      <c r="A721" t="inlineStr">
        <is>
          <t>After five years but within ten years</t>
        </is>
      </c>
      <c r="C721" t="inlineStr">
        <is>
          <t>Thousand</t>
        </is>
      </c>
      <c r="D721" t="inlineStr">
        <is>
          <t>QQQQ</t>
        </is>
      </c>
      <c r="AY721" t="n">
        <v>190010</v>
      </c>
      <c r="AZ721" t="n">
        <v>121770</v>
      </c>
      <c r="BA721" t="n">
        <v>211100</v>
      </c>
      <c r="BB721" t="n">
        <v>163101</v>
      </c>
      <c r="BD721" t="n">
        <v>205173</v>
      </c>
      <c r="BE721" t="n">
        <v>196755</v>
      </c>
    </row>
    <row r="722">
      <c r="A722" t="inlineStr">
        <is>
          <t>After ten years</t>
        </is>
      </c>
      <c r="C722" t="inlineStr">
        <is>
          <t>Thousand</t>
        </is>
      </c>
      <c r="D722" t="inlineStr">
        <is>
          <t>QQQQ</t>
        </is>
      </c>
      <c r="AY722" t="n">
        <v>47562</v>
      </c>
      <c r="AZ722" t="n">
        <v>44173</v>
      </c>
      <c r="BA722" t="n">
        <v>40467</v>
      </c>
      <c r="BB722" t="n">
        <v>40740</v>
      </c>
      <c r="BD722" t="n">
        <v>39192</v>
      </c>
      <c r="BE722" t="n">
        <v>37490</v>
      </c>
    </row>
    <row r="723">
      <c r="A723" t="inlineStr">
        <is>
          <t>Total debt securities</t>
        </is>
      </c>
      <c r="C723" t="inlineStr">
        <is>
          <t>Thousand</t>
        </is>
      </c>
      <c r="D723" t="inlineStr">
        <is>
          <t>QQQQ</t>
        </is>
      </c>
      <c r="AY723" t="n">
        <v>1208751</v>
      </c>
      <c r="AZ723" t="n">
        <v>1203503</v>
      </c>
      <c r="BA723" t="n">
        <v>1519259</v>
      </c>
      <c r="BB723" t="n">
        <v>1538221</v>
      </c>
      <c r="BD723" t="n">
        <v>1615913</v>
      </c>
      <c r="BE723" t="n">
        <v>1569427</v>
      </c>
    </row>
    <row r="724">
      <c r="A724" t="inlineStr">
        <is>
          <t>Total debt securities-c</t>
        </is>
      </c>
      <c r="AY724">
        <f>SUM(AY719:AY722)</f>
        <v/>
      </c>
      <c r="AZ724">
        <f>SUM(AZ719:AZ722)</f>
        <v/>
      </c>
      <c r="BA724">
        <f>SUM(BA719:BA722)</f>
        <v/>
      </c>
      <c r="BB724">
        <f>SUM(BB719:BB722)</f>
        <v/>
      </c>
      <c r="BD724">
        <f>SUM(BD719:BD722)</f>
        <v/>
      </c>
      <c r="BE724">
        <f>SUM(BE719:BE722)</f>
        <v/>
      </c>
    </row>
    <row r="725">
      <c r="A725" t="inlineStr">
        <is>
          <t>Sum check</t>
        </is>
      </c>
      <c r="AY725">
        <f>AY723-AY724</f>
        <v/>
      </c>
      <c r="AZ725">
        <f>AZ723-AZ724</f>
        <v/>
      </c>
      <c r="BA725">
        <f>BA723-BA724</f>
        <v/>
      </c>
      <c r="BB725">
        <f>BB723-BB724</f>
        <v/>
      </c>
      <c r="BD725">
        <f>BD723-BD724</f>
        <v/>
      </c>
      <c r="BE725">
        <f>BE723-BE724</f>
        <v/>
      </c>
    </row>
    <row r="726">
      <c r="A726" t="inlineStr">
        <is>
          <t>Link check</t>
        </is>
      </c>
      <c r="AY726">
        <f>AY723-AY467</f>
        <v/>
      </c>
      <c r="AZ726">
        <f>AZ723-AZ467</f>
        <v/>
      </c>
      <c r="BA726">
        <f>BA723-BA467</f>
        <v/>
      </c>
      <c r="BB726">
        <f>BB723-BB467</f>
        <v/>
      </c>
      <c r="BD726">
        <f>BD723-BD467</f>
        <v/>
      </c>
      <c r="BE726">
        <f>BE723-BE467</f>
        <v/>
      </c>
    </row>
    <row r="728">
      <c r="A728" t="inlineStr">
        <is>
          <t>Loans held for investment and allowance for credit losses on loans</t>
        </is>
      </c>
    </row>
    <row r="729">
      <c r="A729" t="inlineStr">
        <is>
          <t>Banc First:</t>
        </is>
      </c>
    </row>
    <row r="730">
      <c r="A730" t="inlineStr">
        <is>
          <t>Commercial and financial:</t>
        </is>
      </c>
    </row>
    <row r="731">
      <c r="A731" t="inlineStr">
        <is>
          <t>Commercial and industrial</t>
        </is>
      </c>
      <c r="C731" t="inlineStr">
        <is>
          <t>Thousand</t>
        </is>
      </c>
      <c r="D731" t="inlineStr">
        <is>
          <t>QQQQ</t>
        </is>
      </c>
      <c r="F731" t="n">
        <v>518438</v>
      </c>
      <c r="G731" t="n">
        <v>529253</v>
      </c>
      <c r="H731" t="n">
        <v>566670</v>
      </c>
      <c r="I731" t="n">
        <v>605672</v>
      </c>
      <c r="K731" t="n">
        <v>676084</v>
      </c>
      <c r="L731" t="n">
        <v>677425</v>
      </c>
      <c r="M731" t="n">
        <v>690945</v>
      </c>
      <c r="N731" t="n">
        <v>745106</v>
      </c>
      <c r="P731" t="n">
        <v>747470</v>
      </c>
      <c r="Q731" t="n">
        <v>741595</v>
      </c>
      <c r="R731" t="n">
        <v>759935</v>
      </c>
      <c r="S731" t="n">
        <v>795803</v>
      </c>
      <c r="U731" t="n">
        <v>790156</v>
      </c>
      <c r="V731" t="n">
        <v>800313</v>
      </c>
      <c r="W731" t="n">
        <v>792335</v>
      </c>
      <c r="X731" t="n">
        <v>828260</v>
      </c>
      <c r="Z731" t="n">
        <v>834561</v>
      </c>
      <c r="AA731" t="n">
        <v>927616</v>
      </c>
      <c r="AB731" t="n">
        <v>943881</v>
      </c>
      <c r="AC731" t="n">
        <v>995207</v>
      </c>
      <c r="AE731" t="n">
        <v>1045706</v>
      </c>
      <c r="AF731" t="n">
        <v>1083958</v>
      </c>
      <c r="AG731" t="n">
        <v>1042237</v>
      </c>
      <c r="AH731" t="n">
        <v>1032787</v>
      </c>
      <c r="AJ731" t="n">
        <v>1043848</v>
      </c>
      <c r="AK731" t="n">
        <v>1062527</v>
      </c>
      <c r="AL731" t="n">
        <v>1098602</v>
      </c>
      <c r="AM731" t="n">
        <v>1065804</v>
      </c>
    </row>
    <row r="732">
      <c r="A732" t="inlineStr">
        <is>
          <t>Oil &amp; gas production and equipment</t>
        </is>
      </c>
      <c r="C732" t="inlineStr">
        <is>
          <t>Thousand</t>
        </is>
      </c>
      <c r="D732" t="inlineStr">
        <is>
          <t>QQQQ</t>
        </is>
      </c>
      <c r="F732" t="n">
        <v>154392</v>
      </c>
      <c r="G732" t="n">
        <v>145735</v>
      </c>
      <c r="H732" t="n">
        <v>139605</v>
      </c>
      <c r="I732" t="n">
        <v>96907</v>
      </c>
      <c r="K732" t="n">
        <v>99382</v>
      </c>
      <c r="L732" t="n">
        <v>110913</v>
      </c>
      <c r="M732" t="n">
        <v>106296</v>
      </c>
      <c r="N732" t="n">
        <v>104940</v>
      </c>
      <c r="P732" t="n">
        <v>102342</v>
      </c>
      <c r="Q732" t="n">
        <v>88488</v>
      </c>
      <c r="R732" t="n">
        <v>68943</v>
      </c>
      <c r="S732" t="n">
        <v>87304</v>
      </c>
      <c r="U732" t="n">
        <v>86524</v>
      </c>
      <c r="V732" t="n">
        <v>79930</v>
      </c>
      <c r="W732" t="n">
        <v>75627</v>
      </c>
      <c r="X732" t="n">
        <v>84228</v>
      </c>
      <c r="Z732" t="n">
        <v>84976</v>
      </c>
      <c r="AA732" t="n">
        <v>96230</v>
      </c>
      <c r="AB732" t="n">
        <v>105492</v>
      </c>
      <c r="AC732" t="n">
        <v>95574</v>
      </c>
      <c r="AE732" t="n">
        <v>91051</v>
      </c>
      <c r="AF732" t="n">
        <v>95777</v>
      </c>
      <c r="AG732" t="n">
        <v>98324</v>
      </c>
      <c r="AH732" t="n">
        <v>94729</v>
      </c>
      <c r="AJ732" t="n">
        <v>106991</v>
      </c>
      <c r="AK732" t="n">
        <v>122268</v>
      </c>
      <c r="AL732" t="n">
        <v>143083</v>
      </c>
      <c r="AM732" t="n">
        <v>209792</v>
      </c>
    </row>
    <row r="733">
      <c r="A733" t="inlineStr">
        <is>
          <t>Agriculture</t>
        </is>
      </c>
      <c r="C733" t="inlineStr">
        <is>
          <t>Thousand</t>
        </is>
      </c>
      <c r="D733" t="inlineStr">
        <is>
          <t>QQQQ</t>
        </is>
      </c>
      <c r="F733" t="n">
        <v>96094</v>
      </c>
      <c r="G733" t="n">
        <v>94337</v>
      </c>
      <c r="H733" t="n">
        <v>89258</v>
      </c>
      <c r="I733" t="n">
        <v>111323</v>
      </c>
      <c r="K733" t="n">
        <v>109570</v>
      </c>
      <c r="L733" t="n">
        <v>102693</v>
      </c>
      <c r="M733" t="n">
        <v>104037</v>
      </c>
      <c r="N733" t="n">
        <v>132830</v>
      </c>
      <c r="P733" t="n">
        <v>122186</v>
      </c>
      <c r="Q733" t="n">
        <v>117729</v>
      </c>
      <c r="R733" t="n">
        <v>112675</v>
      </c>
      <c r="S733" t="n">
        <v>150620</v>
      </c>
      <c r="U733" t="n">
        <v>149442</v>
      </c>
      <c r="V733" t="n">
        <v>142303</v>
      </c>
      <c r="W733" t="n">
        <v>136150</v>
      </c>
      <c r="X733" t="n">
        <v>144751</v>
      </c>
      <c r="Z733" t="n">
        <v>139542</v>
      </c>
      <c r="AA733" t="n">
        <v>135298</v>
      </c>
      <c r="AB733" t="n">
        <v>135695</v>
      </c>
      <c r="AC733" t="n">
        <v>141249</v>
      </c>
      <c r="AE733" t="n">
        <v>142146</v>
      </c>
      <c r="AF733" t="n">
        <v>130961</v>
      </c>
      <c r="AG733" t="n">
        <v>127904</v>
      </c>
      <c r="AH733" t="n">
        <v>136313</v>
      </c>
      <c r="AJ733" t="n">
        <v>130717</v>
      </c>
      <c r="AK733" t="n">
        <v>130957</v>
      </c>
      <c r="AL733" t="n">
        <v>130150</v>
      </c>
      <c r="AM733" t="n">
        <v>135082</v>
      </c>
    </row>
    <row r="734">
      <c r="A734" t="inlineStr">
        <is>
          <t>State and political subdivisions:</t>
        </is>
      </c>
    </row>
    <row r="735">
      <c r="A735" t="inlineStr">
        <is>
          <t>Taxable</t>
        </is>
      </c>
      <c r="C735" t="inlineStr">
        <is>
          <t>Thousand</t>
        </is>
      </c>
      <c r="D735" t="inlineStr">
        <is>
          <t>QQQQ</t>
        </is>
      </c>
      <c r="F735" t="n">
        <v>9272</v>
      </c>
      <c r="G735" t="n">
        <v>9202</v>
      </c>
      <c r="H735" t="n">
        <v>10248</v>
      </c>
      <c r="I735" t="n">
        <v>10217</v>
      </c>
      <c r="K735" t="n">
        <v>9824</v>
      </c>
      <c r="L735" t="n">
        <v>9346</v>
      </c>
      <c r="M735" t="n">
        <v>17412</v>
      </c>
      <c r="N735" t="n">
        <v>20431</v>
      </c>
      <c r="P735" t="n">
        <v>18055</v>
      </c>
      <c r="Q735" t="n">
        <v>17884</v>
      </c>
      <c r="R735" t="n">
        <v>17674</v>
      </c>
      <c r="S735" t="n">
        <v>17605</v>
      </c>
      <c r="U735" t="n">
        <v>17628</v>
      </c>
      <c r="V735" t="n">
        <v>33187</v>
      </c>
      <c r="W735" t="n">
        <v>39160</v>
      </c>
      <c r="X735" t="n">
        <v>33793</v>
      </c>
      <c r="Z735" t="n">
        <v>32597</v>
      </c>
      <c r="AA735" t="n">
        <v>81164</v>
      </c>
      <c r="AB735" t="n">
        <v>79874</v>
      </c>
      <c r="AC735" t="n">
        <v>73827</v>
      </c>
      <c r="AE735" t="n">
        <v>70932</v>
      </c>
      <c r="AF735" t="n">
        <v>65745</v>
      </c>
      <c r="AG735" t="n">
        <v>79832</v>
      </c>
      <c r="AH735" t="n">
        <v>76211</v>
      </c>
      <c r="AJ735" t="n">
        <v>73051</v>
      </c>
      <c r="AK735" t="n">
        <v>74596</v>
      </c>
      <c r="AL735" t="n">
        <v>71521</v>
      </c>
      <c r="AM735" t="n">
        <v>68126</v>
      </c>
    </row>
    <row r="736">
      <c r="A736" t="inlineStr">
        <is>
          <t>Tax-exempt</t>
        </is>
      </c>
      <c r="C736" t="inlineStr">
        <is>
          <t>Thousand</t>
        </is>
      </c>
      <c r="D736" t="inlineStr">
        <is>
          <t>QQQQ</t>
        </is>
      </c>
      <c r="F736" t="n">
        <v>13034</v>
      </c>
      <c r="G736" t="n">
        <v>12392</v>
      </c>
      <c r="H736" t="n">
        <v>12232</v>
      </c>
      <c r="I736" t="n">
        <v>11073</v>
      </c>
      <c r="K736" t="n">
        <v>11219</v>
      </c>
      <c r="L736" t="n">
        <v>10803</v>
      </c>
      <c r="M736" t="n">
        <v>17196</v>
      </c>
      <c r="N736" t="n">
        <v>20952</v>
      </c>
      <c r="P736" t="n">
        <v>25374</v>
      </c>
      <c r="Q736" t="n">
        <v>27687</v>
      </c>
      <c r="R736" t="n">
        <v>28855</v>
      </c>
      <c r="S736" t="n">
        <v>33575</v>
      </c>
      <c r="U736" t="n">
        <v>36177</v>
      </c>
      <c r="V736" t="n">
        <v>42788</v>
      </c>
      <c r="W736" t="n">
        <v>39930</v>
      </c>
      <c r="X736" t="n">
        <v>47283</v>
      </c>
      <c r="Z736" t="n">
        <v>48313</v>
      </c>
      <c r="AA736" t="n">
        <v>48840</v>
      </c>
      <c r="AB736" t="n">
        <v>45485</v>
      </c>
      <c r="AC736" t="n">
        <v>48626</v>
      </c>
      <c r="AE736" t="n">
        <v>51765</v>
      </c>
      <c r="AF736" t="n">
        <v>54400</v>
      </c>
      <c r="AG736" t="n">
        <v>41368</v>
      </c>
      <c r="AH736" t="n">
        <v>48415</v>
      </c>
      <c r="AJ736" t="n">
        <v>49833</v>
      </c>
      <c r="AK736" t="n">
        <v>51114</v>
      </c>
      <c r="AL736" t="n">
        <v>52261</v>
      </c>
      <c r="AM736" t="n">
        <v>46071</v>
      </c>
    </row>
    <row r="737">
      <c r="A737" t="inlineStr">
        <is>
          <t>Real estate:</t>
        </is>
      </c>
    </row>
    <row r="738">
      <c r="A738" t="inlineStr">
        <is>
          <t>Farmland</t>
        </is>
      </c>
      <c r="C738" t="inlineStr">
        <is>
          <t>Thousand</t>
        </is>
      </c>
      <c r="D738" t="inlineStr">
        <is>
          <t>QQQQ</t>
        </is>
      </c>
      <c r="F738" t="n">
        <v>124347</v>
      </c>
      <c r="G738" t="n">
        <v>126233</v>
      </c>
      <c r="H738" t="n">
        <v>133397</v>
      </c>
      <c r="I738" t="n">
        <v>132512</v>
      </c>
      <c r="K738" t="n">
        <v>141059</v>
      </c>
      <c r="L738" t="n">
        <v>144519</v>
      </c>
      <c r="M738" t="n">
        <v>149035</v>
      </c>
      <c r="N738" t="n">
        <v>149507</v>
      </c>
      <c r="P738" t="n">
        <v>145494</v>
      </c>
      <c r="Q738" t="n">
        <v>148500</v>
      </c>
      <c r="R738" t="n">
        <v>163989</v>
      </c>
      <c r="S738" t="n">
        <v>184707</v>
      </c>
      <c r="U738" t="n">
        <v>189934</v>
      </c>
      <c r="V738" t="n">
        <v>189820</v>
      </c>
      <c r="W738" t="n">
        <v>191218</v>
      </c>
      <c r="X738" t="n">
        <v>197872</v>
      </c>
      <c r="Z738" t="n">
        <v>201450</v>
      </c>
      <c r="AA738" t="n">
        <v>201535</v>
      </c>
      <c r="AB738" t="n">
        <v>197995</v>
      </c>
      <c r="AC738" t="n">
        <v>195162</v>
      </c>
      <c r="AE738" t="n">
        <v>220882</v>
      </c>
      <c r="AF738" t="n">
        <v>215835</v>
      </c>
      <c r="AG738" t="n">
        <v>217191</v>
      </c>
      <c r="AH738" t="n">
        <v>219241</v>
      </c>
      <c r="AJ738" t="n">
        <v>227526</v>
      </c>
      <c r="AK738" t="n">
        <v>227635</v>
      </c>
      <c r="AL738" t="n">
        <v>242181</v>
      </c>
      <c r="AM738" t="n">
        <v>246988</v>
      </c>
      <c r="AO738" t="n">
        <v>255082</v>
      </c>
      <c r="AP738" t="n">
        <v>256136</v>
      </c>
      <c r="AQ738" t="n">
        <v>251410</v>
      </c>
      <c r="AR738" t="n">
        <v>252958</v>
      </c>
      <c r="AT738" t="n">
        <v>251875</v>
      </c>
      <c r="AU738" t="n">
        <v>269008</v>
      </c>
      <c r="AV738" t="n">
        <v>270215</v>
      </c>
      <c r="AW738" t="n">
        <v>272179</v>
      </c>
      <c r="AY738" t="n">
        <v>276465</v>
      </c>
      <c r="AZ738" t="n">
        <v>266790</v>
      </c>
      <c r="BA738" t="n">
        <v>256821</v>
      </c>
      <c r="BB738" t="n">
        <v>261518</v>
      </c>
    </row>
    <row r="739">
      <c r="A739" t="inlineStr">
        <is>
          <t>One to four family residences</t>
        </is>
      </c>
      <c r="C739" t="inlineStr">
        <is>
          <t>Thousand</t>
        </is>
      </c>
      <c r="D739" t="inlineStr">
        <is>
          <t>QQQQ</t>
        </is>
      </c>
      <c r="F739" t="n">
        <v>680129</v>
      </c>
      <c r="G739" t="n">
        <v>697927</v>
      </c>
      <c r="H739" t="n">
        <v>696651</v>
      </c>
      <c r="I739" t="n">
        <v>703903</v>
      </c>
      <c r="K739" t="n">
        <v>723358</v>
      </c>
      <c r="L739" t="n">
        <v>748228</v>
      </c>
      <c r="M739" t="n">
        <v>770100</v>
      </c>
      <c r="N739" t="n">
        <v>775795</v>
      </c>
      <c r="P739" t="n">
        <v>783810</v>
      </c>
      <c r="Q739" t="n">
        <v>785170</v>
      </c>
      <c r="R739" t="n">
        <v>797974</v>
      </c>
      <c r="S739" t="n">
        <v>821251</v>
      </c>
      <c r="U739" t="n">
        <v>825357</v>
      </c>
      <c r="V739" t="n">
        <v>843081</v>
      </c>
      <c r="W739" t="n">
        <v>845360</v>
      </c>
      <c r="X739" t="n">
        <v>846360</v>
      </c>
      <c r="Z739" t="n">
        <v>843731</v>
      </c>
      <c r="AA739" t="n">
        <v>859980</v>
      </c>
      <c r="AB739" t="n">
        <v>868332</v>
      </c>
      <c r="AC739" t="n">
        <v>875766</v>
      </c>
      <c r="AE739" t="n">
        <v>966006</v>
      </c>
      <c r="AF739" t="n">
        <v>978196</v>
      </c>
      <c r="AG739" t="n">
        <v>972922</v>
      </c>
      <c r="AH739" t="n">
        <v>979170</v>
      </c>
      <c r="AJ739" t="n">
        <v>982605</v>
      </c>
      <c r="AK739" t="n">
        <v>990377</v>
      </c>
      <c r="AL739" t="n">
        <v>1010237</v>
      </c>
      <c r="AM739" t="n">
        <v>1022496</v>
      </c>
    </row>
    <row r="740">
      <c r="A740" t="inlineStr">
        <is>
          <t>Multifamily residential properties</t>
        </is>
      </c>
      <c r="C740" t="inlineStr">
        <is>
          <t>Thousand</t>
        </is>
      </c>
      <c r="D740" t="inlineStr">
        <is>
          <t>QQQQ</t>
        </is>
      </c>
      <c r="F740" t="n">
        <v>47506</v>
      </c>
      <c r="G740" t="n">
        <v>48128</v>
      </c>
      <c r="H740" t="n">
        <v>57825</v>
      </c>
      <c r="I740" t="n">
        <v>60080</v>
      </c>
      <c r="K740" t="n">
        <v>60785</v>
      </c>
      <c r="L740" t="n">
        <v>60430</v>
      </c>
      <c r="M740" t="n">
        <v>65279</v>
      </c>
      <c r="N740" t="n">
        <v>66766</v>
      </c>
      <c r="P740" t="n">
        <v>66851</v>
      </c>
      <c r="Q740" t="n">
        <v>64366</v>
      </c>
      <c r="R740" t="n">
        <v>63016</v>
      </c>
      <c r="S740" t="n">
        <v>65477</v>
      </c>
      <c r="U740" t="n">
        <v>62189</v>
      </c>
      <c r="V740" t="n">
        <v>58815</v>
      </c>
      <c r="W740" t="n">
        <v>59967</v>
      </c>
      <c r="X740" t="n">
        <v>57806</v>
      </c>
      <c r="Z740" t="n">
        <v>48302</v>
      </c>
      <c r="AA740" t="n">
        <v>46995</v>
      </c>
      <c r="AB740" t="n">
        <v>47142</v>
      </c>
      <c r="AC740" t="n">
        <v>46030</v>
      </c>
      <c r="AE740" t="n">
        <v>59469</v>
      </c>
      <c r="AF740" t="n">
        <v>66488</v>
      </c>
      <c r="AG740" t="n">
        <v>62555</v>
      </c>
      <c r="AH740" t="n">
        <v>65949</v>
      </c>
      <c r="AJ740" t="n">
        <v>68412</v>
      </c>
      <c r="AK740" t="n">
        <v>68743</v>
      </c>
      <c r="AL740" t="n">
        <v>114558</v>
      </c>
      <c r="AM740" t="n">
        <v>129996</v>
      </c>
    </row>
    <row r="741">
      <c r="A741" t="inlineStr">
        <is>
          <t>Commercial</t>
        </is>
      </c>
      <c r="C741" t="inlineStr">
        <is>
          <t>Thousand</t>
        </is>
      </c>
      <c r="D741" t="inlineStr">
        <is>
          <t>QQQQ</t>
        </is>
      </c>
      <c r="F741" t="n">
        <v>1084864</v>
      </c>
      <c r="G741" t="n">
        <v>1070807</v>
      </c>
      <c r="H741" t="n">
        <v>1100544</v>
      </c>
      <c r="I741" t="n">
        <v>1097484</v>
      </c>
      <c r="K741" t="n">
        <v>1134384</v>
      </c>
      <c r="L741" t="n">
        <v>1160079</v>
      </c>
      <c r="M741" t="n">
        <v>1190240</v>
      </c>
      <c r="N741" t="n">
        <v>1191477</v>
      </c>
      <c r="P741" t="n">
        <v>1192581</v>
      </c>
      <c r="Q741" t="n">
        <v>1200331</v>
      </c>
      <c r="R741" t="n">
        <v>1250673</v>
      </c>
      <c r="S741" t="n">
        <v>1356430</v>
      </c>
      <c r="U741" t="n">
        <v>1406204</v>
      </c>
      <c r="V741" t="n">
        <v>1421075</v>
      </c>
      <c r="W741" t="n">
        <v>1410730</v>
      </c>
      <c r="X741" t="n">
        <v>1426643</v>
      </c>
      <c r="Z741" t="n">
        <v>1433707</v>
      </c>
      <c r="AA741" t="n">
        <v>1455612</v>
      </c>
      <c r="AB741" t="n">
        <v>1474344</v>
      </c>
      <c r="AC741" t="n">
        <v>1487927</v>
      </c>
      <c r="AE741" t="n">
        <v>1555340</v>
      </c>
      <c r="AF741" t="n">
        <v>1514304</v>
      </c>
      <c r="AG741" t="n">
        <v>1497894</v>
      </c>
      <c r="AH741" t="n">
        <v>1506937</v>
      </c>
      <c r="AJ741" t="n">
        <v>1514266</v>
      </c>
      <c r="AK741" t="n">
        <v>1525064</v>
      </c>
      <c r="AL741" t="n">
        <v>1480898</v>
      </c>
      <c r="AM741" t="n">
        <v>1421488</v>
      </c>
    </row>
    <row r="742">
      <c r="A742" t="inlineStr">
        <is>
          <t>Commercial real estate owner occupied</t>
        </is>
      </c>
      <c r="C742" t="inlineStr">
        <is>
          <t>Thousand</t>
        </is>
      </c>
      <c r="D742" t="inlineStr">
        <is>
          <t>QQQQ</t>
        </is>
      </c>
      <c r="AO742" t="n">
        <v>633406</v>
      </c>
      <c r="AP742" t="n">
        <v>651416</v>
      </c>
      <c r="AQ742" t="n">
        <v>648972</v>
      </c>
      <c r="AR742" t="n">
        <v>641987</v>
      </c>
      <c r="AT742" t="n">
        <v>636652</v>
      </c>
      <c r="AU742" t="n">
        <v>661530</v>
      </c>
      <c r="AV742" t="n">
        <v>653359</v>
      </c>
      <c r="AW742" t="n">
        <v>684739</v>
      </c>
      <c r="AY742" t="n">
        <v>784619</v>
      </c>
      <c r="AZ742" t="n">
        <v>893144</v>
      </c>
      <c r="BA742" t="n">
        <v>896202</v>
      </c>
      <c r="BB742" t="n">
        <v>906461</v>
      </c>
      <c r="BD742" t="n">
        <v>920104</v>
      </c>
      <c r="BE742" t="n">
        <v>969914</v>
      </c>
    </row>
    <row r="743">
      <c r="A743" t="inlineStr">
        <is>
          <t>Commercial real estate non-owner occupied</t>
        </is>
      </c>
      <c r="C743" t="inlineStr">
        <is>
          <t>Thousand</t>
        </is>
      </c>
      <c r="D743" t="inlineStr">
        <is>
          <t>QQQQ</t>
        </is>
      </c>
      <c r="AO743" t="n">
        <v>911682</v>
      </c>
      <c r="AP743" t="n">
        <v>990180</v>
      </c>
      <c r="AQ743" t="n">
        <v>974308</v>
      </c>
      <c r="AR743" t="n">
        <v>971158</v>
      </c>
      <c r="AT743" t="n">
        <v>959988</v>
      </c>
      <c r="AU743" t="n">
        <v>989560</v>
      </c>
      <c r="AV743" t="n">
        <v>963544</v>
      </c>
      <c r="AW743" t="n">
        <v>1095324</v>
      </c>
      <c r="AY743" t="n">
        <v>1160506</v>
      </c>
      <c r="AZ743" t="n">
        <v>1162912</v>
      </c>
      <c r="BA743" t="n">
        <v>1230074</v>
      </c>
      <c r="BB743" t="n">
        <v>1385307</v>
      </c>
      <c r="BD743" t="n">
        <v>1396400</v>
      </c>
      <c r="BE743" t="n">
        <v>1412476</v>
      </c>
    </row>
    <row r="744">
      <c r="A744" t="inlineStr">
        <is>
          <t>Commercial and agricultural non-real estate</t>
        </is>
      </c>
      <c r="C744" t="inlineStr">
        <is>
          <t>Thousand</t>
        </is>
      </c>
      <c r="D744" t="inlineStr">
        <is>
          <t>QQQQ</t>
        </is>
      </c>
      <c r="AO744" t="n">
        <v>1710368</v>
      </c>
      <c r="AP744" t="n">
        <v>1470523</v>
      </c>
      <c r="AQ744" t="n">
        <v>1375246</v>
      </c>
      <c r="AR744" t="n">
        <v>1159810</v>
      </c>
      <c r="AT744" t="n">
        <v>1101518</v>
      </c>
      <c r="AU744" t="n">
        <v>1105777</v>
      </c>
      <c r="AV744" t="n">
        <v>1065973</v>
      </c>
      <c r="AW744" t="n">
        <v>1256487</v>
      </c>
      <c r="AY744" t="n">
        <v>1291627</v>
      </c>
      <c r="AZ744" t="n">
        <v>1399702</v>
      </c>
      <c r="BA744" t="n">
        <v>1429401</v>
      </c>
      <c r="BB744" t="n">
        <v>1376375</v>
      </c>
    </row>
    <row r="745">
      <c r="A745" t="inlineStr">
        <is>
          <t>Commercial non-real estate</t>
        </is>
      </c>
      <c r="C745" t="inlineStr">
        <is>
          <t>Thousand</t>
        </is>
      </c>
      <c r="D745" t="inlineStr">
        <is>
          <t>QQQQ</t>
        </is>
      </c>
      <c r="BD745" t="n">
        <v>1262737</v>
      </c>
      <c r="BE745" t="n">
        <v>1349789</v>
      </c>
    </row>
    <row r="746">
      <c r="A746" t="inlineStr">
        <is>
          <t>Construction</t>
        </is>
      </c>
      <c r="C746" t="inlineStr">
        <is>
          <t>Thousand</t>
        </is>
      </c>
      <c r="D746" t="inlineStr">
        <is>
          <t>QQQQ</t>
        </is>
      </c>
      <c r="F746" t="n">
        <v>231770</v>
      </c>
      <c r="G746" t="n">
        <v>247827</v>
      </c>
      <c r="H746" t="n">
        <v>283468</v>
      </c>
      <c r="I746" t="n">
        <v>284808</v>
      </c>
      <c r="K746" t="n">
        <v>299238</v>
      </c>
      <c r="L746" t="n">
        <v>355526</v>
      </c>
      <c r="M746" t="n">
        <v>353828</v>
      </c>
      <c r="N746" t="n">
        <v>356621</v>
      </c>
      <c r="P746" t="n">
        <v>361976</v>
      </c>
      <c r="Q746" t="n">
        <v>363067</v>
      </c>
      <c r="R746" t="n">
        <v>382883</v>
      </c>
      <c r="S746" t="n">
        <v>403664</v>
      </c>
      <c r="U746" t="n">
        <v>401330</v>
      </c>
      <c r="V746" t="n">
        <v>405417</v>
      </c>
      <c r="W746" t="n">
        <v>402901</v>
      </c>
      <c r="X746" t="n">
        <v>420884</v>
      </c>
      <c r="Z746" t="n">
        <v>417148</v>
      </c>
      <c r="AA746" t="n">
        <v>412367</v>
      </c>
      <c r="AB746" t="n">
        <v>425023</v>
      </c>
      <c r="AC746" t="n">
        <v>437277</v>
      </c>
      <c r="AE746" t="n">
        <v>445744</v>
      </c>
      <c r="AF746" t="n">
        <v>456062</v>
      </c>
      <c r="AG746" t="n">
        <v>446046</v>
      </c>
      <c r="AH746" t="n">
        <v>451224</v>
      </c>
      <c r="AJ746" t="n">
        <v>469826</v>
      </c>
      <c r="AK746" t="n">
        <v>450525</v>
      </c>
      <c r="AL746" t="n">
        <v>464341</v>
      </c>
      <c r="AM746" t="n">
        <v>476618</v>
      </c>
    </row>
    <row r="747">
      <c r="A747" t="inlineStr">
        <is>
          <t>Construction and development &lt; 60 months</t>
        </is>
      </c>
      <c r="C747" t="inlineStr">
        <is>
          <t>Thousand</t>
        </is>
      </c>
      <c r="D747" t="inlineStr">
        <is>
          <t>QQQQ</t>
        </is>
      </c>
      <c r="AO747" t="n">
        <v>254204</v>
      </c>
      <c r="AP747" t="n">
        <v>225598</v>
      </c>
      <c r="AQ747" t="n">
        <v>229116</v>
      </c>
      <c r="AR747" t="n">
        <v>229615</v>
      </c>
      <c r="AT747" t="n">
        <v>258585</v>
      </c>
      <c r="AU747" t="n">
        <v>297205</v>
      </c>
      <c r="AV747" t="n">
        <v>302075</v>
      </c>
      <c r="AW747" t="n">
        <v>415466</v>
      </c>
      <c r="AY747" t="n">
        <v>458859</v>
      </c>
      <c r="AZ747" t="n">
        <v>436658</v>
      </c>
      <c r="BA747" t="n">
        <v>473631</v>
      </c>
      <c r="BB747" t="n">
        <v>481070</v>
      </c>
      <c r="BD747" t="n">
        <v>534847</v>
      </c>
      <c r="BE747" t="n">
        <v>549068</v>
      </c>
    </row>
    <row r="748">
      <c r="A748" t="inlineStr">
        <is>
          <t>Construction residential real estate &lt; 60 months</t>
        </is>
      </c>
      <c r="C748" t="inlineStr">
        <is>
          <t>Thousand</t>
        </is>
      </c>
      <c r="D748" t="inlineStr">
        <is>
          <t>QQQQ</t>
        </is>
      </c>
      <c r="AO748" t="n">
        <v>200895</v>
      </c>
      <c r="AP748" t="n">
        <v>206504</v>
      </c>
      <c r="AQ748" t="n">
        <v>205543</v>
      </c>
      <c r="AR748" t="n">
        <v>206195</v>
      </c>
      <c r="AT748" t="n">
        <v>196096</v>
      </c>
      <c r="AU748" t="n">
        <v>208210</v>
      </c>
      <c r="AV748" t="n">
        <v>227294</v>
      </c>
      <c r="AW748" t="n">
        <v>254524</v>
      </c>
      <c r="AY748" t="n">
        <v>282027</v>
      </c>
      <c r="AZ748" t="n">
        <v>285090</v>
      </c>
      <c r="BA748" t="n">
        <v>311168</v>
      </c>
      <c r="BB748" t="n">
        <v>304432</v>
      </c>
      <c r="BD748" t="n">
        <v>304766</v>
      </c>
      <c r="BE748" t="n">
        <v>276726</v>
      </c>
    </row>
    <row r="749">
      <c r="A749" t="inlineStr">
        <is>
          <t>Residential real estate first lien</t>
        </is>
      </c>
      <c r="C749" t="inlineStr">
        <is>
          <t>Thousand</t>
        </is>
      </c>
      <c r="D749" t="inlineStr">
        <is>
          <t>QQQQ</t>
        </is>
      </c>
      <c r="AO749" t="n">
        <v>850854</v>
      </c>
      <c r="AP749" t="n">
        <v>860964</v>
      </c>
      <c r="AQ749" t="n">
        <v>853654</v>
      </c>
      <c r="AR749" t="n">
        <v>853316</v>
      </c>
      <c r="AT749" t="n">
        <v>844149</v>
      </c>
      <c r="AU749" t="n">
        <v>865557</v>
      </c>
      <c r="AV749" t="n">
        <v>877160</v>
      </c>
      <c r="AW749" t="n">
        <v>937006</v>
      </c>
      <c r="AY749" t="n">
        <v>1032732</v>
      </c>
      <c r="AZ749" t="n">
        <v>1072564</v>
      </c>
      <c r="BA749" t="n">
        <v>1097710</v>
      </c>
      <c r="BB749" t="n">
        <v>1119706</v>
      </c>
      <c r="BD749" t="n">
        <v>1147800</v>
      </c>
      <c r="BE749" t="n">
        <v>1189944</v>
      </c>
    </row>
    <row r="750">
      <c r="A750" t="inlineStr">
        <is>
          <t>Residential real estate all other</t>
        </is>
      </c>
      <c r="C750" t="inlineStr">
        <is>
          <t>Thousand</t>
        </is>
      </c>
      <c r="D750" t="inlineStr">
        <is>
          <t>QQQQ</t>
        </is>
      </c>
      <c r="AO750" t="n">
        <v>184848</v>
      </c>
      <c r="AP750" t="n">
        <v>180839</v>
      </c>
      <c r="AQ750" t="n">
        <v>175370</v>
      </c>
      <c r="AR750" t="n">
        <v>168081</v>
      </c>
      <c r="AT750" t="n">
        <v>165513</v>
      </c>
      <c r="AU750" t="n">
        <v>163290</v>
      </c>
      <c r="AV750" t="n">
        <v>158145</v>
      </c>
      <c r="AW750" t="n">
        <v>161018</v>
      </c>
      <c r="AY750" t="n">
        <v>160843</v>
      </c>
      <c r="AZ750" t="n">
        <v>173914</v>
      </c>
      <c r="BA750" t="n">
        <v>188508</v>
      </c>
      <c r="BB750" t="n">
        <v>199005</v>
      </c>
      <c r="BD750" t="n">
        <v>206402</v>
      </c>
      <c r="BE750" t="n">
        <v>219752</v>
      </c>
    </row>
    <row r="751">
      <c r="A751" t="inlineStr">
        <is>
          <t>Agriculture</t>
        </is>
      </c>
      <c r="C751" t="inlineStr">
        <is>
          <t>Thousand</t>
        </is>
      </c>
      <c r="D751" t="inlineStr">
        <is>
          <t>QQQQ</t>
        </is>
      </c>
      <c r="BD751" t="n">
        <v>422488</v>
      </c>
      <c r="BE751" t="n">
        <v>422327</v>
      </c>
    </row>
    <row r="752">
      <c r="A752" t="inlineStr">
        <is>
          <t>Consumer non-real estate</t>
        </is>
      </c>
      <c r="C752" t="inlineStr">
        <is>
          <t>Thousand</t>
        </is>
      </c>
      <c r="D752" t="inlineStr">
        <is>
          <t>QQQQ</t>
        </is>
      </c>
      <c r="AO752" t="n">
        <v>356768</v>
      </c>
      <c r="AP752" t="n">
        <v>360740</v>
      </c>
      <c r="AQ752" t="n">
        <v>349338</v>
      </c>
      <c r="AR752" t="n">
        <v>355405</v>
      </c>
      <c r="AT752" t="n">
        <v>348988</v>
      </c>
      <c r="AU752" t="n">
        <v>371557</v>
      </c>
      <c r="AV752" t="n">
        <v>383878</v>
      </c>
      <c r="AW752" t="n">
        <v>413370</v>
      </c>
      <c r="AY752" t="n">
        <v>419490</v>
      </c>
      <c r="AZ752" t="n">
        <v>439723</v>
      </c>
      <c r="BA752" t="n">
        <v>431913</v>
      </c>
      <c r="BB752" t="n">
        <v>447039</v>
      </c>
      <c r="BD752" t="n">
        <v>441497</v>
      </c>
      <c r="BE752" t="n">
        <v>457897</v>
      </c>
    </row>
    <row r="753">
      <c r="A753" t="inlineStr">
        <is>
          <t>Oil and gas</t>
        </is>
      </c>
      <c r="C753" t="inlineStr">
        <is>
          <t>Thousand</t>
        </is>
      </c>
      <c r="D753" t="inlineStr">
        <is>
          <t>QQQQ</t>
        </is>
      </c>
      <c r="AR753" t="n">
        <v>179355</v>
      </c>
      <c r="AT753" t="n">
        <v>172300</v>
      </c>
      <c r="AU753" t="n">
        <v>130459</v>
      </c>
      <c r="AV753" t="n">
        <v>118444</v>
      </c>
      <c r="AW753" t="n">
        <v>428908</v>
      </c>
      <c r="AY753" t="n">
        <v>427792</v>
      </c>
      <c r="AZ753" t="n">
        <v>482786</v>
      </c>
      <c r="BA753" t="n">
        <v>512344</v>
      </c>
      <c r="BB753" t="n">
        <v>462650</v>
      </c>
      <c r="BD753" t="n">
        <v>481567</v>
      </c>
      <c r="BE753" t="n">
        <v>450799</v>
      </c>
    </row>
    <row r="754">
      <c r="A754" t="inlineStr">
        <is>
          <t>Other loans</t>
        </is>
      </c>
      <c r="C754" t="inlineStr">
        <is>
          <t>Thousand</t>
        </is>
      </c>
      <c r="D754" t="inlineStr">
        <is>
          <t>QQQQ</t>
        </is>
      </c>
      <c r="AO754" t="n">
        <v>156952</v>
      </c>
      <c r="AP754" t="n">
        <v>987250</v>
      </c>
      <c r="AQ754" t="n">
        <v>1024539</v>
      </c>
      <c r="AR754" t="n">
        <v>822078</v>
      </c>
      <c r="AT754" t="n">
        <v>878233</v>
      </c>
      <c r="AU754" t="n">
        <v>543034</v>
      </c>
      <c r="AV754" t="n">
        <v>378161</v>
      </c>
      <c r="AW754" t="n">
        <v>250421</v>
      </c>
      <c r="AY754" t="n">
        <v>199380</v>
      </c>
    </row>
    <row r="755">
      <c r="A755" t="inlineStr">
        <is>
          <t>Consumer</t>
        </is>
      </c>
      <c r="C755" t="inlineStr">
        <is>
          <t>Thousand</t>
        </is>
      </c>
      <c r="D755" t="inlineStr">
        <is>
          <t>QQQQ</t>
        </is>
      </c>
      <c r="F755" t="n">
        <v>240600</v>
      </c>
      <c r="G755" t="n">
        <v>243799</v>
      </c>
      <c r="H755" t="n">
        <v>248025</v>
      </c>
      <c r="I755" t="n">
        <v>250588</v>
      </c>
      <c r="K755" t="n">
        <v>251651</v>
      </c>
      <c r="L755" t="n">
        <v>258745</v>
      </c>
      <c r="M755" t="n">
        <v>265526</v>
      </c>
      <c r="N755" t="n">
        <v>267179</v>
      </c>
      <c r="P755" t="n">
        <v>259644</v>
      </c>
      <c r="Q755" t="n">
        <v>270172</v>
      </c>
      <c r="R755" t="n">
        <v>281800</v>
      </c>
      <c r="S755" t="n">
        <v>283636</v>
      </c>
      <c r="U755" t="n">
        <v>276463</v>
      </c>
      <c r="V755" t="n">
        <v>272387</v>
      </c>
      <c r="W755" t="n">
        <v>277671</v>
      </c>
      <c r="X755" t="n">
        <v>279704</v>
      </c>
      <c r="Z755" t="n">
        <v>272637</v>
      </c>
      <c r="AA755" t="n">
        <v>280345</v>
      </c>
      <c r="AB755" t="n">
        <v>284864</v>
      </c>
      <c r="AC755" t="n">
        <v>284373</v>
      </c>
      <c r="AE755" t="n">
        <v>295148</v>
      </c>
      <c r="AF755" t="n">
        <v>309011</v>
      </c>
      <c r="AG755" t="n">
        <v>323952</v>
      </c>
      <c r="AH755" t="n">
        <v>328069</v>
      </c>
      <c r="AJ755" t="n">
        <v>326002</v>
      </c>
      <c r="AK755" t="n">
        <v>345783</v>
      </c>
      <c r="AL755" t="n">
        <v>355923</v>
      </c>
      <c r="AM755" t="n">
        <v>359589</v>
      </c>
    </row>
    <row r="756">
      <c r="A756" t="inlineStr">
        <is>
          <t>Other (not classified above)</t>
        </is>
      </c>
      <c r="C756" t="inlineStr">
        <is>
          <t>Thousand</t>
        </is>
      </c>
      <c r="D756" t="inlineStr">
        <is>
          <t>QQQQ</t>
        </is>
      </c>
      <c r="F756" t="n">
        <v>19521</v>
      </c>
      <c r="G756" t="n">
        <v>19444</v>
      </c>
      <c r="H756" t="n">
        <v>21015</v>
      </c>
      <c r="I756" t="n">
        <v>22579</v>
      </c>
      <c r="K756" t="n">
        <v>25716</v>
      </c>
      <c r="L756" t="n">
        <v>27201</v>
      </c>
      <c r="M756" t="n">
        <v>32449</v>
      </c>
      <c r="N756" t="n">
        <v>29227</v>
      </c>
      <c r="P756" t="n">
        <v>31959</v>
      </c>
      <c r="Q756" t="n">
        <v>33343</v>
      </c>
      <c r="R756" t="n">
        <v>31252</v>
      </c>
      <c r="S756" t="n">
        <v>31976</v>
      </c>
      <c r="U756" t="n">
        <v>33708</v>
      </c>
      <c r="V756" t="n">
        <v>37520</v>
      </c>
      <c r="W756" t="n">
        <v>36778</v>
      </c>
      <c r="X756" t="n">
        <v>32648</v>
      </c>
      <c r="Z756" t="n">
        <v>33811</v>
      </c>
      <c r="AA756" t="n">
        <v>32411</v>
      </c>
      <c r="AB756" t="n">
        <v>38622</v>
      </c>
      <c r="AC756" t="n">
        <v>40977</v>
      </c>
      <c r="AE756" t="n">
        <v>40295</v>
      </c>
      <c r="AF756" t="n">
        <v>36781</v>
      </c>
      <c r="AG756" t="n">
        <v>37303</v>
      </c>
      <c r="AH756" t="n">
        <v>36931</v>
      </c>
      <c r="AJ756" t="n">
        <v>49425</v>
      </c>
      <c r="AK756" t="n">
        <v>44814</v>
      </c>
      <c r="AL756" t="n">
        <v>50909</v>
      </c>
      <c r="AM756" t="n">
        <v>49388</v>
      </c>
    </row>
    <row r="757">
      <c r="A757" t="inlineStr">
        <is>
          <t>Pegasus bank</t>
        </is>
      </c>
      <c r="C757" t="inlineStr">
        <is>
          <t>Thousand</t>
        </is>
      </c>
      <c r="D757" t="inlineStr">
        <is>
          <t>QQQQ</t>
        </is>
      </c>
      <c r="AL757" t="n">
        <v>392144</v>
      </c>
      <c r="AM757" t="n">
        <v>430705</v>
      </c>
      <c r="AO757" t="n">
        <v>474845</v>
      </c>
      <c r="AP757" t="n">
        <v>484804</v>
      </c>
      <c r="AQ757" t="n">
        <v>524597</v>
      </c>
      <c r="AR757" t="n">
        <v>554548</v>
      </c>
      <c r="AT757" t="n">
        <v>544493</v>
      </c>
      <c r="AU757" t="n">
        <v>586043</v>
      </c>
      <c r="AV757" t="n">
        <v>618688</v>
      </c>
    </row>
    <row r="759">
      <c r="A759" t="inlineStr">
        <is>
          <t>Loans held for sale included above</t>
        </is>
      </c>
      <c r="C759" t="inlineStr">
        <is>
          <t>Thousand</t>
        </is>
      </c>
      <c r="D759" t="inlineStr">
        <is>
          <t>QQQQ</t>
        </is>
      </c>
      <c r="F759" t="n">
        <v>10287</v>
      </c>
      <c r="G759" t="n">
        <v>12044</v>
      </c>
      <c r="H759" t="n">
        <v>4934</v>
      </c>
      <c r="I759" t="n">
        <v>6469</v>
      </c>
      <c r="K759" t="n">
        <v>5231</v>
      </c>
      <c r="L759" t="n">
        <v>9519</v>
      </c>
      <c r="M759" t="n">
        <v>8760</v>
      </c>
      <c r="N759" t="n">
        <v>9433</v>
      </c>
      <c r="P759" t="n">
        <v>11103</v>
      </c>
    </row>
    <row r="760">
      <c r="A760" t="inlineStr">
        <is>
          <t>Total loans</t>
        </is>
      </c>
      <c r="C760" t="inlineStr">
        <is>
          <t>Thousand</t>
        </is>
      </c>
      <c r="D760" t="inlineStr">
        <is>
          <t>QQQQ</t>
        </is>
      </c>
      <c r="F760" t="n">
        <v>3219967</v>
      </c>
      <c r="G760" t="n">
        <v>3245084</v>
      </c>
      <c r="H760" t="n">
        <v>3358938</v>
      </c>
      <c r="I760" t="n">
        <v>3387146</v>
      </c>
      <c r="K760" t="n">
        <v>3542270</v>
      </c>
      <c r="L760" t="n">
        <v>3665908</v>
      </c>
      <c r="M760" t="n">
        <v>3762343</v>
      </c>
      <c r="N760" t="n">
        <v>3860831</v>
      </c>
      <c r="P760" t="n">
        <v>3857742</v>
      </c>
      <c r="Q760" t="n">
        <v>3858332</v>
      </c>
      <c r="R760" t="n">
        <v>3959669</v>
      </c>
      <c r="S760" t="n">
        <v>4232048</v>
      </c>
      <c r="U760" t="n">
        <v>4275112</v>
      </c>
      <c r="V760" t="n">
        <v>4326636</v>
      </c>
      <c r="W760" t="n">
        <v>4307827</v>
      </c>
      <c r="X760" t="n">
        <v>4400232</v>
      </c>
      <c r="Z760" t="n">
        <v>4390775</v>
      </c>
      <c r="AA760" t="n">
        <v>4578393</v>
      </c>
      <c r="AB760" t="n">
        <v>4646749</v>
      </c>
      <c r="AC760" t="n">
        <v>4721995</v>
      </c>
      <c r="AE760" t="n">
        <v>4984484</v>
      </c>
      <c r="AF760" t="n">
        <v>5007518</v>
      </c>
      <c r="AG760" t="n">
        <v>4947528</v>
      </c>
      <c r="AH760" t="n">
        <v>4975976</v>
      </c>
      <c r="AJ760" t="n">
        <v>5042502</v>
      </c>
      <c r="AK760" t="n">
        <v>5094403</v>
      </c>
      <c r="AL760" t="n">
        <v>5606808</v>
      </c>
      <c r="AM760" t="n">
        <v>5662143</v>
      </c>
      <c r="AO760" t="n">
        <v>5989904</v>
      </c>
      <c r="AP760" t="n">
        <v>6674954</v>
      </c>
      <c r="AQ760" t="n">
        <v>6612093</v>
      </c>
      <c r="AR760" t="n">
        <v>6394506</v>
      </c>
      <c r="AT760" t="n">
        <v>6358390</v>
      </c>
      <c r="AU760" t="n">
        <v>6191230</v>
      </c>
      <c r="AV760" t="n">
        <v>6016936</v>
      </c>
      <c r="AW760" t="n">
        <v>6169442</v>
      </c>
      <c r="AY760" t="n">
        <v>6494340</v>
      </c>
      <c r="AZ760" t="n">
        <v>6613283</v>
      </c>
      <c r="BA760" t="n">
        <v>6827772</v>
      </c>
      <c r="BB760" t="n">
        <v>6943563</v>
      </c>
      <c r="BD760" t="n">
        <v>7118608</v>
      </c>
      <c r="BE760" t="n">
        <v>7298692</v>
      </c>
    </row>
    <row r="761">
      <c r="A761" t="inlineStr">
        <is>
          <t>Total loans-c</t>
        </is>
      </c>
      <c r="F761">
        <f>SUM(F738:F757,F735:F736,F731:F733)</f>
        <v/>
      </c>
      <c r="G761">
        <f>SUM(G738:G757,G735:G736,G731:G733)</f>
        <v/>
      </c>
      <c r="H761">
        <f>SUM(H738:H757,H735:H736,H731:H733)</f>
        <v/>
      </c>
      <c r="I761">
        <f>SUM(I738:I757,I735:I736,I731:I733)</f>
        <v/>
      </c>
      <c r="K761">
        <f>SUM(K738:K757,K735:K736,K731:K733)</f>
        <v/>
      </c>
      <c r="L761">
        <f>SUM(L738:L757,L735:L736,L731:L733)</f>
        <v/>
      </c>
      <c r="M761">
        <f>SUM(M738:M757,M735:M736,M731:M733)</f>
        <v/>
      </c>
      <c r="N761">
        <f>SUM(N738:N757,N735:N736,N731:N733)</f>
        <v/>
      </c>
      <c r="P761">
        <f>SUM(P738:P757,P735:P736,P731:P733)</f>
        <v/>
      </c>
      <c r="Q761">
        <f>SUM(Q738:Q757,Q735:Q736,Q731:Q733)</f>
        <v/>
      </c>
      <c r="R761">
        <f>SUM(R738:R757,R735:R736,R731:R733)</f>
        <v/>
      </c>
      <c r="S761">
        <f>SUM(S738:S757,S735:S736,S731:S733)</f>
        <v/>
      </c>
      <c r="U761">
        <f>SUM(U738:U757,U735:U736,U731:U733)</f>
        <v/>
      </c>
      <c r="V761">
        <f>SUM(V738:V757,V735:V736,V731:V733)</f>
        <v/>
      </c>
      <c r="W761">
        <f>SUM(W738:W757,W735:W736,W731:W733)</f>
        <v/>
      </c>
      <c r="X761">
        <f>SUM(X738:X757,X735:X736,X731:X733)</f>
        <v/>
      </c>
      <c r="Z761">
        <f>SUM(Z738:Z757,Z735:Z736,Z731:Z733)</f>
        <v/>
      </c>
      <c r="AA761">
        <f>SUM(AA738:AA757,AA735:AA736,AA731:AA733)</f>
        <v/>
      </c>
      <c r="AB761">
        <f>SUM(AB738:AB757,AB735:AB736,AB731:AB733)</f>
        <v/>
      </c>
      <c r="AC761">
        <f>SUM(AC738:AC757,AC735:AC736,AC731:AC733)</f>
        <v/>
      </c>
      <c r="AE761">
        <f>SUM(AE738:AE757,AE735:AE736,AE731:AE733)</f>
        <v/>
      </c>
      <c r="AF761">
        <f>SUM(AF738:AF757,AF735:AF736,AF731:AF733)</f>
        <v/>
      </c>
      <c r="AG761">
        <f>SUM(AG738:AG757,AG735:AG736,AG731:AG733)</f>
        <v/>
      </c>
      <c r="AH761">
        <f>SUM(AH738:AH757,AH735:AH736,AH731:AH733)</f>
        <v/>
      </c>
      <c r="AJ761">
        <f>SUM(AJ738:AJ757,AJ735:AJ736,AJ731:AJ733)</f>
        <v/>
      </c>
      <c r="AK761">
        <f>SUM(AK738:AK757,AK735:AK736,AK731:AK733)</f>
        <v/>
      </c>
      <c r="AL761">
        <f>SUM(AL738:AL757,AL735:AL736,AL731:AL733)</f>
        <v/>
      </c>
      <c r="AM761">
        <f>SUM(AM738:AM757,AM735:AM736,AM731:AM733)</f>
        <v/>
      </c>
      <c r="AO761">
        <f>SUM(AO738:AO757,AO735:AO736,AO731:AO733)</f>
        <v/>
      </c>
      <c r="AP761">
        <f>SUM(AP738:AP757,AP735:AP736,AP731:AP733)</f>
        <v/>
      </c>
      <c r="AQ761">
        <f>SUM(AQ738:AQ757,AQ735:AQ736,AQ731:AQ733)</f>
        <v/>
      </c>
      <c r="AR761">
        <f>SUM(AR738:AR757,AR735:AR736,AR731:AR733)</f>
        <v/>
      </c>
      <c r="AT761">
        <f>SUM(AT738:AT757,AT735:AT736,AT731:AT733)</f>
        <v/>
      </c>
      <c r="AU761">
        <f>SUM(AU738:AU757,AU735:AU736,AU731:AU733)</f>
        <v/>
      </c>
      <c r="AV761">
        <f>SUM(AV738:AV757,AV735:AV736,AV731:AV733)</f>
        <v/>
      </c>
      <c r="AW761">
        <f>SUM(AW738:AW757,AW735:AW736,AW731:AW733)</f>
        <v/>
      </c>
      <c r="AY761">
        <f>SUM(AY738:AY757,AY735:AY736,AY731:AY733)</f>
        <v/>
      </c>
      <c r="AZ761">
        <f>SUM(AZ738:AZ757,AZ735:AZ736,AZ731:AZ733)</f>
        <v/>
      </c>
      <c r="BA761">
        <f>SUM(BA738:BA757,BA735:BA736,BA731:BA733)</f>
        <v/>
      </c>
      <c r="BB761">
        <f>SUM(BB738:BB757,BB735:BB736,BB731:BB733)</f>
        <v/>
      </c>
      <c r="BD761">
        <f>SUM(BD738:BD757,BD735:BD736,BD731:BD733)</f>
        <v/>
      </c>
      <c r="BE761">
        <f>SUM(BE738:BE757,BE735:BE736,BE731:BE733)</f>
        <v/>
      </c>
    </row>
    <row r="762">
      <c r="A762" t="inlineStr">
        <is>
          <t>Sum check</t>
        </is>
      </c>
      <c r="F762">
        <f>F760-F761</f>
        <v/>
      </c>
      <c r="G762">
        <f>G760-G761</f>
        <v/>
      </c>
      <c r="H762">
        <f>H760-H761</f>
        <v/>
      </c>
      <c r="I762">
        <f>I760-I761</f>
        <v/>
      </c>
      <c r="K762">
        <f>K760-K761</f>
        <v/>
      </c>
      <c r="L762">
        <f>L760-L761</f>
        <v/>
      </c>
      <c r="M762">
        <f>M760-M761</f>
        <v/>
      </c>
      <c r="N762">
        <f>N760-N761</f>
        <v/>
      </c>
      <c r="P762">
        <f>P760-P761</f>
        <v/>
      </c>
      <c r="Q762">
        <f>Q760-Q761</f>
        <v/>
      </c>
      <c r="R762">
        <f>R760-R761</f>
        <v/>
      </c>
      <c r="S762">
        <f>S760-S761</f>
        <v/>
      </c>
      <c r="U762">
        <f>U760-U761</f>
        <v/>
      </c>
      <c r="V762">
        <f>V760-V761</f>
        <v/>
      </c>
      <c r="W762">
        <f>W760-W761</f>
        <v/>
      </c>
      <c r="X762">
        <f>X760-X761</f>
        <v/>
      </c>
      <c r="Z762">
        <f>Z760-Z761</f>
        <v/>
      </c>
      <c r="AA762">
        <f>AA760-AA761</f>
        <v/>
      </c>
      <c r="AB762">
        <f>AB760-AB761</f>
        <v/>
      </c>
      <c r="AC762">
        <f>AC760-AC761</f>
        <v/>
      </c>
      <c r="AE762">
        <f>AE760-AE761</f>
        <v/>
      </c>
      <c r="AF762">
        <f>AF760-AF761</f>
        <v/>
      </c>
      <c r="AG762">
        <f>AG760-AG761</f>
        <v/>
      </c>
      <c r="AH762">
        <f>AH760-AH761</f>
        <v/>
      </c>
      <c r="AJ762">
        <f>AJ760-AJ761</f>
        <v/>
      </c>
      <c r="AK762">
        <f>AK760-AK761</f>
        <v/>
      </c>
      <c r="AL762">
        <f>AL760-AL761</f>
        <v/>
      </c>
      <c r="AM762">
        <f>AM760-AM761</f>
        <v/>
      </c>
      <c r="AO762">
        <f>AO760-AO761</f>
        <v/>
      </c>
      <c r="AP762">
        <f>AP760-AP761</f>
        <v/>
      </c>
      <c r="AQ762">
        <f>AQ760-AQ761</f>
        <v/>
      </c>
      <c r="AR762">
        <f>AR760-AR761</f>
        <v/>
      </c>
      <c r="AT762">
        <f>AT760-AT761</f>
        <v/>
      </c>
      <c r="AU762">
        <f>AU760-AU761</f>
        <v/>
      </c>
      <c r="AV762">
        <f>AV760-AV761</f>
        <v/>
      </c>
      <c r="AW762">
        <f>AW760-AW761</f>
        <v/>
      </c>
      <c r="AY762">
        <f>AY760-AY761</f>
        <v/>
      </c>
      <c r="AZ762">
        <f>AZ760-AZ761</f>
        <v/>
      </c>
      <c r="BA762">
        <f>BA760-BA761</f>
        <v/>
      </c>
      <c r="BB762">
        <f>BB760-BB761</f>
        <v/>
      </c>
      <c r="BD762">
        <f>BD760-BD761</f>
        <v/>
      </c>
      <c r="BE762">
        <f>BE760-BE761</f>
        <v/>
      </c>
    </row>
    <row r="763">
      <c r="A763" t="inlineStr">
        <is>
          <t>Link check</t>
        </is>
      </c>
      <c r="F763">
        <f>F760-F469</f>
        <v/>
      </c>
      <c r="G763">
        <f>G760-G469</f>
        <v/>
      </c>
      <c r="H763">
        <f>H760-H469</f>
        <v/>
      </c>
      <c r="I763">
        <f>I760-I469</f>
        <v/>
      </c>
      <c r="K763">
        <f>K760-K469</f>
        <v/>
      </c>
      <c r="L763">
        <f>L760-L469</f>
        <v/>
      </c>
      <c r="M763">
        <f>M760-M469</f>
        <v/>
      </c>
      <c r="N763">
        <f>N760-N469</f>
        <v/>
      </c>
      <c r="P763">
        <f>P760-P469</f>
        <v/>
      </c>
      <c r="Q763">
        <f>Q760-Q470</f>
        <v/>
      </c>
      <c r="R763">
        <f>R760-R470</f>
        <v/>
      </c>
      <c r="S763">
        <f>S760-S470</f>
        <v/>
      </c>
      <c r="U763">
        <f>U760-U470</f>
        <v/>
      </c>
      <c r="V763">
        <f>V760-V470</f>
        <v/>
      </c>
      <c r="W763">
        <f>W760-W470</f>
        <v/>
      </c>
      <c r="X763">
        <f>X760-X470</f>
        <v/>
      </c>
      <c r="Z763">
        <f>Z760-Z470</f>
        <v/>
      </c>
      <c r="AA763">
        <f>AA760-AA470</f>
        <v/>
      </c>
      <c r="AB763">
        <f>AB760-AB470</f>
        <v/>
      </c>
      <c r="AC763">
        <f>AC760-AC470</f>
        <v/>
      </c>
      <c r="AE763">
        <f>AE760-AE470</f>
        <v/>
      </c>
      <c r="AF763">
        <f>AF760-AF470</f>
        <v/>
      </c>
      <c r="AG763">
        <f>AG760-AG470</f>
        <v/>
      </c>
      <c r="AH763">
        <f>AH760-AH470</f>
        <v/>
      </c>
      <c r="AJ763">
        <f>AJ760-AJ470</f>
        <v/>
      </c>
      <c r="AK763">
        <f>AK760-AK470</f>
        <v/>
      </c>
      <c r="AL763">
        <f>AL760-AL470</f>
        <v/>
      </c>
      <c r="AM763">
        <f>AM760-AM470</f>
        <v/>
      </c>
      <c r="AO763">
        <f>AO760-AO470</f>
        <v/>
      </c>
      <c r="AP763">
        <f>AP760-AP470</f>
        <v/>
      </c>
      <c r="AQ763">
        <f>AQ760-AQ470</f>
        <v/>
      </c>
      <c r="AR763">
        <f>AR760-AR470</f>
        <v/>
      </c>
      <c r="AT763">
        <f>AT760-AT470</f>
        <v/>
      </c>
      <c r="AU763">
        <f>AU760-AU470</f>
        <v/>
      </c>
      <c r="AV763">
        <f>AV760-AV470</f>
        <v/>
      </c>
      <c r="AW763">
        <f>AW760-AW470</f>
        <v/>
      </c>
      <c r="AY763">
        <f>AY760-AY470</f>
        <v/>
      </c>
      <c r="AZ763">
        <f>AZ760-AZ470</f>
        <v/>
      </c>
      <c r="BA763">
        <f>BA760-BA470</f>
        <v/>
      </c>
      <c r="BB763">
        <f>BB760-BB470</f>
        <v/>
      </c>
      <c r="BD763">
        <f>BD760-BD470</f>
        <v/>
      </c>
      <c r="BE763">
        <f>BE760-BE470</f>
        <v/>
      </c>
    </row>
    <row r="765">
      <c r="A765" t="inlineStr">
        <is>
          <t>Non-accrual loans</t>
        </is>
      </c>
    </row>
    <row r="766">
      <c r="A766" t="inlineStr">
        <is>
          <t>Real estate:</t>
        </is>
      </c>
    </row>
    <row r="767">
      <c r="A767" t="inlineStr">
        <is>
          <t>Non-residential real estate</t>
        </is>
      </c>
      <c r="C767" t="inlineStr">
        <is>
          <t>Thousand</t>
        </is>
      </c>
      <c r="D767" t="inlineStr">
        <is>
          <t>QQQQ</t>
        </is>
      </c>
      <c r="F767" t="n">
        <v>9666</v>
      </c>
      <c r="G767" t="n">
        <v>9711</v>
      </c>
    </row>
    <row r="768">
      <c r="A768" t="inlineStr">
        <is>
          <t>Residential real estate</t>
        </is>
      </c>
      <c r="C768" t="inlineStr">
        <is>
          <t>Thousand</t>
        </is>
      </c>
      <c r="D768" t="inlineStr">
        <is>
          <t>QQQQ</t>
        </is>
      </c>
      <c r="F768" t="n">
        <v>4335</v>
      </c>
      <c r="G768" t="n">
        <v>3578</v>
      </c>
    </row>
    <row r="769">
      <c r="A769" t="inlineStr">
        <is>
          <t>Non-residential real estate owner occupied</t>
        </is>
      </c>
      <c r="C769" t="inlineStr">
        <is>
          <t>Thousand</t>
        </is>
      </c>
      <c r="D769" t="inlineStr">
        <is>
          <t>QQQQ</t>
        </is>
      </c>
      <c r="H769" t="n">
        <v>551</v>
      </c>
      <c r="I769" t="n">
        <v>595</v>
      </c>
      <c r="K769" t="n">
        <v>448</v>
      </c>
      <c r="L769" t="n">
        <v>323</v>
      </c>
      <c r="M769" t="n">
        <v>309</v>
      </c>
      <c r="N769" t="n">
        <v>296</v>
      </c>
      <c r="P769" t="n">
        <v>408</v>
      </c>
      <c r="Q769" t="n">
        <v>192</v>
      </c>
      <c r="R769" t="n">
        <v>183</v>
      </c>
      <c r="S769" t="n">
        <v>261</v>
      </c>
      <c r="U769" t="n">
        <v>372</v>
      </c>
      <c r="V769" t="n">
        <v>279</v>
      </c>
      <c r="W769" t="n">
        <v>274</v>
      </c>
      <c r="X769" t="n">
        <v>713</v>
      </c>
      <c r="Z769" t="n">
        <v>599</v>
      </c>
      <c r="AA769" t="n">
        <v>641</v>
      </c>
      <c r="AB769" t="n">
        <v>1470</v>
      </c>
      <c r="AC769" t="n">
        <v>1108</v>
      </c>
      <c r="AE769" t="n">
        <v>1082</v>
      </c>
      <c r="AF769" t="n">
        <v>1225</v>
      </c>
      <c r="AG769" t="n">
        <v>1526</v>
      </c>
      <c r="AH769" t="n">
        <v>838</v>
      </c>
      <c r="AJ769" t="n">
        <v>769</v>
      </c>
      <c r="AK769" t="n">
        <v>1127</v>
      </c>
      <c r="AL769" t="n">
        <v>2082</v>
      </c>
      <c r="AM769" t="n">
        <v>2275</v>
      </c>
    </row>
    <row r="770">
      <c r="A770" t="inlineStr">
        <is>
          <t>Non-residential real estate other</t>
        </is>
      </c>
      <c r="C770" t="inlineStr">
        <is>
          <t>Thousand</t>
        </is>
      </c>
      <c r="D770" t="inlineStr">
        <is>
          <t>QQQQ</t>
        </is>
      </c>
      <c r="H770" t="n">
        <v>6784</v>
      </c>
      <c r="I770" t="n">
        <v>6270</v>
      </c>
      <c r="K770" t="n">
        <v>5779</v>
      </c>
      <c r="L770" t="n">
        <v>5436</v>
      </c>
      <c r="M770" t="n">
        <v>5272</v>
      </c>
      <c r="N770" t="n">
        <v>5126</v>
      </c>
      <c r="P770" t="n">
        <v>5113</v>
      </c>
      <c r="Q770" t="n">
        <v>4937</v>
      </c>
      <c r="R770" t="n">
        <v>4878</v>
      </c>
      <c r="S770" t="n">
        <v>3957</v>
      </c>
      <c r="U770" t="n">
        <v>3952</v>
      </c>
      <c r="V770" t="n">
        <v>4179</v>
      </c>
      <c r="W770" t="n">
        <v>5910</v>
      </c>
      <c r="X770" t="n">
        <v>5688</v>
      </c>
      <c r="Z770" t="n">
        <v>2087</v>
      </c>
      <c r="AA770" t="n">
        <v>1865</v>
      </c>
      <c r="AB770" t="n">
        <v>1811</v>
      </c>
      <c r="AC770" t="n">
        <v>9809</v>
      </c>
      <c r="AE770" t="n">
        <v>9131</v>
      </c>
      <c r="AF770" t="n">
        <v>8892</v>
      </c>
      <c r="AG770" t="n">
        <v>7125</v>
      </c>
      <c r="AH770" t="n">
        <v>187</v>
      </c>
      <c r="AJ770" t="n">
        <v>1030</v>
      </c>
      <c r="AK770" t="n">
        <v>674</v>
      </c>
      <c r="AL770" t="n">
        <v>1718</v>
      </c>
      <c r="AM770" t="n">
        <v>1815</v>
      </c>
    </row>
    <row r="771">
      <c r="A771" t="inlineStr">
        <is>
          <t>Residential real estate permanent mortgage</t>
        </is>
      </c>
      <c r="C771" t="inlineStr">
        <is>
          <t>Thousand</t>
        </is>
      </c>
      <c r="D771" t="inlineStr">
        <is>
          <t>QQQQ</t>
        </is>
      </c>
      <c r="H771" t="n">
        <v>714</v>
      </c>
      <c r="I771" t="n">
        <v>718</v>
      </c>
      <c r="K771" t="n">
        <v>689</v>
      </c>
      <c r="L771" t="n">
        <v>741</v>
      </c>
      <c r="M771" t="n">
        <v>780</v>
      </c>
      <c r="N771" t="n">
        <v>681</v>
      </c>
      <c r="P771" t="n">
        <v>641</v>
      </c>
      <c r="Q771" t="n">
        <v>777</v>
      </c>
      <c r="R771" t="n">
        <v>517</v>
      </c>
      <c r="S771" t="n">
        <v>656</v>
      </c>
      <c r="U771" t="n">
        <v>800</v>
      </c>
      <c r="V771" t="n">
        <v>735</v>
      </c>
      <c r="W771" t="n">
        <v>829</v>
      </c>
      <c r="X771" t="n">
        <v>1116</v>
      </c>
      <c r="Z771" t="n">
        <v>1397</v>
      </c>
      <c r="AA771" t="n">
        <v>886</v>
      </c>
      <c r="AB771" t="n">
        <v>878</v>
      </c>
      <c r="AC771" t="n">
        <v>781</v>
      </c>
      <c r="AE771" t="n">
        <v>986</v>
      </c>
      <c r="AF771" t="n">
        <v>978</v>
      </c>
      <c r="AG771" t="n">
        <v>1043</v>
      </c>
      <c r="AH771" t="n">
        <v>954</v>
      </c>
      <c r="AJ771" t="n">
        <v>1208</v>
      </c>
      <c r="AK771" t="n">
        <v>1585</v>
      </c>
      <c r="AL771" t="n">
        <v>1291</v>
      </c>
      <c r="AM771" t="n">
        <v>1206</v>
      </c>
    </row>
    <row r="772">
      <c r="A772" t="inlineStr">
        <is>
          <t>Commercial real estate owner occupied</t>
        </is>
      </c>
      <c r="C772" t="inlineStr">
        <is>
          <t>Thousand</t>
        </is>
      </c>
      <c r="D772" t="inlineStr">
        <is>
          <t>QQQQ</t>
        </is>
      </c>
      <c r="AO772" t="n">
        <v>2503</v>
      </c>
      <c r="AP772" t="n">
        <v>2094</v>
      </c>
      <c r="AQ772" t="n">
        <v>2447</v>
      </c>
      <c r="AR772" t="n">
        <v>1404</v>
      </c>
      <c r="AT772" t="n">
        <v>969</v>
      </c>
      <c r="AU772" t="n">
        <v>2572</v>
      </c>
      <c r="AV772" t="n">
        <v>2332</v>
      </c>
      <c r="AW772" t="n">
        <v>2900</v>
      </c>
      <c r="AY772" t="n">
        <v>3112</v>
      </c>
      <c r="AZ772" t="n">
        <v>2224</v>
      </c>
      <c r="BA772" t="n">
        <v>1845</v>
      </c>
      <c r="BB772" t="n">
        <v>1795</v>
      </c>
      <c r="BD772" t="n">
        <v>4408</v>
      </c>
      <c r="BE772" t="n">
        <v>4360</v>
      </c>
    </row>
    <row r="773">
      <c r="A773" t="inlineStr">
        <is>
          <t>Commercial real estate non-owner occupied</t>
        </is>
      </c>
      <c r="C773" t="inlineStr">
        <is>
          <t>Thousand</t>
        </is>
      </c>
      <c r="D773" t="inlineStr">
        <is>
          <t>QQQQ</t>
        </is>
      </c>
      <c r="AO773" t="n">
        <v>465</v>
      </c>
      <c r="AP773" t="n">
        <v>463</v>
      </c>
      <c r="AQ773" t="n">
        <v>20476</v>
      </c>
      <c r="AR773" t="n">
        <v>4719</v>
      </c>
      <c r="AT773" t="n">
        <v>4794</v>
      </c>
      <c r="AU773" t="n">
        <v>422</v>
      </c>
      <c r="AV773" t="n">
        <v>492</v>
      </c>
      <c r="AW773" t="n">
        <v>407</v>
      </c>
      <c r="AY773" t="n">
        <v>407</v>
      </c>
      <c r="BB773" t="n">
        <v>667</v>
      </c>
      <c r="BD773" t="n">
        <v>707</v>
      </c>
      <c r="BE773" t="n">
        <v>706</v>
      </c>
    </row>
    <row r="774">
      <c r="A774" t="inlineStr">
        <is>
          <t>Construction and development &lt; 60 months</t>
        </is>
      </c>
      <c r="C774" t="inlineStr">
        <is>
          <t>Thousand</t>
        </is>
      </c>
      <c r="D774" t="inlineStr">
        <is>
          <t>QQQQ</t>
        </is>
      </c>
      <c r="AO774" t="n">
        <v>155</v>
      </c>
      <c r="AP774" t="n">
        <v>119</v>
      </c>
      <c r="AQ774" t="n">
        <v>115</v>
      </c>
      <c r="AR774" t="n">
        <v>95</v>
      </c>
      <c r="AT774" t="n">
        <v>91</v>
      </c>
      <c r="AU774" t="n">
        <v>88</v>
      </c>
      <c r="AV774" t="n">
        <v>83</v>
      </c>
      <c r="AW774" t="n">
        <v>80</v>
      </c>
      <c r="AY774" t="n">
        <v>104</v>
      </c>
      <c r="AZ774" t="n">
        <v>101</v>
      </c>
      <c r="BA774" t="n">
        <v>98</v>
      </c>
      <c r="BB774" t="n">
        <v>93</v>
      </c>
      <c r="BD774" t="n">
        <v>114</v>
      </c>
      <c r="BE774" t="n">
        <v>81</v>
      </c>
    </row>
    <row r="775">
      <c r="A775" t="inlineStr">
        <is>
          <t>Construction residential real estate &lt; 60 months</t>
        </is>
      </c>
      <c r="C775" t="inlineStr">
        <is>
          <t>Thousand</t>
        </is>
      </c>
      <c r="D775" t="inlineStr">
        <is>
          <t>QQQQ</t>
        </is>
      </c>
      <c r="AO775" t="n">
        <v>380</v>
      </c>
      <c r="AZ775" t="n">
        <v>103</v>
      </c>
      <c r="BA775" t="n">
        <v>103</v>
      </c>
      <c r="BB775" t="n">
        <v>430</v>
      </c>
      <c r="BD775" t="n">
        <v>388</v>
      </c>
      <c r="BE775" t="n">
        <v>376</v>
      </c>
    </row>
    <row r="776">
      <c r="A776" t="inlineStr">
        <is>
          <t>Residential real estate first lien</t>
        </is>
      </c>
      <c r="C776" t="inlineStr">
        <is>
          <t>Thousand</t>
        </is>
      </c>
      <c r="D776" t="inlineStr">
        <is>
          <t>QQQQ</t>
        </is>
      </c>
      <c r="AO776" t="n">
        <v>3657</v>
      </c>
      <c r="AP776" t="n">
        <v>3904</v>
      </c>
      <c r="AQ776" t="n">
        <v>4131</v>
      </c>
      <c r="AR776" t="n">
        <v>3615</v>
      </c>
      <c r="AT776" t="n">
        <v>3163</v>
      </c>
      <c r="AU776" t="n">
        <v>3518</v>
      </c>
      <c r="AV776" t="n">
        <v>3167</v>
      </c>
      <c r="AW776" t="n">
        <v>2763</v>
      </c>
      <c r="AY776" t="n">
        <v>2391</v>
      </c>
      <c r="AZ776" t="n">
        <v>2537</v>
      </c>
      <c r="BA776" t="n">
        <v>2156</v>
      </c>
      <c r="BB776" t="n">
        <v>1947</v>
      </c>
      <c r="BD776" t="n">
        <v>2646</v>
      </c>
      <c r="BE776" t="n">
        <v>2717</v>
      </c>
    </row>
    <row r="777">
      <c r="A777" t="inlineStr">
        <is>
          <t>Residential real estate all other</t>
        </is>
      </c>
      <c r="C777" t="inlineStr">
        <is>
          <t>Thousand</t>
        </is>
      </c>
      <c r="D777" t="inlineStr">
        <is>
          <t>QQQQ</t>
        </is>
      </c>
      <c r="H777" t="n">
        <v>1865</v>
      </c>
      <c r="I777" t="n">
        <v>1521</v>
      </c>
      <c r="K777" t="n">
        <v>958</v>
      </c>
      <c r="L777" t="n">
        <v>951</v>
      </c>
      <c r="M777" t="n">
        <v>1589</v>
      </c>
      <c r="N777" t="n">
        <v>1796</v>
      </c>
      <c r="P777" t="n">
        <v>1730</v>
      </c>
      <c r="Q777" t="n">
        <v>1479</v>
      </c>
      <c r="R777" t="n">
        <v>1222</v>
      </c>
      <c r="S777" t="n">
        <v>1833</v>
      </c>
      <c r="U777" t="n">
        <v>4548</v>
      </c>
      <c r="V777" t="n">
        <v>6302</v>
      </c>
      <c r="W777" t="n">
        <v>4694</v>
      </c>
      <c r="X777" t="n">
        <v>5089</v>
      </c>
      <c r="Z777" t="n">
        <v>4726</v>
      </c>
      <c r="AA777" t="n">
        <v>4829</v>
      </c>
      <c r="AB777" t="n">
        <v>4374</v>
      </c>
      <c r="AC777" t="n">
        <v>3980</v>
      </c>
      <c r="AE777" t="n">
        <v>3911</v>
      </c>
      <c r="AF777" t="n">
        <v>5121</v>
      </c>
      <c r="AG777" t="n">
        <v>4911</v>
      </c>
      <c r="AH777" t="n">
        <v>5488</v>
      </c>
      <c r="AJ777" t="n">
        <v>5729</v>
      </c>
      <c r="AK777" t="n">
        <v>5327</v>
      </c>
      <c r="AL777" t="n">
        <v>6142</v>
      </c>
      <c r="AM777" t="n">
        <v>3060</v>
      </c>
      <c r="AO777" t="n">
        <v>838</v>
      </c>
      <c r="AP777" t="n">
        <v>792</v>
      </c>
      <c r="AQ777" t="n">
        <v>1487</v>
      </c>
      <c r="AR777" t="n">
        <v>1362</v>
      </c>
      <c r="AT777" t="n">
        <v>1293</v>
      </c>
      <c r="AU777" t="n">
        <v>1188</v>
      </c>
      <c r="AV777" t="n">
        <v>1184</v>
      </c>
      <c r="AW777" t="n">
        <v>280</v>
      </c>
      <c r="AY777" t="n">
        <v>133</v>
      </c>
      <c r="AZ777" t="n">
        <v>111</v>
      </c>
      <c r="BA777" t="n">
        <v>58</v>
      </c>
      <c r="BB777" t="n">
        <v>55</v>
      </c>
      <c r="BD777" t="n">
        <v>748</v>
      </c>
      <c r="BE777" t="n">
        <v>845</v>
      </c>
    </row>
    <row r="778">
      <c r="A778" t="inlineStr">
        <is>
          <t>Non-consumer non-real estate</t>
        </is>
      </c>
      <c r="C778" t="inlineStr">
        <is>
          <t>Thousand</t>
        </is>
      </c>
      <c r="D778" t="inlineStr">
        <is>
          <t>QQQQ</t>
        </is>
      </c>
      <c r="F778" t="n">
        <v>1449</v>
      </c>
      <c r="G778" t="n">
        <v>1268</v>
      </c>
      <c r="H778" t="n">
        <v>1280</v>
      </c>
      <c r="I778" t="n">
        <v>1192</v>
      </c>
      <c r="K778" t="n">
        <v>1287</v>
      </c>
      <c r="L778" t="n">
        <v>1265</v>
      </c>
      <c r="M778" t="n">
        <v>1430</v>
      </c>
      <c r="N778" t="n">
        <v>1556</v>
      </c>
      <c r="P778" t="n">
        <v>2215</v>
      </c>
      <c r="Q778" t="n">
        <v>18522</v>
      </c>
      <c r="R778" t="n">
        <v>13458</v>
      </c>
      <c r="S778" t="n">
        <v>10159</v>
      </c>
      <c r="U778" t="n">
        <v>8283</v>
      </c>
      <c r="V778" t="n">
        <v>6246</v>
      </c>
      <c r="W778" t="n">
        <v>4849</v>
      </c>
      <c r="X778" t="n">
        <v>4464</v>
      </c>
      <c r="Z778" t="n">
        <v>3643</v>
      </c>
      <c r="AA778" t="n">
        <v>3542</v>
      </c>
      <c r="AB778" t="n">
        <v>7152</v>
      </c>
      <c r="AC778" t="n">
        <v>7785</v>
      </c>
      <c r="AE778" t="n">
        <v>7914</v>
      </c>
      <c r="AF778" t="n">
        <v>7357</v>
      </c>
      <c r="AG778" t="n">
        <v>6032</v>
      </c>
      <c r="AH778" t="n">
        <v>5682</v>
      </c>
      <c r="AJ778" t="n">
        <v>5132</v>
      </c>
      <c r="AK778" t="n">
        <v>2958</v>
      </c>
      <c r="AL778" t="n">
        <v>3171</v>
      </c>
      <c r="AM778" t="n">
        <v>2915</v>
      </c>
    </row>
    <row r="779">
      <c r="A779" t="inlineStr">
        <is>
          <t>Farmland</t>
        </is>
      </c>
      <c r="C779" t="inlineStr">
        <is>
          <t>Thousand</t>
        </is>
      </c>
      <c r="D779" t="inlineStr">
        <is>
          <t>QQQQ</t>
        </is>
      </c>
      <c r="AO779" t="n">
        <v>2687</v>
      </c>
      <c r="AP779" t="n">
        <v>3118</v>
      </c>
      <c r="AQ779" t="n">
        <v>10517</v>
      </c>
      <c r="AR779" t="n">
        <v>7901</v>
      </c>
      <c r="AT779" t="n">
        <v>5848</v>
      </c>
      <c r="AU779" t="n">
        <v>6354</v>
      </c>
      <c r="AV779" t="n">
        <v>5561</v>
      </c>
      <c r="AW779" t="n">
        <v>4224</v>
      </c>
      <c r="AY779" t="n">
        <v>4059</v>
      </c>
      <c r="AZ779" t="n">
        <v>2540</v>
      </c>
      <c r="BA779" t="n">
        <v>1463</v>
      </c>
      <c r="BB779" t="n">
        <v>1462</v>
      </c>
    </row>
    <row r="780">
      <c r="A780" t="inlineStr">
        <is>
          <t>Agriculture</t>
        </is>
      </c>
      <c r="C780" t="inlineStr">
        <is>
          <t>Thousand</t>
        </is>
      </c>
      <c r="D780" t="inlineStr">
        <is>
          <t>QQQQ</t>
        </is>
      </c>
      <c r="BD780" t="n">
        <v>2688</v>
      </c>
      <c r="BE780" t="n">
        <v>2141</v>
      </c>
    </row>
    <row r="781">
      <c r="A781" t="inlineStr">
        <is>
          <t>Commercial and agricultural non-real estate</t>
        </is>
      </c>
      <c r="C781" t="inlineStr">
        <is>
          <t>Thousand</t>
        </is>
      </c>
      <c r="D781" t="inlineStr">
        <is>
          <t>QQQQ</t>
        </is>
      </c>
      <c r="AO781" t="n">
        <v>32530</v>
      </c>
      <c r="AP781" t="n">
        <v>32299</v>
      </c>
      <c r="AQ781" t="n">
        <v>37554</v>
      </c>
      <c r="AR781" t="n">
        <v>12782</v>
      </c>
      <c r="AT781" t="n">
        <v>12391</v>
      </c>
      <c r="AU781" t="n">
        <v>13185</v>
      </c>
      <c r="AV781" t="n">
        <v>11048</v>
      </c>
      <c r="AW781" t="n">
        <v>7569</v>
      </c>
      <c r="AY781" t="n">
        <v>5956</v>
      </c>
      <c r="AZ781" t="n">
        <v>5998</v>
      </c>
      <c r="BA781" t="n">
        <v>5048</v>
      </c>
      <c r="BB781" t="n">
        <v>8338</v>
      </c>
    </row>
    <row r="782">
      <c r="A782" t="inlineStr">
        <is>
          <t>Commercial non-real estate</t>
        </is>
      </c>
      <c r="C782" t="inlineStr">
        <is>
          <t>Thousand</t>
        </is>
      </c>
      <c r="D782" t="inlineStr">
        <is>
          <t>QQQQ</t>
        </is>
      </c>
      <c r="BD782" t="n">
        <v>5695</v>
      </c>
      <c r="BE782" t="n">
        <v>6497</v>
      </c>
    </row>
    <row r="783">
      <c r="A783" t="inlineStr">
        <is>
          <t>Consumer non-real estate</t>
        </is>
      </c>
      <c r="C783" t="inlineStr">
        <is>
          <t>Thousand</t>
        </is>
      </c>
      <c r="D783" t="inlineStr">
        <is>
          <t>QQQQ</t>
        </is>
      </c>
      <c r="F783" t="n">
        <v>187</v>
      </c>
      <c r="G783" t="n">
        <v>216</v>
      </c>
      <c r="H783" t="n">
        <v>124</v>
      </c>
      <c r="I783" t="n">
        <v>176</v>
      </c>
      <c r="K783" t="n">
        <v>165</v>
      </c>
      <c r="L783" t="n">
        <v>189</v>
      </c>
      <c r="M783" t="n">
        <v>237</v>
      </c>
      <c r="N783" t="n">
        <v>250</v>
      </c>
      <c r="P783" t="n">
        <v>177</v>
      </c>
      <c r="Q783" t="n">
        <v>220</v>
      </c>
      <c r="R783" t="n">
        <v>198</v>
      </c>
      <c r="S783" t="n">
        <v>312</v>
      </c>
      <c r="U783" t="n">
        <v>301</v>
      </c>
      <c r="V783" t="n">
        <v>291</v>
      </c>
      <c r="W783" t="n">
        <v>472</v>
      </c>
      <c r="X783" t="n">
        <v>265</v>
      </c>
      <c r="Z783" t="n">
        <v>286</v>
      </c>
      <c r="AA783" t="n">
        <v>271</v>
      </c>
      <c r="AB783" t="n">
        <v>273</v>
      </c>
      <c r="AC783" t="n">
        <v>250</v>
      </c>
      <c r="AE783" t="n">
        <v>310</v>
      </c>
      <c r="AF783" t="n">
        <v>362</v>
      </c>
      <c r="AG783" t="n">
        <v>416</v>
      </c>
      <c r="AH783" t="n">
        <v>437</v>
      </c>
      <c r="AJ783" t="n">
        <v>422</v>
      </c>
      <c r="AK783" t="n">
        <v>394</v>
      </c>
      <c r="AL783" t="n">
        <v>412</v>
      </c>
      <c r="AM783" t="n">
        <v>264</v>
      </c>
      <c r="AO783" t="n">
        <v>174</v>
      </c>
      <c r="AP783" t="n">
        <v>247</v>
      </c>
      <c r="AQ783" t="n">
        <v>363</v>
      </c>
      <c r="AR783" t="n">
        <v>268</v>
      </c>
      <c r="AT783" t="n">
        <v>212</v>
      </c>
      <c r="AU783" t="n">
        <v>188</v>
      </c>
      <c r="AV783" t="n">
        <v>226</v>
      </c>
      <c r="AW783" t="n">
        <v>148</v>
      </c>
      <c r="AY783" t="n">
        <v>111</v>
      </c>
      <c r="AZ783" t="n">
        <v>98</v>
      </c>
      <c r="BA783" t="n">
        <v>191</v>
      </c>
      <c r="BB783" t="n">
        <v>192</v>
      </c>
      <c r="BD783" t="n">
        <v>255</v>
      </c>
      <c r="BE783" t="n">
        <v>241</v>
      </c>
    </row>
    <row r="784">
      <c r="A784" t="inlineStr">
        <is>
          <t>Oil and gas</t>
        </is>
      </c>
      <c r="C784" t="inlineStr">
        <is>
          <t>Thousand</t>
        </is>
      </c>
      <c r="D784" t="inlineStr">
        <is>
          <t>QQQQ</t>
        </is>
      </c>
      <c r="AW784" t="n">
        <v>1070</v>
      </c>
      <c r="BA784" t="n">
        <v>1000</v>
      </c>
      <c r="BB784" t="n">
        <v>320</v>
      </c>
      <c r="BE784" t="n">
        <v>83</v>
      </c>
    </row>
    <row r="785">
      <c r="A785" t="inlineStr">
        <is>
          <t>Other loans</t>
        </is>
      </c>
      <c r="C785" t="inlineStr">
        <is>
          <t>Thousand</t>
        </is>
      </c>
      <c r="D785" t="inlineStr">
        <is>
          <t>QQQQ</t>
        </is>
      </c>
      <c r="F785" t="n">
        <v>3052</v>
      </c>
      <c r="G785" t="n">
        <v>1938</v>
      </c>
      <c r="H785" t="n">
        <v>1446</v>
      </c>
      <c r="I785" t="n">
        <v>1407</v>
      </c>
      <c r="K785" t="n">
        <v>1198</v>
      </c>
      <c r="L785" t="n">
        <v>880</v>
      </c>
      <c r="M785" t="n">
        <v>1555</v>
      </c>
      <c r="N785" t="n">
        <v>1659</v>
      </c>
      <c r="P785" t="n">
        <v>1752</v>
      </c>
      <c r="Q785" t="n">
        <v>1629</v>
      </c>
      <c r="R785" t="n">
        <v>5761</v>
      </c>
      <c r="S785" t="n">
        <v>9381</v>
      </c>
      <c r="U785" t="n">
        <v>9343</v>
      </c>
      <c r="V785" t="n">
        <v>8910</v>
      </c>
      <c r="W785" t="n">
        <v>9008</v>
      </c>
      <c r="X785" t="n">
        <v>8370</v>
      </c>
      <c r="Z785" t="n">
        <v>5033</v>
      </c>
      <c r="AA785" t="n">
        <v>4928</v>
      </c>
      <c r="AB785" t="n">
        <v>9384</v>
      </c>
      <c r="AC785" t="n">
        <v>5596</v>
      </c>
      <c r="AE785" t="n">
        <v>2467</v>
      </c>
      <c r="AF785" t="n">
        <v>525</v>
      </c>
      <c r="AG785" t="n">
        <v>427</v>
      </c>
      <c r="AH785" t="n">
        <v>490</v>
      </c>
      <c r="AJ785" t="n">
        <v>393</v>
      </c>
      <c r="AK785" t="n">
        <v>272</v>
      </c>
      <c r="AL785" t="n">
        <v>368</v>
      </c>
      <c r="AM785" t="n">
        <v>1083</v>
      </c>
      <c r="AO785" t="n">
        <v>1522</v>
      </c>
      <c r="AP785" t="n">
        <v>5841</v>
      </c>
      <c r="AQ785" t="n">
        <v>5295</v>
      </c>
      <c r="AR785" t="n">
        <v>5399</v>
      </c>
      <c r="AT785" t="n">
        <v>6565</v>
      </c>
      <c r="AU785" t="n">
        <v>2287</v>
      </c>
      <c r="AV785" t="n">
        <v>2514</v>
      </c>
      <c r="AW785" t="n">
        <v>1451</v>
      </c>
      <c r="AY785" t="n">
        <v>1180</v>
      </c>
    </row>
    <row r="786">
      <c r="A786" t="inlineStr">
        <is>
          <t>Acquired loans</t>
        </is>
      </c>
      <c r="C786" t="inlineStr">
        <is>
          <t>Thousand</t>
        </is>
      </c>
      <c r="D786" t="inlineStr">
        <is>
          <t>QQQQ</t>
        </is>
      </c>
      <c r="F786" t="n">
        <v>2244</v>
      </c>
      <c r="G786" t="n">
        <v>2235</v>
      </c>
      <c r="H786" t="n">
        <v>2330</v>
      </c>
      <c r="I786" t="n">
        <v>2511</v>
      </c>
      <c r="K786" t="n">
        <v>7229</v>
      </c>
      <c r="L786" t="n">
        <v>7483</v>
      </c>
      <c r="M786" t="n">
        <v>5880</v>
      </c>
      <c r="N786" t="n">
        <v>5046</v>
      </c>
      <c r="P786" t="n">
        <v>4526</v>
      </c>
      <c r="Q786" t="n">
        <v>4421</v>
      </c>
      <c r="R786" t="n">
        <v>4104</v>
      </c>
      <c r="S786" t="n">
        <v>3537</v>
      </c>
      <c r="U786" t="n">
        <v>3441</v>
      </c>
      <c r="V786" t="n">
        <v>3121</v>
      </c>
      <c r="W786" t="n">
        <v>4978</v>
      </c>
      <c r="X786" t="n">
        <v>6093</v>
      </c>
      <c r="Z786" t="n">
        <v>5923</v>
      </c>
      <c r="AA786" t="n">
        <v>2645</v>
      </c>
      <c r="AB786" t="n">
        <v>2323</v>
      </c>
      <c r="AC786" t="n">
        <v>2634</v>
      </c>
      <c r="AE786" t="n">
        <v>6048</v>
      </c>
      <c r="AF786" t="n">
        <v>5689</v>
      </c>
      <c r="AG786" t="n">
        <v>5400</v>
      </c>
      <c r="AH786" t="n">
        <v>8527</v>
      </c>
      <c r="AJ786" t="n">
        <v>6911</v>
      </c>
      <c r="AK786" t="n">
        <v>5661</v>
      </c>
      <c r="AL786" t="n">
        <v>3932</v>
      </c>
      <c r="AM786" t="n">
        <v>4496</v>
      </c>
    </row>
    <row r="787">
      <c r="A787" t="inlineStr">
        <is>
          <t>Pegasus bank</t>
        </is>
      </c>
      <c r="C787" t="inlineStr">
        <is>
          <t>Thousand</t>
        </is>
      </c>
      <c r="D787" t="inlineStr">
        <is>
          <t>QQQQ</t>
        </is>
      </c>
      <c r="AL787" t="n">
        <v>879</v>
      </c>
      <c r="AM787" t="n">
        <v>851</v>
      </c>
      <c r="AO787" t="n">
        <v>270</v>
      </c>
      <c r="AP787" t="n">
        <v>600</v>
      </c>
    </row>
    <row r="788">
      <c r="A788" t="inlineStr">
        <is>
          <t>Total</t>
        </is>
      </c>
      <c r="C788" t="inlineStr">
        <is>
          <t>Thousand</t>
        </is>
      </c>
      <c r="D788" t="inlineStr">
        <is>
          <t>QQQQ</t>
        </is>
      </c>
      <c r="F788" t="n">
        <v>20933</v>
      </c>
      <c r="G788" t="n">
        <v>18946</v>
      </c>
      <c r="H788" t="n">
        <v>15094</v>
      </c>
      <c r="I788" t="n">
        <v>14390</v>
      </c>
      <c r="K788" t="n">
        <v>17753</v>
      </c>
      <c r="L788" t="n">
        <v>17268</v>
      </c>
      <c r="M788" t="n">
        <v>17052</v>
      </c>
      <c r="N788" t="n">
        <v>16410</v>
      </c>
      <c r="P788" t="n">
        <v>16562</v>
      </c>
      <c r="Q788" t="n">
        <v>32177</v>
      </c>
      <c r="R788" t="n">
        <v>30321</v>
      </c>
      <c r="S788" t="n">
        <v>30096</v>
      </c>
      <c r="U788" t="n">
        <v>31040</v>
      </c>
      <c r="V788" t="n">
        <v>30063</v>
      </c>
      <c r="W788" t="n">
        <v>31014</v>
      </c>
      <c r="X788" t="n">
        <v>31798</v>
      </c>
      <c r="Z788" t="n">
        <v>23694</v>
      </c>
      <c r="AA788" t="n">
        <v>19607</v>
      </c>
      <c r="AB788" t="n">
        <v>27665</v>
      </c>
      <c r="AC788" t="n">
        <v>31943</v>
      </c>
      <c r="AE788" t="n">
        <v>31849</v>
      </c>
      <c r="AF788" t="n">
        <v>30149</v>
      </c>
      <c r="AG788" t="n">
        <v>26880</v>
      </c>
      <c r="AH788" t="n">
        <v>22603</v>
      </c>
      <c r="AJ788" t="n">
        <v>21594</v>
      </c>
      <c r="AK788" t="n">
        <v>17998</v>
      </c>
      <c r="AL788" t="n">
        <v>19995</v>
      </c>
      <c r="AM788" t="n">
        <v>17965</v>
      </c>
      <c r="AO788" t="n">
        <v>45181</v>
      </c>
      <c r="AP788" t="n">
        <v>49477</v>
      </c>
      <c r="AQ788" t="n">
        <v>82385</v>
      </c>
      <c r="AR788" t="n">
        <v>37545</v>
      </c>
      <c r="AT788" t="n">
        <v>35326</v>
      </c>
      <c r="AU788" t="n">
        <v>29802</v>
      </c>
      <c r="AV788" t="n">
        <v>26607</v>
      </c>
      <c r="AW788" t="n">
        <v>20892</v>
      </c>
      <c r="AY788" t="n">
        <v>17453</v>
      </c>
      <c r="AZ788" t="n">
        <v>13712</v>
      </c>
      <c r="BA788" t="n">
        <v>11962</v>
      </c>
      <c r="BB788" t="n">
        <v>15299</v>
      </c>
      <c r="BD788" t="n">
        <v>17649</v>
      </c>
      <c r="BE788" t="n">
        <v>18047</v>
      </c>
    </row>
    <row r="789">
      <c r="A789" t="inlineStr">
        <is>
          <t>Total-c</t>
        </is>
      </c>
      <c r="F789">
        <f>SUM(F767:F787)</f>
        <v/>
      </c>
      <c r="G789">
        <f>SUM(G767:G787)</f>
        <v/>
      </c>
      <c r="H789">
        <f>SUM(H767:H787)</f>
        <v/>
      </c>
      <c r="I789">
        <f>SUM(I767:I787)</f>
        <v/>
      </c>
      <c r="K789">
        <f>SUM(K767:K787)</f>
        <v/>
      </c>
      <c r="L789">
        <f>SUM(L767:L787)</f>
        <v/>
      </c>
      <c r="M789">
        <f>SUM(M767:M787)</f>
        <v/>
      </c>
      <c r="N789">
        <f>SUM(N767:N787)</f>
        <v/>
      </c>
      <c r="P789">
        <f>SUM(P767:P787)</f>
        <v/>
      </c>
      <c r="Q789">
        <f>SUM(Q767:Q787)</f>
        <v/>
      </c>
      <c r="R789">
        <f>SUM(R767:R787)</f>
        <v/>
      </c>
      <c r="S789">
        <f>SUM(S767:S787)</f>
        <v/>
      </c>
      <c r="U789">
        <f>SUM(U767:U787)</f>
        <v/>
      </c>
      <c r="V789">
        <f>SUM(V767:V787)</f>
        <v/>
      </c>
      <c r="W789">
        <f>SUM(W767:W787)</f>
        <v/>
      </c>
      <c r="X789">
        <f>SUM(X767:X787)</f>
        <v/>
      </c>
      <c r="Z789">
        <f>SUM(Z767:Z787)</f>
        <v/>
      </c>
      <c r="AA789">
        <f>SUM(AA767:AA787)</f>
        <v/>
      </c>
      <c r="AB789">
        <f>SUM(AB767:AB787)</f>
        <v/>
      </c>
      <c r="AC789">
        <f>SUM(AC767:AC787)</f>
        <v/>
      </c>
      <c r="AE789">
        <f>SUM(AE767:AE787)</f>
        <v/>
      </c>
      <c r="AF789">
        <f>SUM(AF767:AF787)</f>
        <v/>
      </c>
      <c r="AG789">
        <f>SUM(AG767:AG787)</f>
        <v/>
      </c>
      <c r="AH789">
        <f>SUM(AH767:AH787)</f>
        <v/>
      </c>
      <c r="AJ789">
        <f>SUM(AJ767:AJ787)</f>
        <v/>
      </c>
      <c r="AK789">
        <f>SUM(AK767:AK787)</f>
        <v/>
      </c>
      <c r="AL789">
        <f>SUM(AL767:AL787)</f>
        <v/>
      </c>
      <c r="AM789">
        <f>SUM(AM767:AM787)</f>
        <v/>
      </c>
      <c r="AO789">
        <f>SUM(AO767:AO787)</f>
        <v/>
      </c>
      <c r="AP789">
        <f>SUM(AP767:AP787)</f>
        <v/>
      </c>
      <c r="AQ789">
        <f>SUM(AQ767:AQ787)</f>
        <v/>
      </c>
      <c r="AR789">
        <f>SUM(AR767:AR787)</f>
        <v/>
      </c>
      <c r="AT789">
        <f>SUM(AT767:AT787)</f>
        <v/>
      </c>
      <c r="AU789">
        <f>SUM(AU767:AU787)</f>
        <v/>
      </c>
      <c r="AV789">
        <f>SUM(AV767:AV787)</f>
        <v/>
      </c>
      <c r="AW789">
        <f>SUM(AW767:AW787)</f>
        <v/>
      </c>
      <c r="AY789">
        <f>SUM(AY767:AY787)</f>
        <v/>
      </c>
      <c r="AZ789">
        <f>SUM(AZ767:AZ787)</f>
        <v/>
      </c>
      <c r="BA789">
        <f>SUM(BA767:BA787)</f>
        <v/>
      </c>
      <c r="BB789">
        <f>SUM(BB767:BB787)</f>
        <v/>
      </c>
      <c r="BD789">
        <f>SUM(BD767:BD787)</f>
        <v/>
      </c>
      <c r="BE789">
        <f>SUM(BE767:BE787)</f>
        <v/>
      </c>
    </row>
    <row r="790">
      <c r="A790" t="inlineStr">
        <is>
          <t>Sum check</t>
        </is>
      </c>
      <c r="F790">
        <f>F788-F789</f>
        <v/>
      </c>
      <c r="G790">
        <f>G788-G789</f>
        <v/>
      </c>
      <c r="H790">
        <f>H788-H789</f>
        <v/>
      </c>
      <c r="I790">
        <f>I788-I789</f>
        <v/>
      </c>
      <c r="K790">
        <f>K788-K789</f>
        <v/>
      </c>
      <c r="L790">
        <f>L788-L789</f>
        <v/>
      </c>
      <c r="M790">
        <f>M788-M789</f>
        <v/>
      </c>
      <c r="N790">
        <f>N788-N789</f>
        <v/>
      </c>
      <c r="P790">
        <f>P788-P789</f>
        <v/>
      </c>
      <c r="Q790">
        <f>Q788-Q789</f>
        <v/>
      </c>
      <c r="R790">
        <f>R788-R789</f>
        <v/>
      </c>
      <c r="S790">
        <f>S788-S789</f>
        <v/>
      </c>
      <c r="U790">
        <f>U788-U789</f>
        <v/>
      </c>
      <c r="V790">
        <f>V788-V789</f>
        <v/>
      </c>
      <c r="W790">
        <f>W788-W789</f>
        <v/>
      </c>
      <c r="X790">
        <f>X788-X789</f>
        <v/>
      </c>
      <c r="Z790">
        <f>Z788-Z789</f>
        <v/>
      </c>
      <c r="AA790">
        <f>AA788-AA789</f>
        <v/>
      </c>
      <c r="AB790">
        <f>AB788-AB789</f>
        <v/>
      </c>
      <c r="AC790">
        <f>AC788-AC789</f>
        <v/>
      </c>
      <c r="AE790">
        <f>AE788-AE789</f>
        <v/>
      </c>
      <c r="AF790">
        <f>AF788-AF789</f>
        <v/>
      </c>
      <c r="AG790">
        <f>AG788-AG789</f>
        <v/>
      </c>
      <c r="AH790">
        <f>AH788-AH789</f>
        <v/>
      </c>
      <c r="AJ790">
        <f>AJ788-AJ789</f>
        <v/>
      </c>
      <c r="AK790">
        <f>AK788-AK789</f>
        <v/>
      </c>
      <c r="AL790">
        <f>AL788-AL789</f>
        <v/>
      </c>
      <c r="AM790">
        <f>AM788-AM789</f>
        <v/>
      </c>
      <c r="AO790">
        <f>AO788-AO789</f>
        <v/>
      </c>
      <c r="AP790">
        <f>AP788-AP789</f>
        <v/>
      </c>
      <c r="AQ790">
        <f>AQ788-AQ789</f>
        <v/>
      </c>
      <c r="AR790">
        <f>AR788-AR789</f>
        <v/>
      </c>
      <c r="AT790">
        <f>AT788-AT789</f>
        <v/>
      </c>
      <c r="AU790">
        <f>AU788-AU789</f>
        <v/>
      </c>
      <c r="AV790">
        <f>AV788-AV789</f>
        <v/>
      </c>
      <c r="AW790">
        <f>AW788-AW789</f>
        <v/>
      </c>
      <c r="AY790">
        <f>AY788-AY789</f>
        <v/>
      </c>
      <c r="AZ790">
        <f>AZ788-AZ789</f>
        <v/>
      </c>
      <c r="BA790">
        <f>BA788-BA789</f>
        <v/>
      </c>
      <c r="BB790">
        <f>BB788-BB789</f>
        <v/>
      </c>
      <c r="BD790">
        <f>BD788-BD789</f>
        <v/>
      </c>
      <c r="BE790">
        <f>BE788-BE789</f>
        <v/>
      </c>
    </row>
    <row r="791">
      <c r="A791" t="inlineStr">
        <is>
          <t>Link check</t>
        </is>
      </c>
      <c r="F791">
        <f>F788-F27</f>
        <v/>
      </c>
      <c r="G791">
        <f>G788-G27</f>
        <v/>
      </c>
      <c r="H791">
        <f>H788-H27</f>
        <v/>
      </c>
      <c r="I791">
        <f>I788-I27</f>
        <v/>
      </c>
      <c r="K791">
        <f>K788-K27</f>
        <v/>
      </c>
      <c r="L791">
        <f>L788-L27</f>
        <v/>
      </c>
      <c r="M791">
        <f>M788-M27</f>
        <v/>
      </c>
      <c r="N791">
        <f>N788-N27</f>
        <v/>
      </c>
      <c r="P791">
        <f>P788-P27</f>
        <v/>
      </c>
      <c r="Q791">
        <f>Q788-Q27</f>
        <v/>
      </c>
      <c r="R791">
        <f>R788-R27</f>
        <v/>
      </c>
      <c r="S791">
        <f>S788-S27</f>
        <v/>
      </c>
      <c r="U791">
        <f>U788-U27</f>
        <v/>
      </c>
      <c r="V791">
        <f>V788-V27</f>
        <v/>
      </c>
      <c r="W791">
        <f>W788-W27</f>
        <v/>
      </c>
      <c r="X791">
        <f>X788-X27</f>
        <v/>
      </c>
      <c r="Z791">
        <f>Z788-Z27</f>
        <v/>
      </c>
      <c r="AA791">
        <f>AA788-AA27</f>
        <v/>
      </c>
      <c r="AB791">
        <f>AB788-AB27</f>
        <v/>
      </c>
      <c r="AC791">
        <f>AC788-AC27</f>
        <v/>
      </c>
      <c r="AE791">
        <f>AE788-AE27</f>
        <v/>
      </c>
      <c r="AF791">
        <f>AF788-AF27</f>
        <v/>
      </c>
      <c r="AG791">
        <f>AG788-AG27</f>
        <v/>
      </c>
      <c r="AH791">
        <f>AH788-AH27</f>
        <v/>
      </c>
      <c r="AJ791">
        <f>AJ788-AJ27</f>
        <v/>
      </c>
      <c r="AK791">
        <f>AK788-AK27</f>
        <v/>
      </c>
      <c r="AL791">
        <f>AL788-AL27</f>
        <v/>
      </c>
      <c r="AM791">
        <f>AM788-AM27</f>
        <v/>
      </c>
      <c r="AO791">
        <f>AO788-AO27</f>
        <v/>
      </c>
      <c r="AP791">
        <f>AP788-AP27</f>
        <v/>
      </c>
      <c r="AQ791">
        <f>AQ788-AQ27</f>
        <v/>
      </c>
      <c r="AR791">
        <f>AR788-AR27</f>
        <v/>
      </c>
      <c r="AT791">
        <f>AT788-AT27</f>
        <v/>
      </c>
      <c r="AU791">
        <f>AU788-AU27</f>
        <v/>
      </c>
      <c r="AV791">
        <f>AV788-AV27</f>
        <v/>
      </c>
      <c r="AW791">
        <f>AW788-AW27</f>
        <v/>
      </c>
      <c r="AY791">
        <f>AY788-AY27</f>
        <v/>
      </c>
      <c r="AZ791">
        <f>AZ788-AZ27</f>
        <v/>
      </c>
      <c r="BA791">
        <f>BA788-BA27</f>
        <v/>
      </c>
      <c r="BB791">
        <f>BB788-BB27</f>
        <v/>
      </c>
      <c r="BD791">
        <f>BD788-BD27</f>
        <v/>
      </c>
      <c r="BE791">
        <f>BE788-BE27</f>
        <v/>
      </c>
    </row>
    <row r="793">
      <c r="A793" t="inlineStr">
        <is>
          <t>Allowances for credit losses methodology</t>
        </is>
      </c>
    </row>
    <row r="794">
      <c r="A794" t="inlineStr">
        <is>
          <t>Balance at the beginning of the period</t>
        </is>
      </c>
    </row>
    <row r="795">
      <c r="A795" t="inlineStr">
        <is>
          <t>Real estate:</t>
        </is>
      </c>
    </row>
    <row r="796">
      <c r="A796" t="inlineStr">
        <is>
          <t>Non-residential real estate</t>
        </is>
      </c>
      <c r="C796" t="inlineStr">
        <is>
          <t>Thousand</t>
        </is>
      </c>
      <c r="D796" t="inlineStr">
        <is>
          <t>QQQQ</t>
        </is>
      </c>
      <c r="F796" t="n">
        <v>14969</v>
      </c>
      <c r="G796" t="n">
        <v>15331</v>
      </c>
    </row>
    <row r="797">
      <c r="A797" t="inlineStr">
        <is>
          <t>Residential real estate</t>
        </is>
      </c>
      <c r="C797" t="inlineStr">
        <is>
          <t>Thousand</t>
        </is>
      </c>
      <c r="D797" t="inlineStr">
        <is>
          <t>QQQQ</t>
        </is>
      </c>
      <c r="F797" t="n">
        <v>9815</v>
      </c>
      <c r="G797" t="n">
        <v>9921</v>
      </c>
    </row>
    <row r="798">
      <c r="A798" t="inlineStr">
        <is>
          <t>Non-residential real estate owner occupied</t>
        </is>
      </c>
      <c r="C798" t="inlineStr">
        <is>
          <t>Thousand</t>
        </is>
      </c>
      <c r="D798" t="inlineStr">
        <is>
          <t>QQQQ</t>
        </is>
      </c>
      <c r="H798" t="n">
        <v>4714</v>
      </c>
      <c r="I798" t="n">
        <v>5104</v>
      </c>
      <c r="K798" t="n">
        <v>4827</v>
      </c>
      <c r="L798" t="n">
        <v>5012</v>
      </c>
      <c r="M798" t="n">
        <v>5241</v>
      </c>
      <c r="N798" t="n">
        <v>4827</v>
      </c>
      <c r="P798" t="n">
        <v>4406</v>
      </c>
      <c r="Q798" t="n">
        <v>4461</v>
      </c>
      <c r="R798" t="n">
        <v>4503</v>
      </c>
      <c r="S798" t="n">
        <v>4406</v>
      </c>
      <c r="U798" t="n">
        <v>4661</v>
      </c>
      <c r="V798" t="n">
        <v>4832</v>
      </c>
      <c r="W798" t="n">
        <v>4896</v>
      </c>
      <c r="X798" t="n">
        <v>4661</v>
      </c>
      <c r="Z798" t="n">
        <v>5602</v>
      </c>
      <c r="AA798" t="n">
        <v>5562</v>
      </c>
      <c r="AB798" t="n">
        <v>5685</v>
      </c>
      <c r="AC798" t="n">
        <v>5602</v>
      </c>
      <c r="AE798" t="n">
        <v>6195</v>
      </c>
      <c r="AF798" t="n">
        <v>6650</v>
      </c>
      <c r="AG798" t="n">
        <v>6426</v>
      </c>
      <c r="AH798" t="n">
        <v>6195</v>
      </c>
      <c r="AJ798" t="n">
        <v>6328</v>
      </c>
      <c r="AK798" t="n">
        <v>6655</v>
      </c>
      <c r="AL798" t="n">
        <v>6887</v>
      </c>
      <c r="AM798" t="n">
        <v>6328</v>
      </c>
    </row>
    <row r="799">
      <c r="A799" t="inlineStr">
        <is>
          <t>Non-residential real estate other</t>
        </is>
      </c>
      <c r="C799" t="inlineStr">
        <is>
          <t>Thousand</t>
        </is>
      </c>
      <c r="D799" t="inlineStr">
        <is>
          <t>QQQQ</t>
        </is>
      </c>
      <c r="H799" t="n">
        <v>10866</v>
      </c>
      <c r="I799" t="n">
        <v>9865</v>
      </c>
      <c r="K799" t="n">
        <v>11026</v>
      </c>
      <c r="L799" t="n">
        <v>10685</v>
      </c>
      <c r="M799" t="n">
        <v>11238</v>
      </c>
      <c r="N799" t="n">
        <v>11026</v>
      </c>
      <c r="P799" t="n">
        <v>9616</v>
      </c>
      <c r="Q799" t="n">
        <v>9898</v>
      </c>
      <c r="R799" t="n">
        <v>9880</v>
      </c>
      <c r="S799" t="n">
        <v>9616</v>
      </c>
      <c r="U799" t="n">
        <v>9921</v>
      </c>
      <c r="V799" t="n">
        <v>10211</v>
      </c>
      <c r="W799" t="n">
        <v>10302</v>
      </c>
      <c r="X799" t="n">
        <v>9921</v>
      </c>
      <c r="Z799" t="n">
        <v>10793</v>
      </c>
      <c r="AA799" t="n">
        <v>10788</v>
      </c>
      <c r="AB799" t="n">
        <v>10480</v>
      </c>
      <c r="AC799" t="n">
        <v>10793</v>
      </c>
      <c r="AE799" t="n">
        <v>10519</v>
      </c>
      <c r="AF799" t="n">
        <v>10548</v>
      </c>
      <c r="AG799" t="n">
        <v>10705</v>
      </c>
      <c r="AH799" t="n">
        <v>10519</v>
      </c>
      <c r="AJ799" t="n">
        <v>11027</v>
      </c>
      <c r="AK799" t="n">
        <v>11362</v>
      </c>
      <c r="AL799" t="n">
        <v>11287</v>
      </c>
      <c r="AM799" t="n">
        <v>11027</v>
      </c>
    </row>
    <row r="800">
      <c r="A800" t="inlineStr">
        <is>
          <t>Residential real estate permanent mortgage</t>
        </is>
      </c>
      <c r="C800" t="inlineStr">
        <is>
          <t>Thousand</t>
        </is>
      </c>
      <c r="D800" t="inlineStr">
        <is>
          <t>QQQQ</t>
        </is>
      </c>
      <c r="H800" t="n">
        <v>2733</v>
      </c>
      <c r="I800" t="n">
        <v>2781</v>
      </c>
      <c r="K800" t="n">
        <v>2825</v>
      </c>
      <c r="L800" t="n">
        <v>3237</v>
      </c>
      <c r="M800" t="n">
        <v>3310</v>
      </c>
      <c r="N800" t="n">
        <v>2825</v>
      </c>
      <c r="P800" t="n">
        <v>2948</v>
      </c>
      <c r="Q800" t="n">
        <v>2984</v>
      </c>
      <c r="R800" t="n">
        <v>3110</v>
      </c>
      <c r="S800" t="n">
        <v>2948</v>
      </c>
      <c r="U800" t="n">
        <v>3148</v>
      </c>
      <c r="V800" t="n">
        <v>3164</v>
      </c>
      <c r="W800" t="n">
        <v>3203</v>
      </c>
      <c r="X800" t="n">
        <v>3148</v>
      </c>
      <c r="Z800" t="n">
        <v>3129</v>
      </c>
      <c r="AA800" t="n">
        <v>3130</v>
      </c>
      <c r="AB800" t="n">
        <v>3148</v>
      </c>
      <c r="AC800" t="n">
        <v>3129</v>
      </c>
      <c r="AE800" t="n">
        <v>3226</v>
      </c>
      <c r="AF800" t="n">
        <v>3281</v>
      </c>
      <c r="AG800" t="n">
        <v>3307</v>
      </c>
      <c r="AH800" t="n">
        <v>3226</v>
      </c>
      <c r="AJ800" t="n">
        <v>3261</v>
      </c>
      <c r="AK800" t="n">
        <v>3261</v>
      </c>
      <c r="AL800" t="n">
        <v>3325</v>
      </c>
      <c r="AM800" t="n">
        <v>3261</v>
      </c>
    </row>
    <row r="801">
      <c r="A801" t="inlineStr">
        <is>
          <t>Commercial real estate owner occupied</t>
        </is>
      </c>
      <c r="C801" t="inlineStr">
        <is>
          <t>Thousand</t>
        </is>
      </c>
      <c r="D801" t="inlineStr">
        <is>
          <t>QQQQ</t>
        </is>
      </c>
      <c r="AO801" t="n">
        <v>5625</v>
      </c>
      <c r="AP801" t="n">
        <v>4544</v>
      </c>
      <c r="AQ801" t="n">
        <v>6630</v>
      </c>
      <c r="AR801" t="n">
        <v>5625</v>
      </c>
      <c r="AT801" t="n">
        <v>7035</v>
      </c>
      <c r="AU801" t="n">
        <v>6595</v>
      </c>
      <c r="AV801" t="n">
        <v>6755</v>
      </c>
      <c r="AW801" t="n">
        <v>6911</v>
      </c>
      <c r="AY801" t="n">
        <v>6410</v>
      </c>
      <c r="AZ801" t="n">
        <v>8281</v>
      </c>
      <c r="BA801" t="n">
        <v>6945</v>
      </c>
      <c r="BB801" t="n">
        <v>7568</v>
      </c>
      <c r="BD801" t="n">
        <v>6416</v>
      </c>
      <c r="BE801" t="n">
        <v>6547</v>
      </c>
    </row>
    <row r="802">
      <c r="A802" t="inlineStr">
        <is>
          <t>Commercial real estate non-owner occupied</t>
        </is>
      </c>
      <c r="C802" t="inlineStr">
        <is>
          <t>Thousand</t>
        </is>
      </c>
      <c r="D802" t="inlineStr">
        <is>
          <t>QQQQ</t>
        </is>
      </c>
      <c r="AO802" t="n">
        <v>8358</v>
      </c>
      <c r="AP802" t="n">
        <v>5935</v>
      </c>
      <c r="AQ802" t="n">
        <v>9483</v>
      </c>
      <c r="AR802" t="n">
        <v>8358</v>
      </c>
      <c r="AT802" t="n">
        <v>11842</v>
      </c>
      <c r="AU802" t="n">
        <v>16955</v>
      </c>
      <c r="AV802" t="n">
        <v>14490</v>
      </c>
      <c r="AW802" t="n">
        <v>12318</v>
      </c>
      <c r="AY802" t="n">
        <v>16987</v>
      </c>
      <c r="AZ802" t="n">
        <v>20674</v>
      </c>
      <c r="BA802" t="n">
        <v>22937</v>
      </c>
      <c r="BB802" t="n">
        <v>16987</v>
      </c>
      <c r="BD802" t="n">
        <v>30190</v>
      </c>
      <c r="BE802" t="n">
        <v>32120</v>
      </c>
    </row>
    <row r="803">
      <c r="A803" t="inlineStr">
        <is>
          <t>Construction and development &lt; 60 months</t>
        </is>
      </c>
      <c r="C803" t="inlineStr">
        <is>
          <t>Thousand</t>
        </is>
      </c>
      <c r="D803" t="inlineStr">
        <is>
          <t>QQQQ</t>
        </is>
      </c>
      <c r="AO803" t="n">
        <v>2214</v>
      </c>
      <c r="AP803" t="n">
        <v>1136</v>
      </c>
      <c r="AQ803" t="n">
        <v>1755</v>
      </c>
      <c r="AR803" t="n">
        <v>2214</v>
      </c>
      <c r="AT803" t="n">
        <v>2560</v>
      </c>
      <c r="AU803" t="n">
        <v>2743</v>
      </c>
      <c r="AV803" t="n">
        <v>2893</v>
      </c>
      <c r="AW803" t="n">
        <v>2723</v>
      </c>
      <c r="AY803" t="n">
        <v>3490</v>
      </c>
      <c r="AZ803" t="n">
        <v>3309</v>
      </c>
      <c r="BA803" t="n">
        <v>3728</v>
      </c>
      <c r="BB803" t="n">
        <v>3490</v>
      </c>
      <c r="BD803" t="n">
        <v>3778</v>
      </c>
      <c r="BE803" t="n">
        <v>3608</v>
      </c>
    </row>
    <row r="804">
      <c r="A804" t="inlineStr">
        <is>
          <t>Construction residential real estate &lt; 60 months</t>
        </is>
      </c>
      <c r="C804" t="inlineStr">
        <is>
          <t>Thousand</t>
        </is>
      </c>
      <c r="D804" t="inlineStr">
        <is>
          <t>QQQQ</t>
        </is>
      </c>
      <c r="AO804" t="n">
        <v>1933</v>
      </c>
      <c r="AP804" t="n">
        <v>1618</v>
      </c>
      <c r="AQ804" t="n">
        <v>2259</v>
      </c>
      <c r="AR804" t="n">
        <v>1933</v>
      </c>
      <c r="AT804" t="n">
        <v>627</v>
      </c>
      <c r="AU804" t="n">
        <v>983</v>
      </c>
      <c r="AV804" t="n">
        <v>889</v>
      </c>
      <c r="AW804" t="n">
        <v>726</v>
      </c>
      <c r="AY804" t="n">
        <v>1092</v>
      </c>
      <c r="AZ804" t="n">
        <v>2164</v>
      </c>
      <c r="BA804" t="n">
        <v>2292</v>
      </c>
      <c r="BB804" t="n">
        <v>1092</v>
      </c>
      <c r="BD804" t="n">
        <v>3275</v>
      </c>
      <c r="BE804" t="n">
        <v>3226</v>
      </c>
    </row>
    <row r="805">
      <c r="A805" t="inlineStr">
        <is>
          <t>Residential real estate first lien</t>
        </is>
      </c>
      <c r="C805" t="inlineStr">
        <is>
          <t>Thousand</t>
        </is>
      </c>
      <c r="D805" t="inlineStr">
        <is>
          <t>QQQQ</t>
        </is>
      </c>
      <c r="AO805" t="n">
        <v>8692</v>
      </c>
      <c r="AP805" t="n">
        <v>6192</v>
      </c>
      <c r="AQ805" t="n">
        <v>8553</v>
      </c>
      <c r="AR805" t="n">
        <v>8692</v>
      </c>
      <c r="AT805" t="n">
        <v>2570</v>
      </c>
      <c r="AU805" t="n">
        <v>2592</v>
      </c>
      <c r="AV805" t="n">
        <v>2805</v>
      </c>
      <c r="AW805" t="n">
        <v>2822</v>
      </c>
      <c r="AY805" t="n">
        <v>3076</v>
      </c>
      <c r="AZ805" t="n">
        <v>3421</v>
      </c>
      <c r="BA805" t="n">
        <v>3383</v>
      </c>
      <c r="BB805" t="n">
        <v>3076</v>
      </c>
      <c r="BD805" t="n">
        <v>4092</v>
      </c>
      <c r="BE805" t="n">
        <v>4454</v>
      </c>
    </row>
    <row r="806">
      <c r="A806" t="inlineStr">
        <is>
          <t>Residential real estate all other</t>
        </is>
      </c>
      <c r="C806" t="inlineStr">
        <is>
          <t>Thousand</t>
        </is>
      </c>
      <c r="D806" t="inlineStr">
        <is>
          <t>QQQQ</t>
        </is>
      </c>
      <c r="H806" t="n">
        <v>7349</v>
      </c>
      <c r="I806" t="n">
        <v>7034</v>
      </c>
      <c r="K806" t="n">
        <v>6708</v>
      </c>
      <c r="L806" t="n">
        <v>6485</v>
      </c>
      <c r="M806" t="n">
        <v>6815</v>
      </c>
      <c r="N806" t="n">
        <v>6708</v>
      </c>
      <c r="P806" t="n">
        <v>6269</v>
      </c>
      <c r="Q806" t="n">
        <v>6578</v>
      </c>
      <c r="R806" t="n">
        <v>6485</v>
      </c>
      <c r="S806" t="n">
        <v>6269</v>
      </c>
      <c r="U806" t="n">
        <v>6725</v>
      </c>
      <c r="V806" t="n">
        <v>7989</v>
      </c>
      <c r="W806" t="n">
        <v>8293</v>
      </c>
      <c r="X806" t="n">
        <v>6725</v>
      </c>
      <c r="Z806" t="n">
        <v>8622</v>
      </c>
      <c r="AA806" t="n">
        <v>8659</v>
      </c>
      <c r="AB806" t="n">
        <v>8912</v>
      </c>
      <c r="AC806" t="n">
        <v>8622</v>
      </c>
      <c r="AE806" t="n">
        <v>9672</v>
      </c>
      <c r="AF806" t="n">
        <v>9831</v>
      </c>
      <c r="AG806" t="n">
        <v>10123</v>
      </c>
      <c r="AH806" t="n">
        <v>9672</v>
      </c>
      <c r="AJ806" t="n">
        <v>10673</v>
      </c>
      <c r="AK806" t="n">
        <v>11046</v>
      </c>
      <c r="AL806" t="n">
        <v>11721</v>
      </c>
      <c r="AM806" t="n">
        <v>10673</v>
      </c>
      <c r="AO806" t="n">
        <v>2767</v>
      </c>
      <c r="AP806" t="n">
        <v>2292</v>
      </c>
      <c r="AQ806" t="n">
        <v>2720</v>
      </c>
      <c r="AR806" t="n">
        <v>2767</v>
      </c>
      <c r="AT806" t="n">
        <v>2230</v>
      </c>
      <c r="AU806" t="n">
        <v>1873</v>
      </c>
      <c r="AV806" t="n">
        <v>1941</v>
      </c>
      <c r="AW806" t="n">
        <v>2236</v>
      </c>
      <c r="AY806" t="n">
        <v>2104</v>
      </c>
      <c r="AZ806" t="n">
        <v>2107</v>
      </c>
      <c r="BA806" t="n">
        <v>2051</v>
      </c>
      <c r="BB806" t="n">
        <v>2104</v>
      </c>
      <c r="BD806" t="n">
        <v>1418</v>
      </c>
      <c r="BE806" t="n">
        <v>1444</v>
      </c>
    </row>
    <row r="807">
      <c r="A807" t="inlineStr">
        <is>
          <t>Non-consumer non-real estate</t>
        </is>
      </c>
      <c r="C807" t="inlineStr">
        <is>
          <t>Thousand</t>
        </is>
      </c>
      <c r="D807" t="inlineStr">
        <is>
          <t>QQQQ</t>
        </is>
      </c>
      <c r="F807" t="n">
        <v>9385</v>
      </c>
      <c r="G807" t="n">
        <v>8982</v>
      </c>
      <c r="H807" t="n">
        <v>8751</v>
      </c>
      <c r="I807" t="n">
        <v>9385</v>
      </c>
      <c r="K807" t="n">
        <v>8977</v>
      </c>
      <c r="L807" t="n">
        <v>9703</v>
      </c>
      <c r="M807" t="n">
        <v>11967</v>
      </c>
      <c r="N807" t="n">
        <v>8977</v>
      </c>
      <c r="P807" t="n">
        <v>12771</v>
      </c>
      <c r="Q807" t="n">
        <v>13068</v>
      </c>
      <c r="R807" t="n">
        <v>13713</v>
      </c>
      <c r="S807" t="n">
        <v>12771</v>
      </c>
      <c r="U807" t="n">
        <v>11754</v>
      </c>
      <c r="V807" t="n">
        <v>12813</v>
      </c>
      <c r="W807" t="n">
        <v>13441</v>
      </c>
      <c r="X807" t="n">
        <v>11754</v>
      </c>
      <c r="Z807" t="n">
        <v>12421</v>
      </c>
      <c r="AA807" t="n">
        <v>12810</v>
      </c>
      <c r="AB807" t="n">
        <v>13643</v>
      </c>
      <c r="AC807" t="n">
        <v>12421</v>
      </c>
      <c r="AE807" t="n">
        <v>15334</v>
      </c>
      <c r="AF807" t="n">
        <v>14785</v>
      </c>
      <c r="AG807" t="n">
        <v>15069</v>
      </c>
      <c r="AH807" t="n">
        <v>15334</v>
      </c>
      <c r="AJ807" t="n">
        <v>13151</v>
      </c>
      <c r="AK807" t="n">
        <v>14409</v>
      </c>
      <c r="AL807" t="n">
        <v>15232</v>
      </c>
      <c r="AM807" t="n">
        <v>13151</v>
      </c>
    </row>
    <row r="808">
      <c r="A808" t="inlineStr">
        <is>
          <t>Farmland</t>
        </is>
      </c>
      <c r="C808" t="inlineStr">
        <is>
          <t>Thousand</t>
        </is>
      </c>
      <c r="D808" t="inlineStr">
        <is>
          <t>QQQQ</t>
        </is>
      </c>
      <c r="AO808" t="n">
        <v>2821</v>
      </c>
      <c r="AP808" t="n">
        <v>1788</v>
      </c>
      <c r="AQ808" t="n">
        <v>2511</v>
      </c>
      <c r="AR808" t="n">
        <v>2821</v>
      </c>
      <c r="AT808" t="n">
        <v>3136</v>
      </c>
      <c r="AU808" t="n">
        <v>3077</v>
      </c>
      <c r="AV808" t="n">
        <v>3715</v>
      </c>
      <c r="AW808" t="n">
        <v>3153</v>
      </c>
      <c r="AY808" t="n">
        <v>4822</v>
      </c>
      <c r="AZ808" t="n">
        <v>4383</v>
      </c>
      <c r="BA808" t="n">
        <v>4365</v>
      </c>
      <c r="BB808" t="n">
        <v>4822</v>
      </c>
    </row>
    <row r="809">
      <c r="A809" t="inlineStr">
        <is>
          <t>Agriculture</t>
        </is>
      </c>
      <c r="C809" t="inlineStr">
        <is>
          <t>Thousand</t>
        </is>
      </c>
      <c r="D809" t="inlineStr">
        <is>
          <t>QQQQ</t>
        </is>
      </c>
      <c r="BD809" t="n">
        <v>6217</v>
      </c>
      <c r="BE809" t="n">
        <v>6268</v>
      </c>
    </row>
    <row r="810">
      <c r="A810" t="inlineStr">
        <is>
          <t>Commercial and agricultural non-real estate</t>
        </is>
      </c>
      <c r="C810" t="inlineStr">
        <is>
          <t>Thousand</t>
        </is>
      </c>
      <c r="D810" t="inlineStr">
        <is>
          <t>QQQQ</t>
        </is>
      </c>
      <c r="AO810" t="n">
        <v>15345</v>
      </c>
      <c r="AP810" t="n">
        <v>37276</v>
      </c>
      <c r="AQ810" t="n">
        <v>44505</v>
      </c>
      <c r="AR810" t="n">
        <v>13462</v>
      </c>
      <c r="AT810" t="n">
        <v>32400</v>
      </c>
      <c r="AU810" t="n">
        <v>32685</v>
      </c>
      <c r="AV810" t="n">
        <v>31615</v>
      </c>
      <c r="AW810" t="n">
        <v>33020</v>
      </c>
      <c r="AY810" t="n">
        <v>26073</v>
      </c>
      <c r="AZ810" t="n">
        <v>27724</v>
      </c>
      <c r="BA810" t="n">
        <v>27833</v>
      </c>
      <c r="BB810" t="n">
        <v>28085</v>
      </c>
    </row>
    <row r="811">
      <c r="A811" t="inlineStr">
        <is>
          <t>Commercial non-real estate</t>
        </is>
      </c>
      <c r="C811" t="inlineStr">
        <is>
          <t>Thousand</t>
        </is>
      </c>
      <c r="D811" t="inlineStr">
        <is>
          <t>QQQQ</t>
        </is>
      </c>
      <c r="BD811" t="n">
        <v>25106</v>
      </c>
      <c r="BE811" t="n">
        <v>25079</v>
      </c>
    </row>
    <row r="812">
      <c r="A812" t="inlineStr">
        <is>
          <t>Consumer non-real estate</t>
        </is>
      </c>
      <c r="C812" t="inlineStr">
        <is>
          <t>Thousand</t>
        </is>
      </c>
      <c r="D812" t="inlineStr">
        <is>
          <t>QQQQ</t>
        </is>
      </c>
      <c r="F812" t="n">
        <v>2451</v>
      </c>
      <c r="G812" t="n">
        <v>2384</v>
      </c>
      <c r="H812" t="n">
        <v>2389</v>
      </c>
      <c r="I812" t="n">
        <v>2451</v>
      </c>
      <c r="K812" t="n">
        <v>2556</v>
      </c>
      <c r="L812" t="n">
        <v>2573</v>
      </c>
      <c r="M812" t="n">
        <v>2645</v>
      </c>
      <c r="N812" t="n">
        <v>2556</v>
      </c>
      <c r="P812" t="n">
        <v>2404</v>
      </c>
      <c r="Q812" t="n">
        <v>2327</v>
      </c>
      <c r="R812" t="n">
        <v>2499</v>
      </c>
      <c r="S812" t="n">
        <v>2404</v>
      </c>
      <c r="U812" t="n">
        <v>2642</v>
      </c>
      <c r="V812" t="n">
        <v>2553</v>
      </c>
      <c r="W812" t="n">
        <v>2749</v>
      </c>
      <c r="X812" t="n">
        <v>2642</v>
      </c>
      <c r="Z812" t="n">
        <v>2804</v>
      </c>
      <c r="AA812" t="n">
        <v>2725</v>
      </c>
      <c r="AB812" t="n">
        <v>2706</v>
      </c>
      <c r="AC812" t="n">
        <v>2804</v>
      </c>
      <c r="AE812" t="n">
        <v>2793</v>
      </c>
      <c r="AF812" t="n">
        <v>2699</v>
      </c>
      <c r="AG812" t="n">
        <v>2839</v>
      </c>
      <c r="AH812" t="n">
        <v>2793</v>
      </c>
      <c r="AJ812" t="n">
        <v>3065</v>
      </c>
      <c r="AK812" t="n">
        <v>3072</v>
      </c>
      <c r="AL812" t="n">
        <v>3234</v>
      </c>
      <c r="AM812" t="n">
        <v>3065</v>
      </c>
      <c r="AO812" t="n">
        <v>3252</v>
      </c>
      <c r="AP812" t="n">
        <v>3385</v>
      </c>
      <c r="AQ812" t="n">
        <v>4714</v>
      </c>
      <c r="AR812" t="n">
        <v>3252</v>
      </c>
      <c r="AT812" t="n">
        <v>3377</v>
      </c>
      <c r="AU812" t="n">
        <v>3256</v>
      </c>
      <c r="AV812" t="n">
        <v>3315</v>
      </c>
      <c r="AW812" t="n">
        <v>3542</v>
      </c>
      <c r="AY812" t="n">
        <v>3734</v>
      </c>
      <c r="AZ812" t="n">
        <v>3771</v>
      </c>
      <c r="BA812" t="n">
        <v>4094</v>
      </c>
      <c r="BB812" t="n">
        <v>3734</v>
      </c>
      <c r="BD812" t="n">
        <v>4132</v>
      </c>
      <c r="BE812" t="n">
        <v>4232</v>
      </c>
    </row>
    <row r="813">
      <c r="A813" t="inlineStr">
        <is>
          <t>Oil and gas</t>
        </is>
      </c>
      <c r="C813" t="inlineStr">
        <is>
          <t>Thousand</t>
        </is>
      </c>
      <c r="D813" t="inlineStr">
        <is>
          <t>QQQQ</t>
        </is>
      </c>
      <c r="AR813" t="n">
        <v>1883</v>
      </c>
      <c r="AT813" t="n">
        <v>17851</v>
      </c>
      <c r="AU813" t="n">
        <v>12131</v>
      </c>
      <c r="AV813" t="n">
        <v>7817</v>
      </c>
      <c r="AW813" t="n">
        <v>20733</v>
      </c>
      <c r="AY813" t="n">
        <v>12978</v>
      </c>
      <c r="AZ813" t="n">
        <v>11405</v>
      </c>
      <c r="BA813" t="n">
        <v>9307</v>
      </c>
      <c r="BB813" t="n">
        <v>12978</v>
      </c>
      <c r="BD813" t="n">
        <v>8104</v>
      </c>
      <c r="BE813" t="n">
        <v>7782</v>
      </c>
    </row>
    <row r="814">
      <c r="A814" t="inlineStr">
        <is>
          <t>Other loans</t>
        </is>
      </c>
      <c r="C814" t="inlineStr">
        <is>
          <t>Thousand</t>
        </is>
      </c>
      <c r="D814" t="inlineStr">
        <is>
          <t>QQQQ</t>
        </is>
      </c>
      <c r="F814" t="n">
        <v>1885</v>
      </c>
      <c r="G814" t="n">
        <v>1822</v>
      </c>
      <c r="H814" t="n">
        <v>1961</v>
      </c>
      <c r="I814" t="n">
        <v>1885</v>
      </c>
      <c r="K814" t="n">
        <v>1991</v>
      </c>
      <c r="L814" t="n">
        <v>2072</v>
      </c>
      <c r="M814" t="n">
        <v>1993</v>
      </c>
      <c r="N814" t="n">
        <v>1991</v>
      </c>
      <c r="P814" t="n">
        <v>2359</v>
      </c>
      <c r="Q814" t="n">
        <v>2241</v>
      </c>
      <c r="R814" t="n">
        <v>2431</v>
      </c>
      <c r="S814" t="n">
        <v>2359</v>
      </c>
      <c r="U814" t="n">
        <v>2648</v>
      </c>
      <c r="V814" t="n">
        <v>2790</v>
      </c>
      <c r="W814" t="n">
        <v>3377</v>
      </c>
      <c r="X814" t="n">
        <v>2648</v>
      </c>
      <c r="Z814" t="n">
        <v>4045</v>
      </c>
      <c r="AA814" t="n">
        <v>2958</v>
      </c>
      <c r="AB814" t="n">
        <v>3006</v>
      </c>
      <c r="AC814" t="n">
        <v>4045</v>
      </c>
      <c r="AE814" t="n">
        <v>2481</v>
      </c>
      <c r="AF814" t="n">
        <v>2336</v>
      </c>
      <c r="AG814" t="n">
        <v>2328</v>
      </c>
      <c r="AH814" t="n">
        <v>2481</v>
      </c>
      <c r="AJ814" t="n">
        <v>2423</v>
      </c>
      <c r="AK814" t="n">
        <v>2408</v>
      </c>
      <c r="AL814" t="n">
        <v>2449</v>
      </c>
      <c r="AM814" t="n">
        <v>2423</v>
      </c>
      <c r="AO814" t="n">
        <v>2632</v>
      </c>
      <c r="AP814" t="n">
        <v>2751</v>
      </c>
      <c r="AQ814" t="n">
        <v>2513</v>
      </c>
      <c r="AR814" t="n">
        <v>2632</v>
      </c>
      <c r="AT814" t="n">
        <v>3182</v>
      </c>
      <c r="AU814" t="n">
        <v>3190</v>
      </c>
      <c r="AV814" t="n">
        <v>3138</v>
      </c>
      <c r="AW814" t="n">
        <v>3182</v>
      </c>
      <c r="AY814" t="n">
        <v>3170</v>
      </c>
    </row>
    <row r="815">
      <c r="A815" t="inlineStr">
        <is>
          <t>Acquired loans</t>
        </is>
      </c>
      <c r="C815" t="inlineStr">
        <is>
          <t>Thousand</t>
        </is>
      </c>
      <c r="D815" t="inlineStr">
        <is>
          <t>QQQQ</t>
        </is>
      </c>
      <c r="F815" t="n">
        <v>220</v>
      </c>
      <c r="G815" t="n">
        <v>224</v>
      </c>
      <c r="H815" t="n">
        <v>219</v>
      </c>
      <c r="I815" t="n">
        <v>220</v>
      </c>
      <c r="K815" t="n">
        <v>124</v>
      </c>
      <c r="L815" t="n">
        <v>157</v>
      </c>
      <c r="M815" t="n">
        <v>88</v>
      </c>
      <c r="N815" t="n">
        <v>124</v>
      </c>
      <c r="P815" t="n">
        <v>116</v>
      </c>
      <c r="S815" t="n">
        <v>116</v>
      </c>
      <c r="U815" t="n">
        <v>167</v>
      </c>
      <c r="V815" t="n">
        <v>219</v>
      </c>
      <c r="W815" t="n">
        <v>305</v>
      </c>
      <c r="X815" t="n">
        <v>167</v>
      </c>
      <c r="Z815" t="n">
        <v>1277</v>
      </c>
      <c r="AA815" t="n">
        <v>1289</v>
      </c>
      <c r="AB815" t="n">
        <v>1425</v>
      </c>
      <c r="AC815" t="n">
        <v>1277</v>
      </c>
      <c r="AE815" t="n">
        <v>1446</v>
      </c>
      <c r="AF815" t="n">
        <v>1420</v>
      </c>
      <c r="AG815" t="n">
        <v>1403</v>
      </c>
      <c r="AH815" t="n">
        <v>1446</v>
      </c>
      <c r="AJ815" t="n">
        <v>1461</v>
      </c>
      <c r="AK815" t="n">
        <v>702</v>
      </c>
      <c r="AL815" t="n">
        <v>973</v>
      </c>
      <c r="AM815" t="n">
        <v>1461</v>
      </c>
    </row>
    <row r="816">
      <c r="A816" t="inlineStr">
        <is>
          <t>Pegasus bank</t>
        </is>
      </c>
      <c r="C816" t="inlineStr">
        <is>
          <t>Thousand</t>
        </is>
      </c>
      <c r="D816" t="inlineStr">
        <is>
          <t>QQQQ</t>
        </is>
      </c>
      <c r="AO816" t="n">
        <v>599</v>
      </c>
      <c r="AP816" t="n">
        <v>3163</v>
      </c>
      <c r="AQ816" t="n">
        <v>3857</v>
      </c>
      <c r="AR816" t="n">
        <v>599</v>
      </c>
      <c r="AT816" t="n">
        <v>4556</v>
      </c>
      <c r="AU816" t="n">
        <v>4780</v>
      </c>
      <c r="AV816" t="n">
        <v>4590</v>
      </c>
    </row>
    <row r="817">
      <c r="A817" t="inlineStr">
        <is>
          <t>Total</t>
        </is>
      </c>
      <c r="C817" t="inlineStr">
        <is>
          <t>Thousand</t>
        </is>
      </c>
      <c r="D817" t="inlineStr">
        <is>
          <t>QQQQ</t>
        </is>
      </c>
      <c r="F817" t="n">
        <v>38725</v>
      </c>
      <c r="G817" t="n">
        <v>38664</v>
      </c>
      <c r="H817" t="n">
        <v>38982</v>
      </c>
      <c r="I817" t="n">
        <v>38725</v>
      </c>
      <c r="K817" t="n">
        <v>39034</v>
      </c>
      <c r="L817" t="n">
        <v>39924</v>
      </c>
      <c r="M817" t="n">
        <v>43297</v>
      </c>
      <c r="N817" t="n">
        <v>39034</v>
      </c>
      <c r="P817" t="n">
        <v>40889</v>
      </c>
      <c r="Q817" t="n">
        <v>41557</v>
      </c>
      <c r="R817" t="n">
        <v>42621</v>
      </c>
      <c r="S817" t="n">
        <v>40889</v>
      </c>
      <c r="U817" t="n">
        <v>41666</v>
      </c>
      <c r="V817" t="n">
        <v>44571</v>
      </c>
      <c r="W817" t="n">
        <v>46566</v>
      </c>
      <c r="X817" t="n">
        <v>41666</v>
      </c>
      <c r="Z817" t="n">
        <v>48693</v>
      </c>
      <c r="AA817" t="n">
        <v>47921</v>
      </c>
      <c r="AB817" t="n">
        <v>49005</v>
      </c>
      <c r="AC817" t="n">
        <v>48693</v>
      </c>
      <c r="AE817" t="n">
        <v>51666</v>
      </c>
      <c r="AF817" t="n">
        <v>51550</v>
      </c>
      <c r="AG817" t="n">
        <v>52200</v>
      </c>
      <c r="AH817" t="n">
        <v>51666</v>
      </c>
      <c r="AJ817" t="n">
        <v>51389</v>
      </c>
      <c r="AK817" t="n">
        <v>52915</v>
      </c>
      <c r="AL817" t="n">
        <v>55108</v>
      </c>
      <c r="AM817" t="n">
        <v>51389</v>
      </c>
      <c r="AO817" t="n">
        <v>54238</v>
      </c>
      <c r="AP817" t="n">
        <v>70080</v>
      </c>
      <c r="AQ817" t="n">
        <v>89500</v>
      </c>
      <c r="AR817" t="n">
        <v>54238</v>
      </c>
      <c r="AT817" t="n">
        <v>91366</v>
      </c>
      <c r="AU817" t="n">
        <v>90860</v>
      </c>
      <c r="AV817" t="n">
        <v>83963</v>
      </c>
      <c r="AW817" t="n">
        <v>91366</v>
      </c>
      <c r="AY817" t="n">
        <v>83936</v>
      </c>
      <c r="AZ817" t="n">
        <v>87239</v>
      </c>
      <c r="BA817" t="n">
        <v>86935</v>
      </c>
      <c r="BB817" t="n">
        <v>83936</v>
      </c>
      <c r="BD817" t="n">
        <v>92728</v>
      </c>
      <c r="BE817" t="n">
        <v>94760</v>
      </c>
    </row>
    <row r="818">
      <c r="A818" t="inlineStr">
        <is>
          <t>Total-c</t>
        </is>
      </c>
      <c r="F818">
        <f>SUM(F796:F816)</f>
        <v/>
      </c>
      <c r="G818">
        <f>SUM(G796:G816)</f>
        <v/>
      </c>
      <c r="H818">
        <f>SUM(H796:H816)</f>
        <v/>
      </c>
      <c r="I818">
        <f>SUM(I796:I816)</f>
        <v/>
      </c>
      <c r="K818">
        <f>SUM(K796:K816)</f>
        <v/>
      </c>
      <c r="L818">
        <f>SUM(L796:L816)</f>
        <v/>
      </c>
      <c r="M818">
        <f>SUM(M796:M816)</f>
        <v/>
      </c>
      <c r="N818">
        <f>SUM(N796:N816)</f>
        <v/>
      </c>
      <c r="P818">
        <f>SUM(P796:P816)</f>
        <v/>
      </c>
      <c r="Q818">
        <f>SUM(Q796:Q816)</f>
        <v/>
      </c>
      <c r="R818">
        <f>SUM(R796:R816)</f>
        <v/>
      </c>
      <c r="S818">
        <f>SUM(S796:S816)</f>
        <v/>
      </c>
      <c r="U818">
        <f>SUM(U796:U816)</f>
        <v/>
      </c>
      <c r="V818">
        <f>SUM(V796:V816)</f>
        <v/>
      </c>
      <c r="W818">
        <f>SUM(W796:W816)</f>
        <v/>
      </c>
      <c r="X818">
        <f>SUM(X796:X816)</f>
        <v/>
      </c>
      <c r="Z818">
        <f>SUM(Z796:Z816)</f>
        <v/>
      </c>
      <c r="AA818">
        <f>SUM(AA796:AA816)</f>
        <v/>
      </c>
      <c r="AB818">
        <f>SUM(AB796:AB816)</f>
        <v/>
      </c>
      <c r="AC818">
        <f>SUM(AC796:AC816)</f>
        <v/>
      </c>
      <c r="AE818">
        <f>SUM(AE796:AE816)</f>
        <v/>
      </c>
      <c r="AF818">
        <f>SUM(AF796:AF816)</f>
        <v/>
      </c>
      <c r="AG818">
        <f>SUM(AG796:AG816)</f>
        <v/>
      </c>
      <c r="AH818">
        <f>SUM(AH796:AH816)</f>
        <v/>
      </c>
      <c r="AJ818">
        <f>SUM(AJ796:AJ816)</f>
        <v/>
      </c>
      <c r="AK818">
        <f>SUM(AK796:AK816)</f>
        <v/>
      </c>
      <c r="AL818">
        <f>SUM(AL796:AL816)</f>
        <v/>
      </c>
      <c r="AM818">
        <f>SUM(AM796:AM816)</f>
        <v/>
      </c>
      <c r="AO818">
        <f>SUM(AO796:AO816)</f>
        <v/>
      </c>
      <c r="AP818">
        <f>SUM(AP796:AP816)</f>
        <v/>
      </c>
      <c r="AQ818">
        <f>SUM(AQ796:AQ816)</f>
        <v/>
      </c>
      <c r="AR818">
        <f>SUM(AR796:AR816)</f>
        <v/>
      </c>
      <c r="AT818">
        <f>SUM(AT796:AT816)</f>
        <v/>
      </c>
      <c r="AU818">
        <f>SUM(AU796:AU816)</f>
        <v/>
      </c>
      <c r="AV818">
        <f>SUM(AV796:AV816)</f>
        <v/>
      </c>
      <c r="AW818">
        <f>SUM(AW796:AW816)</f>
        <v/>
      </c>
      <c r="AY818">
        <f>SUM(AY796:AY816)</f>
        <v/>
      </c>
      <c r="AZ818">
        <f>SUM(AZ796:AZ816)</f>
        <v/>
      </c>
      <c r="BA818">
        <f>SUM(BA796:BA816)</f>
        <v/>
      </c>
      <c r="BB818">
        <f>SUM(BB796:BB816)</f>
        <v/>
      </c>
      <c r="BD818">
        <f>SUM(BD796:BD816)</f>
        <v/>
      </c>
      <c r="BE818">
        <f>SUM(BE796:BE816)</f>
        <v/>
      </c>
    </row>
    <row r="819">
      <c r="A819" t="inlineStr">
        <is>
          <t>Sum check</t>
        </is>
      </c>
      <c r="F819">
        <f>F817-F818</f>
        <v/>
      </c>
      <c r="G819">
        <f>G817-G818</f>
        <v/>
      </c>
      <c r="H819">
        <f>H817-H818</f>
        <v/>
      </c>
      <c r="I819">
        <f>I817-I818</f>
        <v/>
      </c>
      <c r="K819">
        <f>K817-K818</f>
        <v/>
      </c>
      <c r="L819">
        <f>L817-L818</f>
        <v/>
      </c>
      <c r="M819">
        <f>M817-M818</f>
        <v/>
      </c>
      <c r="N819">
        <f>N817-N818</f>
        <v/>
      </c>
      <c r="P819">
        <f>P817-P818</f>
        <v/>
      </c>
      <c r="Q819">
        <f>Q817-Q818</f>
        <v/>
      </c>
      <c r="R819">
        <f>R817-R818</f>
        <v/>
      </c>
      <c r="S819">
        <f>S817-S818</f>
        <v/>
      </c>
      <c r="U819">
        <f>U817-U818</f>
        <v/>
      </c>
      <c r="V819">
        <f>V817-V818</f>
        <v/>
      </c>
      <c r="W819">
        <f>W817-W818</f>
        <v/>
      </c>
      <c r="X819">
        <f>X817-X818</f>
        <v/>
      </c>
      <c r="Z819">
        <f>Z817-Z818</f>
        <v/>
      </c>
      <c r="AA819">
        <f>AA817-AA818</f>
        <v/>
      </c>
      <c r="AB819">
        <f>AB817-AB818</f>
        <v/>
      </c>
      <c r="AC819">
        <f>AC817-AC818</f>
        <v/>
      </c>
      <c r="AE819">
        <f>AE817-AE818</f>
        <v/>
      </c>
      <c r="AF819">
        <f>AF817-AF818</f>
        <v/>
      </c>
      <c r="AG819">
        <f>AG817-AG818</f>
        <v/>
      </c>
      <c r="AH819">
        <f>AH817-AH818</f>
        <v/>
      </c>
      <c r="AJ819">
        <f>AJ817-AJ818</f>
        <v/>
      </c>
      <c r="AK819">
        <f>AK817-AK818</f>
        <v/>
      </c>
      <c r="AL819">
        <f>AL817-AL818</f>
        <v/>
      </c>
      <c r="AM819">
        <f>AM817-AM818</f>
        <v/>
      </c>
      <c r="AO819">
        <f>AO817-AO818</f>
        <v/>
      </c>
      <c r="AP819">
        <f>AP817-AP818</f>
        <v/>
      </c>
      <c r="AQ819">
        <f>AQ817-AQ818</f>
        <v/>
      </c>
      <c r="AR819">
        <f>AR817-AR818</f>
        <v/>
      </c>
      <c r="AT819">
        <f>AT817-AT818</f>
        <v/>
      </c>
      <c r="AU819">
        <f>AU817-AU818</f>
        <v/>
      </c>
      <c r="AV819">
        <f>AV817-AV818</f>
        <v/>
      </c>
      <c r="AW819">
        <f>AW817-AW818</f>
        <v/>
      </c>
      <c r="AY819">
        <f>AY817-AY818</f>
        <v/>
      </c>
      <c r="AZ819">
        <f>AZ817-AZ818</f>
        <v/>
      </c>
      <c r="BA819">
        <f>BA817-BA818</f>
        <v/>
      </c>
      <c r="BB819">
        <f>BB817-BB818</f>
        <v/>
      </c>
      <c r="BD819">
        <f>BD817-BD818</f>
        <v/>
      </c>
      <c r="BE819">
        <f>BE817-BE818</f>
        <v/>
      </c>
    </row>
    <row r="821">
      <c r="A821" t="inlineStr">
        <is>
          <t>Charge-offs</t>
        </is>
      </c>
    </row>
    <row r="822">
      <c r="A822" t="inlineStr">
        <is>
          <t>Real estate:</t>
        </is>
      </c>
    </row>
    <row r="823">
      <c r="A823" t="inlineStr">
        <is>
          <t>Non-residential real estate</t>
        </is>
      </c>
      <c r="C823" t="inlineStr">
        <is>
          <t>Thousand</t>
        </is>
      </c>
      <c r="D823" t="inlineStr">
        <is>
          <t>QQQA</t>
        </is>
      </c>
      <c r="E823" t="inlineStr">
        <is>
          <t>Yes</t>
        </is>
      </c>
      <c r="F823" t="n">
        <v>-18</v>
      </c>
      <c r="G823" t="n">
        <v>-3</v>
      </c>
    </row>
    <row r="824">
      <c r="A824" t="inlineStr">
        <is>
          <t>Residential real estate</t>
        </is>
      </c>
      <c r="C824" t="inlineStr">
        <is>
          <t>Thousand</t>
        </is>
      </c>
      <c r="D824" t="inlineStr">
        <is>
          <t>QQQA</t>
        </is>
      </c>
      <c r="E824" t="inlineStr">
        <is>
          <t>Yes</t>
        </is>
      </c>
      <c r="F824" t="n">
        <v>-151</v>
      </c>
      <c r="G824" t="n">
        <v>-99</v>
      </c>
    </row>
    <row r="825">
      <c r="A825" t="inlineStr">
        <is>
          <t>Non-residential real estate owner occupied</t>
        </is>
      </c>
      <c r="C825" t="inlineStr">
        <is>
          <t>Thousand</t>
        </is>
      </c>
      <c r="D825" t="inlineStr">
        <is>
          <t>QQQA</t>
        </is>
      </c>
      <c r="E825" t="inlineStr">
        <is>
          <t>Yes</t>
        </is>
      </c>
      <c r="F825" t="n">
        <v>0</v>
      </c>
      <c r="G825" t="n">
        <v>0</v>
      </c>
      <c r="H825" t="n">
        <v>-1</v>
      </c>
      <c r="I825" t="n">
        <v>-3</v>
      </c>
      <c r="K825" t="n">
        <v>-4</v>
      </c>
      <c r="L825" t="n">
        <v>-18</v>
      </c>
      <c r="M825" t="n">
        <v>0</v>
      </c>
      <c r="N825" t="n">
        <v>-42</v>
      </c>
      <c r="P825" t="n">
        <v>-1</v>
      </c>
      <c r="Q825" t="n">
        <v>0</v>
      </c>
      <c r="R825" t="n">
        <v>0</v>
      </c>
      <c r="S825" t="n">
        <v>-37</v>
      </c>
      <c r="U825" t="n">
        <v>-1</v>
      </c>
      <c r="V825" t="n">
        <v>-9</v>
      </c>
      <c r="W825" t="n">
        <v>-1</v>
      </c>
      <c r="X825" t="n">
        <v>-11</v>
      </c>
      <c r="Z825" t="n">
        <v>-32</v>
      </c>
      <c r="AA825" t="n">
        <v>-40</v>
      </c>
      <c r="AB825" t="n">
        <v>-2</v>
      </c>
      <c r="AC825" t="n">
        <v>-74</v>
      </c>
      <c r="AE825" t="n">
        <v>-19</v>
      </c>
      <c r="AF825" t="n">
        <v>0</v>
      </c>
      <c r="AG825" t="n">
        <v>-179</v>
      </c>
      <c r="AH825" t="n">
        <v>-282</v>
      </c>
      <c r="AJ825" t="n">
        <v>-6</v>
      </c>
      <c r="AK825" t="n">
        <v>-3</v>
      </c>
      <c r="AL825" t="n">
        <v>-2</v>
      </c>
      <c r="AM825" t="n">
        <v>-34</v>
      </c>
    </row>
    <row r="826">
      <c r="A826" t="inlineStr">
        <is>
          <t>Non-residential real estate other</t>
        </is>
      </c>
      <c r="C826" t="inlineStr">
        <is>
          <t>Thousand</t>
        </is>
      </c>
      <c r="D826" t="inlineStr">
        <is>
          <t>QQQA</t>
        </is>
      </c>
      <c r="E826" t="inlineStr">
        <is>
          <t>Yes</t>
        </is>
      </c>
      <c r="H826" t="n">
        <v>0</v>
      </c>
      <c r="I826" t="n">
        <v>-19</v>
      </c>
      <c r="K826" t="n">
        <v>0</v>
      </c>
      <c r="L826" t="n">
        <v>0</v>
      </c>
      <c r="M826" t="n">
        <v>-29</v>
      </c>
      <c r="N826" t="n">
        <v>-29</v>
      </c>
      <c r="P826" t="n">
        <v>0</v>
      </c>
      <c r="Q826" t="n">
        <v>0</v>
      </c>
      <c r="R826" t="n">
        <v>-708</v>
      </c>
      <c r="S826" t="n">
        <v>-708</v>
      </c>
      <c r="U826" t="n">
        <v>-1</v>
      </c>
      <c r="V826" t="n">
        <v>-3</v>
      </c>
      <c r="W826" t="n">
        <v>-5</v>
      </c>
      <c r="X826" t="n">
        <v>-9</v>
      </c>
      <c r="Z826" t="n">
        <v>-1</v>
      </c>
      <c r="AA826" t="n">
        <v>-25</v>
      </c>
      <c r="AB826" t="n">
        <v>0</v>
      </c>
      <c r="AC826" t="n">
        <v>-47</v>
      </c>
      <c r="AE826" t="n">
        <v>-1</v>
      </c>
      <c r="AF826" t="n">
        <v>0</v>
      </c>
      <c r="AG826" t="n">
        <v>-8</v>
      </c>
      <c r="AH826" t="n">
        <v>-93</v>
      </c>
      <c r="AJ826" t="n">
        <v>-6</v>
      </c>
      <c r="AK826" t="n">
        <v>-16</v>
      </c>
      <c r="AL826" t="n">
        <v>-35</v>
      </c>
      <c r="AM826" t="n">
        <v>-67</v>
      </c>
    </row>
    <row r="827">
      <c r="A827" t="inlineStr">
        <is>
          <t>Residential real estate permanent mortgage</t>
        </is>
      </c>
      <c r="C827" t="inlineStr">
        <is>
          <t>Thousand</t>
        </is>
      </c>
      <c r="D827" t="inlineStr">
        <is>
          <t>QQQA</t>
        </is>
      </c>
      <c r="E827" t="inlineStr">
        <is>
          <t>Yes</t>
        </is>
      </c>
      <c r="G827" t="n">
        <v>0</v>
      </c>
      <c r="H827" t="n">
        <v>-30</v>
      </c>
      <c r="I827" t="n">
        <v>-162</v>
      </c>
      <c r="K827" t="n">
        <v>-130</v>
      </c>
      <c r="L827" t="n">
        <v>-32</v>
      </c>
      <c r="M827" t="n">
        <v>-12</v>
      </c>
      <c r="N827" t="n">
        <v>-207</v>
      </c>
      <c r="P827" t="n">
        <v>-40</v>
      </c>
      <c r="Q827" t="n">
        <v>-56</v>
      </c>
      <c r="R827" t="n">
        <v>-28</v>
      </c>
      <c r="S827" t="n">
        <v>-222</v>
      </c>
      <c r="U827" t="n">
        <v>-50</v>
      </c>
      <c r="V827" t="n">
        <v>-49</v>
      </c>
      <c r="W827" t="n">
        <v>-58</v>
      </c>
      <c r="X827" t="n">
        <v>-208</v>
      </c>
      <c r="Z827" t="n">
        <v>-120</v>
      </c>
      <c r="AA827" t="n">
        <v>-36</v>
      </c>
      <c r="AB827" t="n">
        <v>-90</v>
      </c>
      <c r="AC827" t="n">
        <v>-373</v>
      </c>
      <c r="AE827" t="n">
        <v>-56</v>
      </c>
      <c r="AF827" t="n">
        <v>-6</v>
      </c>
      <c r="AG827" t="n">
        <v>-39</v>
      </c>
      <c r="AH827" t="n">
        <v>-174</v>
      </c>
      <c r="AJ827" t="n">
        <v>-63</v>
      </c>
      <c r="AK827" t="n">
        <v>-4</v>
      </c>
      <c r="AL827" t="n">
        <v>-63</v>
      </c>
      <c r="AM827" t="n">
        <v>-146</v>
      </c>
    </row>
    <row r="828">
      <c r="A828" t="inlineStr">
        <is>
          <t>Commercial real estate owner occupied</t>
        </is>
      </c>
      <c r="C828" t="inlineStr">
        <is>
          <t>Thousand</t>
        </is>
      </c>
      <c r="D828" t="inlineStr">
        <is>
          <t>QQQA</t>
        </is>
      </c>
      <c r="E828" t="inlineStr">
        <is>
          <t>Yes</t>
        </is>
      </c>
      <c r="AO828" t="n">
        <v>0</v>
      </c>
      <c r="AP828" t="n">
        <v>-113</v>
      </c>
      <c r="AQ828" t="n">
        <v>-24</v>
      </c>
      <c r="AR828" t="n">
        <v>-773</v>
      </c>
      <c r="AT828" t="n">
        <v>0</v>
      </c>
      <c r="AU828" t="n">
        <v>0</v>
      </c>
      <c r="AV828" t="n">
        <v>-3</v>
      </c>
      <c r="AW828" t="n">
        <v>-38</v>
      </c>
      <c r="AY828" t="n">
        <v>-16</v>
      </c>
      <c r="AZ828" t="n">
        <v>-4</v>
      </c>
      <c r="BA828" t="n">
        <v>0</v>
      </c>
      <c r="BB828" t="n">
        <v>-20</v>
      </c>
      <c r="BD828" t="n">
        <v>-48</v>
      </c>
      <c r="BE828" t="n">
        <v>0</v>
      </c>
    </row>
    <row r="829">
      <c r="A829" t="inlineStr">
        <is>
          <t>Commercial real estate non-owner occupied</t>
        </is>
      </c>
      <c r="C829" t="inlineStr">
        <is>
          <t>Thousand</t>
        </is>
      </c>
      <c r="D829" t="inlineStr">
        <is>
          <t>QQQA</t>
        </is>
      </c>
      <c r="E829" t="inlineStr">
        <is>
          <t>Yes</t>
        </is>
      </c>
      <c r="AO829" t="n">
        <v>0</v>
      </c>
      <c r="AP829" t="n">
        <v>0</v>
      </c>
      <c r="AQ829" t="n">
        <v>-87</v>
      </c>
      <c r="AR829" t="n">
        <v>-3609</v>
      </c>
      <c r="AT829" t="n">
        <v>-38</v>
      </c>
      <c r="AU829" t="n">
        <v>-758</v>
      </c>
      <c r="AV829" t="n">
        <v>-7</v>
      </c>
      <c r="AW829" t="n">
        <v>-803</v>
      </c>
      <c r="BD829" t="n">
        <v>-3</v>
      </c>
      <c r="BE829" t="n">
        <v>0</v>
      </c>
    </row>
    <row r="830">
      <c r="A830" t="inlineStr">
        <is>
          <t>Construction and development &lt; 60 months</t>
        </is>
      </c>
      <c r="C830" t="inlineStr">
        <is>
          <t>Thousand</t>
        </is>
      </c>
      <c r="D830" t="inlineStr">
        <is>
          <t>QQQA</t>
        </is>
      </c>
      <c r="E830" t="inlineStr">
        <is>
          <t>Yes</t>
        </is>
      </c>
      <c r="AO830" t="n">
        <v>-3</v>
      </c>
      <c r="AP830" t="n">
        <v>-56</v>
      </c>
      <c r="AQ830" t="n">
        <v>0</v>
      </c>
      <c r="AR830" t="n">
        <v>-59</v>
      </c>
      <c r="AY830" t="n">
        <v>0</v>
      </c>
      <c r="AZ830" t="n">
        <v>0</v>
      </c>
      <c r="BA830" t="n">
        <v>0</v>
      </c>
      <c r="BB830" t="n">
        <v>-93</v>
      </c>
      <c r="BD830" t="n">
        <v>-2</v>
      </c>
      <c r="BE830" t="n">
        <v>-2</v>
      </c>
    </row>
    <row r="831">
      <c r="A831" t="inlineStr">
        <is>
          <t>Construction residential real estate &lt; 60 months</t>
        </is>
      </c>
      <c r="C831" t="inlineStr">
        <is>
          <t>Thousand</t>
        </is>
      </c>
      <c r="D831" t="inlineStr">
        <is>
          <t>QQQA</t>
        </is>
      </c>
      <c r="E831" t="inlineStr">
        <is>
          <t>Yes</t>
        </is>
      </c>
      <c r="AO831" t="n">
        <v>-1</v>
      </c>
      <c r="AP831" t="n">
        <v>-28</v>
      </c>
      <c r="AQ831" t="n">
        <v>-368</v>
      </c>
      <c r="AR831" t="n">
        <v>-29</v>
      </c>
    </row>
    <row r="832">
      <c r="A832" t="inlineStr">
        <is>
          <t>Residential real estate first lien</t>
        </is>
      </c>
      <c r="C832" t="inlineStr">
        <is>
          <t>Thousand</t>
        </is>
      </c>
      <c r="D832" t="inlineStr">
        <is>
          <t>QQQA</t>
        </is>
      </c>
      <c r="E832" t="inlineStr">
        <is>
          <t>Yes</t>
        </is>
      </c>
      <c r="AO832" t="n">
        <v>-152</v>
      </c>
      <c r="AP832" t="n">
        <v>-66</v>
      </c>
      <c r="AQ832" t="n">
        <v>-133</v>
      </c>
      <c r="AR832" t="n">
        <v>-465</v>
      </c>
      <c r="AT832" t="n">
        <v>-43</v>
      </c>
      <c r="AU832" t="n">
        <v>-9</v>
      </c>
      <c r="AV832" t="n">
        <v>-4</v>
      </c>
      <c r="AW832" t="n">
        <v>-87</v>
      </c>
      <c r="AY832" t="n">
        <v>-44</v>
      </c>
      <c r="AZ832" t="n">
        <v>-5</v>
      </c>
      <c r="BA832" t="n">
        <v>-11</v>
      </c>
      <c r="BB832" t="n">
        <v>-106</v>
      </c>
      <c r="BD832" t="n">
        <v>-2</v>
      </c>
      <c r="BE832" t="n">
        <v>-42</v>
      </c>
    </row>
    <row r="833">
      <c r="A833" t="inlineStr">
        <is>
          <t>Residential real estate all other</t>
        </is>
      </c>
      <c r="C833" t="inlineStr">
        <is>
          <t>Thousand</t>
        </is>
      </c>
      <c r="D833" t="inlineStr">
        <is>
          <t>QQQA</t>
        </is>
      </c>
      <c r="E833" t="inlineStr">
        <is>
          <t>Yes</t>
        </is>
      </c>
      <c r="G833" t="n">
        <v>0</v>
      </c>
      <c r="H833" t="n">
        <v>-23</v>
      </c>
      <c r="I833" t="n">
        <v>-209</v>
      </c>
      <c r="K833" t="n">
        <v>-49</v>
      </c>
      <c r="L833" t="n">
        <v>-44</v>
      </c>
      <c r="M833" t="n">
        <v>-23</v>
      </c>
      <c r="N833" t="n">
        <v>-171</v>
      </c>
      <c r="P833" t="n">
        <v>-68</v>
      </c>
      <c r="Q833" t="n">
        <v>-7</v>
      </c>
      <c r="R833" t="n">
        <v>-48</v>
      </c>
      <c r="S833" t="n">
        <v>-138</v>
      </c>
      <c r="U833" t="n">
        <v>-67</v>
      </c>
      <c r="V833" t="n">
        <v>-70</v>
      </c>
      <c r="W833" t="n">
        <v>-10</v>
      </c>
      <c r="X833" t="n">
        <v>-181</v>
      </c>
      <c r="Z833" t="n">
        <v>-57</v>
      </c>
      <c r="AA833" t="n">
        <v>-16</v>
      </c>
      <c r="AB833" t="n">
        <v>-89</v>
      </c>
      <c r="AC833" t="n">
        <v>-330</v>
      </c>
      <c r="AE833" t="n">
        <v>-90</v>
      </c>
      <c r="AF833" t="n">
        <v>-151</v>
      </c>
      <c r="AG833" t="n">
        <v>-71</v>
      </c>
      <c r="AH833" t="n">
        <v>-395</v>
      </c>
      <c r="AJ833" t="n">
        <v>-52</v>
      </c>
      <c r="AK833" t="n">
        <v>-143</v>
      </c>
      <c r="AL833" t="n">
        <v>-29</v>
      </c>
      <c r="AM833" t="n">
        <v>-2697</v>
      </c>
      <c r="AO833" t="n">
        <v>-25</v>
      </c>
      <c r="AP833" t="n">
        <v>-7</v>
      </c>
      <c r="AQ833" t="n">
        <v>-84</v>
      </c>
      <c r="AR833" t="n">
        <v>-126</v>
      </c>
      <c r="AT833" t="n">
        <v>-16</v>
      </c>
      <c r="AU833" t="n">
        <v>-30</v>
      </c>
      <c r="AV833" t="n">
        <v>0</v>
      </c>
      <c r="AW833" t="n">
        <v>-521</v>
      </c>
      <c r="AY833" t="n">
        <v>0</v>
      </c>
      <c r="AZ833" t="n">
        <v>-36</v>
      </c>
      <c r="BA833" t="n">
        <v>-2</v>
      </c>
      <c r="BB833" t="n">
        <v>-38</v>
      </c>
      <c r="BD833" t="n">
        <v>-26</v>
      </c>
      <c r="BE833" t="n">
        <v>-2</v>
      </c>
    </row>
    <row r="834">
      <c r="A834" t="inlineStr">
        <is>
          <t>Non-consumer non-real estate</t>
        </is>
      </c>
      <c r="C834" t="inlineStr">
        <is>
          <t>Thousand</t>
        </is>
      </c>
      <c r="D834" t="inlineStr">
        <is>
          <t>QQQA</t>
        </is>
      </c>
      <c r="E834" t="inlineStr">
        <is>
          <t>Yes</t>
        </is>
      </c>
      <c r="F834" t="n">
        <v>-36</v>
      </c>
      <c r="G834" t="n">
        <v>-69</v>
      </c>
      <c r="H834" t="n">
        <v>-34</v>
      </c>
      <c r="I834" t="n">
        <v>-217</v>
      </c>
      <c r="K834" t="n">
        <v>-70</v>
      </c>
      <c r="L834" t="n">
        <v>-61</v>
      </c>
      <c r="M834" t="n">
        <v>-391</v>
      </c>
      <c r="N834" t="n">
        <v>-564</v>
      </c>
      <c r="P834" t="n">
        <v>-153</v>
      </c>
      <c r="Q834" t="n">
        <v>-16</v>
      </c>
      <c r="R834" t="n">
        <v>-2180</v>
      </c>
      <c r="S834" t="n">
        <v>-3799</v>
      </c>
      <c r="U834" t="n">
        <v>-803</v>
      </c>
      <c r="V834" t="n">
        <v>-502</v>
      </c>
      <c r="W834" t="n">
        <v>-1053</v>
      </c>
      <c r="X834" t="n">
        <v>-2921</v>
      </c>
      <c r="Z834" t="n">
        <v>-206</v>
      </c>
      <c r="AA834" t="n">
        <v>-471</v>
      </c>
      <c r="AB834" t="n">
        <v>-538</v>
      </c>
      <c r="AC834" t="n">
        <v>-1344</v>
      </c>
      <c r="AE834" t="n">
        <v>-156</v>
      </c>
      <c r="AF834" t="n">
        <v>-153</v>
      </c>
      <c r="AG834" t="n">
        <v>-343</v>
      </c>
      <c r="AH834" t="n">
        <v>-2257</v>
      </c>
      <c r="AJ834" t="n">
        <v>-70</v>
      </c>
      <c r="AK834" t="n">
        <v>-87</v>
      </c>
      <c r="AL834" t="n">
        <v>-244</v>
      </c>
      <c r="AM834" t="n">
        <v>-514</v>
      </c>
    </row>
    <row r="835">
      <c r="A835" t="inlineStr">
        <is>
          <t>Farmland</t>
        </is>
      </c>
      <c r="C835" t="inlineStr">
        <is>
          <t>Thousand</t>
        </is>
      </c>
      <c r="D835" t="inlineStr">
        <is>
          <t>QQQA</t>
        </is>
      </c>
      <c r="E835" t="inlineStr">
        <is>
          <t>Yes</t>
        </is>
      </c>
      <c r="AO835" t="n">
        <v>0</v>
      </c>
      <c r="AP835" t="n">
        <v>0</v>
      </c>
      <c r="AQ835" t="n">
        <v>-3</v>
      </c>
      <c r="AR835" t="n">
        <v>-2055</v>
      </c>
      <c r="AT835" t="n">
        <v>0</v>
      </c>
      <c r="AU835" t="n">
        <v>0</v>
      </c>
      <c r="AV835" t="n">
        <v>0</v>
      </c>
      <c r="AW835" t="n">
        <v>-889</v>
      </c>
    </row>
    <row r="836">
      <c r="A836" t="inlineStr">
        <is>
          <t>Agriculture</t>
        </is>
      </c>
      <c r="C836" t="inlineStr">
        <is>
          <t>Thousand</t>
        </is>
      </c>
      <c r="D836" t="inlineStr">
        <is>
          <t>QQQA</t>
        </is>
      </c>
      <c r="E836" t="inlineStr">
        <is>
          <t>Yes</t>
        </is>
      </c>
      <c r="BD836" t="n">
        <v>-35</v>
      </c>
      <c r="BE836" t="n">
        <v>-302</v>
      </c>
    </row>
    <row r="837">
      <c r="A837" t="inlineStr">
        <is>
          <t>Commercial and agricultural non-real estate</t>
        </is>
      </c>
      <c r="C837" t="inlineStr">
        <is>
          <t>Thousand</t>
        </is>
      </c>
      <c r="D837" t="inlineStr">
        <is>
          <t>QQQA</t>
        </is>
      </c>
      <c r="E837" t="inlineStr">
        <is>
          <t>Yes</t>
        </is>
      </c>
      <c r="AO837" t="n">
        <v>-87</v>
      </c>
      <c r="AP837" t="n">
        <v>-287</v>
      </c>
      <c r="AQ837" t="n">
        <v>-594</v>
      </c>
      <c r="AR837" t="n">
        <v>-3320</v>
      </c>
      <c r="AT837" t="n">
        <v>-104</v>
      </c>
      <c r="AU837" t="n">
        <v>-3433</v>
      </c>
      <c r="AV837" t="n">
        <v>-146</v>
      </c>
      <c r="AW837" t="n">
        <v>-4509</v>
      </c>
      <c r="AY837" t="n">
        <v>-171</v>
      </c>
      <c r="AZ837" t="n">
        <v>-717</v>
      </c>
      <c r="BA837" t="n">
        <v>-267</v>
      </c>
      <c r="BB837" t="n">
        <v>-1756</v>
      </c>
    </row>
    <row r="838">
      <c r="A838" t="inlineStr">
        <is>
          <t>Commercial non-real estate</t>
        </is>
      </c>
      <c r="C838" t="inlineStr">
        <is>
          <t>Thousand</t>
        </is>
      </c>
      <c r="D838" t="inlineStr">
        <is>
          <t>QQQA</t>
        </is>
      </c>
      <c r="E838" t="inlineStr">
        <is>
          <t>Yes</t>
        </is>
      </c>
      <c r="BD838" t="n">
        <v>-176</v>
      </c>
      <c r="BE838" t="n">
        <v>-102</v>
      </c>
    </row>
    <row r="839">
      <c r="A839" t="inlineStr">
        <is>
          <t>Consumer non-real estate</t>
        </is>
      </c>
      <c r="C839" t="inlineStr">
        <is>
          <t>Thousand</t>
        </is>
      </c>
      <c r="D839" t="inlineStr">
        <is>
          <t>QQQA</t>
        </is>
      </c>
      <c r="E839" t="inlineStr">
        <is>
          <t>Yes</t>
        </is>
      </c>
      <c r="F839" t="n">
        <v>-140</v>
      </c>
      <c r="G839" t="n">
        <v>-155</v>
      </c>
      <c r="H839" t="n">
        <v>-163</v>
      </c>
      <c r="I839" t="n">
        <v>-597</v>
      </c>
      <c r="K839" t="n">
        <v>-140</v>
      </c>
      <c r="L839" t="n">
        <v>-190</v>
      </c>
      <c r="M839" t="n">
        <v>-177</v>
      </c>
      <c r="N839" t="n">
        <v>-687</v>
      </c>
      <c r="P839" t="n">
        <v>-127</v>
      </c>
      <c r="Q839" t="n">
        <v>-103</v>
      </c>
      <c r="R839" t="n">
        <v>-152</v>
      </c>
      <c r="S839" t="n">
        <v>-626</v>
      </c>
      <c r="U839" t="n">
        <v>-221</v>
      </c>
      <c r="V839" t="n">
        <v>-134</v>
      </c>
      <c r="W839" t="n">
        <v>-374</v>
      </c>
      <c r="X839" t="n">
        <v>-1088</v>
      </c>
      <c r="Z839" t="n">
        <v>-234</v>
      </c>
      <c r="AA839" t="n">
        <v>-234</v>
      </c>
      <c r="AB839" t="n">
        <v>-238</v>
      </c>
      <c r="AC839" t="n">
        <v>-913</v>
      </c>
      <c r="AE839" t="n">
        <v>-250</v>
      </c>
      <c r="AF839" t="n">
        <v>-194</v>
      </c>
      <c r="AG839" t="n">
        <v>-294</v>
      </c>
      <c r="AH839" t="n">
        <v>-1066</v>
      </c>
      <c r="AJ839" t="n">
        <v>-120</v>
      </c>
      <c r="AK839" t="n">
        <v>-162</v>
      </c>
      <c r="AL839" t="n">
        <v>-287</v>
      </c>
      <c r="AM839" t="n">
        <v>-868</v>
      </c>
      <c r="AO839" t="n">
        <v>-321</v>
      </c>
      <c r="AP839" t="n">
        <v>-235</v>
      </c>
      <c r="AQ839" t="n">
        <v>-195</v>
      </c>
      <c r="AR839" t="n">
        <v>-1142</v>
      </c>
      <c r="AT839" t="n">
        <v>-413</v>
      </c>
      <c r="AU839" t="n">
        <v>-209</v>
      </c>
      <c r="AV839" t="n">
        <v>-67</v>
      </c>
      <c r="AW839" t="n">
        <v>-864</v>
      </c>
      <c r="AY839" t="n">
        <v>-80</v>
      </c>
      <c r="AZ839" t="n">
        <v>-153</v>
      </c>
      <c r="BA839" t="n">
        <v>-171</v>
      </c>
      <c r="BB839" t="n">
        <v>-768</v>
      </c>
      <c r="BD839" t="n">
        <v>-140</v>
      </c>
      <c r="BE839" t="n">
        <v>-398</v>
      </c>
    </row>
    <row r="840">
      <c r="A840" t="inlineStr">
        <is>
          <t>Oil and gas</t>
        </is>
      </c>
      <c r="C840" t="inlineStr">
        <is>
          <t>Thousand</t>
        </is>
      </c>
      <c r="D840" t="inlineStr">
        <is>
          <t>QQQA</t>
        </is>
      </c>
      <c r="E840" t="inlineStr">
        <is>
          <t>Yes</t>
        </is>
      </c>
      <c r="AO840" t="n">
        <v>0</v>
      </c>
      <c r="AP840" t="n">
        <v>0</v>
      </c>
      <c r="AQ840" t="n">
        <v>0</v>
      </c>
      <c r="AR840" t="n">
        <v>-11245</v>
      </c>
      <c r="BD840" t="n">
        <v>0</v>
      </c>
      <c r="BE840" t="n">
        <v>-2</v>
      </c>
    </row>
    <row r="841">
      <c r="A841" t="inlineStr">
        <is>
          <t>Other loans</t>
        </is>
      </c>
      <c r="C841" t="inlineStr">
        <is>
          <t>Thousand</t>
        </is>
      </c>
      <c r="D841" t="inlineStr">
        <is>
          <t>QQQA</t>
        </is>
      </c>
      <c r="E841" t="inlineStr">
        <is>
          <t>Yes</t>
        </is>
      </c>
      <c r="F841" t="n">
        <v>-139</v>
      </c>
      <c r="G841" t="n">
        <v>-20</v>
      </c>
      <c r="H841" t="n">
        <v>-76</v>
      </c>
      <c r="I841" t="n">
        <v>-300</v>
      </c>
      <c r="K841" t="n">
        <v>-64</v>
      </c>
      <c r="L841" t="n">
        <v>-188</v>
      </c>
      <c r="M841" t="n">
        <v>-93</v>
      </c>
      <c r="N841" t="n">
        <v>-351</v>
      </c>
      <c r="P841" t="n">
        <v>-213</v>
      </c>
      <c r="Q841" t="n">
        <v>-50</v>
      </c>
      <c r="R841" t="n">
        <v>-20</v>
      </c>
      <c r="S841" t="n">
        <v>-1109</v>
      </c>
      <c r="U841" t="n">
        <v>-133</v>
      </c>
      <c r="V841" t="n">
        <v>-149</v>
      </c>
      <c r="W841" t="n">
        <v>-18</v>
      </c>
      <c r="X841" t="n">
        <v>-388</v>
      </c>
      <c r="Z841" t="n">
        <v>-1218</v>
      </c>
      <c r="AA841" t="n">
        <v>-56</v>
      </c>
      <c r="AB841" t="n">
        <v>-47</v>
      </c>
      <c r="AC841" t="n">
        <v>-3727</v>
      </c>
      <c r="AE841" t="n">
        <v>0</v>
      </c>
      <c r="AF841" t="n">
        <v>-2</v>
      </c>
      <c r="AG841" t="n">
        <v>0</v>
      </c>
      <c r="AH841" t="n">
        <v>-16</v>
      </c>
      <c r="AO841" t="n">
        <v>0</v>
      </c>
      <c r="AP841" t="n">
        <v>0</v>
      </c>
      <c r="AQ841" t="n">
        <v>-100</v>
      </c>
      <c r="AR841" t="n">
        <v>-168</v>
      </c>
      <c r="AT841" t="n">
        <v>-52</v>
      </c>
      <c r="AU841" t="n">
        <v>-9</v>
      </c>
      <c r="AV841" t="n">
        <v>-73</v>
      </c>
      <c r="AW841" t="n">
        <v>-134</v>
      </c>
      <c r="AY841" t="n">
        <v>-11</v>
      </c>
      <c r="AZ841" t="n">
        <v>0</v>
      </c>
    </row>
    <row r="842">
      <c r="A842" t="inlineStr">
        <is>
          <t>Acquired loans</t>
        </is>
      </c>
      <c r="C842" t="inlineStr">
        <is>
          <t>Thousand</t>
        </is>
      </c>
      <c r="D842" t="inlineStr">
        <is>
          <t>QQQA</t>
        </is>
      </c>
      <c r="E842" t="inlineStr">
        <is>
          <t>Yes</t>
        </is>
      </c>
      <c r="F842" t="n">
        <v>-49</v>
      </c>
      <c r="G842" t="n">
        <v>-1</v>
      </c>
      <c r="H842" t="n">
        <v>-3</v>
      </c>
      <c r="I842" t="n">
        <v>-53</v>
      </c>
      <c r="K842" t="n">
        <v>-17</v>
      </c>
      <c r="L842" t="n">
        <v>-148</v>
      </c>
      <c r="M842" t="n">
        <v>-201</v>
      </c>
      <c r="N842" t="n">
        <v>-568</v>
      </c>
      <c r="P842" t="n">
        <v>-160</v>
      </c>
      <c r="Q842" t="n">
        <v>-34</v>
      </c>
      <c r="R842" t="n">
        <v>-38</v>
      </c>
      <c r="S842" t="n">
        <v>-686</v>
      </c>
      <c r="U842" t="n">
        <v>-4</v>
      </c>
      <c r="V842" t="n">
        <v>-13</v>
      </c>
      <c r="W842" t="n">
        <v>-41</v>
      </c>
      <c r="X842" t="n">
        <v>-101</v>
      </c>
      <c r="Z842" t="n">
        <v>-13</v>
      </c>
      <c r="AA842" t="n">
        <v>-1</v>
      </c>
      <c r="AB842" t="n">
        <v>-134</v>
      </c>
      <c r="AC842" t="n">
        <v>-157</v>
      </c>
      <c r="AE842" t="n">
        <v>-27</v>
      </c>
      <c r="AF842" t="n">
        <v>-166</v>
      </c>
      <c r="AG842" t="n">
        <v>-337</v>
      </c>
      <c r="AH842" t="n">
        <v>-720</v>
      </c>
      <c r="AJ842" t="n">
        <v>-26</v>
      </c>
      <c r="AK842" t="n">
        <v>-170</v>
      </c>
      <c r="AL842" t="n">
        <v>-1517</v>
      </c>
      <c r="AM842" t="n">
        <v>-2060</v>
      </c>
    </row>
    <row r="843">
      <c r="A843" t="inlineStr">
        <is>
          <t>Pegasus bank</t>
        </is>
      </c>
      <c r="C843" t="inlineStr">
        <is>
          <t>Thousand</t>
        </is>
      </c>
      <c r="D843" t="inlineStr">
        <is>
          <t>QQQA</t>
        </is>
      </c>
      <c r="E843" t="inlineStr">
        <is>
          <t>Yes</t>
        </is>
      </c>
      <c r="AO843" t="n">
        <v>-571</v>
      </c>
      <c r="AP843" t="n">
        <v>330</v>
      </c>
      <c r="AQ843" t="n">
        <v>-600</v>
      </c>
      <c r="AR843" t="n">
        <v>-841</v>
      </c>
    </row>
    <row r="844">
      <c r="A844" t="inlineStr">
        <is>
          <t>Total</t>
        </is>
      </c>
      <c r="C844" t="inlineStr">
        <is>
          <t>Thousand</t>
        </is>
      </c>
      <c r="D844" t="inlineStr">
        <is>
          <t>QQQA</t>
        </is>
      </c>
      <c r="E844" t="inlineStr">
        <is>
          <t>Yes</t>
        </is>
      </c>
      <c r="F844" t="n">
        <v>-533</v>
      </c>
      <c r="G844" t="n">
        <v>-347</v>
      </c>
      <c r="H844" t="n">
        <v>-330</v>
      </c>
      <c r="I844" t="n">
        <v>-1560</v>
      </c>
      <c r="K844" t="n">
        <v>-474</v>
      </c>
      <c r="L844" t="n">
        <v>-681</v>
      </c>
      <c r="M844" t="n">
        <v>-926</v>
      </c>
      <c r="N844" t="n">
        <v>-2619</v>
      </c>
      <c r="P844" t="n">
        <v>-762</v>
      </c>
      <c r="Q844" t="n">
        <v>-266</v>
      </c>
      <c r="R844" t="n">
        <v>-3174</v>
      </c>
      <c r="S844" t="n">
        <v>-7325</v>
      </c>
      <c r="U844" t="n">
        <v>-1280</v>
      </c>
      <c r="V844" t="n">
        <v>-929</v>
      </c>
      <c r="W844" t="n">
        <v>-1560</v>
      </c>
      <c r="X844" t="n">
        <v>-4907</v>
      </c>
      <c r="Z844" t="n">
        <v>-1881</v>
      </c>
      <c r="AA844" t="n">
        <v>-879</v>
      </c>
      <c r="AB844" t="n">
        <v>-1138</v>
      </c>
      <c r="AC844" t="n">
        <v>-6965</v>
      </c>
      <c r="AE844" t="n">
        <v>-599</v>
      </c>
      <c r="AF844" t="n">
        <v>-672</v>
      </c>
      <c r="AG844" t="n">
        <v>-1271</v>
      </c>
      <c r="AH844" t="n">
        <v>-5003</v>
      </c>
      <c r="AJ844" t="n">
        <v>-343</v>
      </c>
      <c r="AK844" t="n">
        <v>-585</v>
      </c>
      <c r="AL844" t="n">
        <v>-2177</v>
      </c>
      <c r="AM844" t="n">
        <v>-6386</v>
      </c>
      <c r="AO844" t="n">
        <v>-1160</v>
      </c>
      <c r="AP844" t="n">
        <v>-462</v>
      </c>
      <c r="AQ844" t="n">
        <v>-2188</v>
      </c>
      <c r="AR844" t="n">
        <v>-23832</v>
      </c>
      <c r="AT844" t="n">
        <v>-666</v>
      </c>
      <c r="AU844" t="n">
        <v>-4448</v>
      </c>
      <c r="AV844" t="n">
        <v>-300</v>
      </c>
      <c r="AW844" t="n">
        <v>-7845</v>
      </c>
      <c r="AY844" t="n">
        <v>-322</v>
      </c>
      <c r="AZ844" t="n">
        <v>-915</v>
      </c>
      <c r="BA844" t="n">
        <v>-451</v>
      </c>
      <c r="BB844" t="n">
        <v>-2781</v>
      </c>
      <c r="BD844" t="n">
        <v>-432</v>
      </c>
      <c r="BE844" t="n">
        <v>-850</v>
      </c>
    </row>
    <row r="845">
      <c r="A845" t="inlineStr">
        <is>
          <t>Total-c</t>
        </is>
      </c>
      <c r="F845">
        <f>SUM(F823:F843)</f>
        <v/>
      </c>
      <c r="G845">
        <f>SUM(G823:G843)</f>
        <v/>
      </c>
      <c r="H845">
        <f>SUM(H823:H843)</f>
        <v/>
      </c>
      <c r="I845">
        <f>SUM(I823:I843)</f>
        <v/>
      </c>
      <c r="K845">
        <f>SUM(K823:K843)</f>
        <v/>
      </c>
      <c r="L845">
        <f>SUM(L823:L843)</f>
        <v/>
      </c>
      <c r="M845">
        <f>SUM(M823:M843)</f>
        <v/>
      </c>
      <c r="N845">
        <f>SUM(N823:N843)</f>
        <v/>
      </c>
      <c r="P845">
        <f>SUM(P823:P843)</f>
        <v/>
      </c>
      <c r="Q845">
        <f>SUM(Q823:Q843)</f>
        <v/>
      </c>
      <c r="R845">
        <f>SUM(R823:R843)</f>
        <v/>
      </c>
      <c r="S845">
        <f>SUM(S823:S843)</f>
        <v/>
      </c>
      <c r="U845">
        <f>SUM(U823:U843)</f>
        <v/>
      </c>
      <c r="V845">
        <f>SUM(V823:V843)</f>
        <v/>
      </c>
      <c r="W845">
        <f>SUM(W823:W843)</f>
        <v/>
      </c>
      <c r="X845">
        <f>SUM(X823:X843)</f>
        <v/>
      </c>
      <c r="Z845">
        <f>SUM(Z823:Z843)</f>
        <v/>
      </c>
      <c r="AA845">
        <f>SUM(AA823:AA843)</f>
        <v/>
      </c>
      <c r="AB845">
        <f>SUM(AB823:AB843)</f>
        <v/>
      </c>
      <c r="AC845">
        <f>SUM(AC823:AC843)</f>
        <v/>
      </c>
      <c r="AE845">
        <f>SUM(AE823:AE843)</f>
        <v/>
      </c>
      <c r="AF845">
        <f>SUM(AF823:AF843)</f>
        <v/>
      </c>
      <c r="AG845">
        <f>SUM(AG823:AG843)</f>
        <v/>
      </c>
      <c r="AH845">
        <f>SUM(AH823:AH843)</f>
        <v/>
      </c>
      <c r="AJ845">
        <f>SUM(AJ823:AJ843)</f>
        <v/>
      </c>
      <c r="AK845">
        <f>SUM(AK823:AK843)</f>
        <v/>
      </c>
      <c r="AL845">
        <f>SUM(AL823:AL843)</f>
        <v/>
      </c>
      <c r="AM845">
        <f>SUM(AM823:AM843)</f>
        <v/>
      </c>
      <c r="AO845">
        <f>SUM(AO823:AO843)</f>
        <v/>
      </c>
      <c r="AP845">
        <f>SUM(AP823:AP843)</f>
        <v/>
      </c>
      <c r="AQ845">
        <f>SUM(AQ823:AQ843)</f>
        <v/>
      </c>
      <c r="AR845">
        <f>SUM(AR823:AR843)</f>
        <v/>
      </c>
      <c r="AT845">
        <f>SUM(AT823:AT843)</f>
        <v/>
      </c>
      <c r="AU845">
        <f>SUM(AU823:AU843)</f>
        <v/>
      </c>
      <c r="AV845">
        <f>SUM(AV823:AV843)</f>
        <v/>
      </c>
      <c r="AW845">
        <f>SUM(AW823:AW843)</f>
        <v/>
      </c>
      <c r="AY845">
        <f>SUM(AY823:AY843)</f>
        <v/>
      </c>
      <c r="AZ845">
        <f>SUM(AZ823:AZ843)</f>
        <v/>
      </c>
      <c r="BA845">
        <f>SUM(BA823:BA843)</f>
        <v/>
      </c>
      <c r="BB845">
        <f>SUM(BB823:BB843)</f>
        <v/>
      </c>
      <c r="BD845">
        <f>SUM(BD823:BD843)</f>
        <v/>
      </c>
      <c r="BE845">
        <f>SUM(BE823:BE843)</f>
        <v/>
      </c>
    </row>
    <row r="846">
      <c r="A846" t="inlineStr">
        <is>
          <t>Sum check</t>
        </is>
      </c>
      <c r="F846">
        <f>F844-F845</f>
        <v/>
      </c>
      <c r="G846">
        <f>G844-G845</f>
        <v/>
      </c>
      <c r="H846">
        <f>H844-H845</f>
        <v/>
      </c>
      <c r="I846">
        <f>I844-I845</f>
        <v/>
      </c>
      <c r="K846">
        <f>K844-K845</f>
        <v/>
      </c>
      <c r="L846">
        <f>L844-L845</f>
        <v/>
      </c>
      <c r="M846">
        <f>M844-M845</f>
        <v/>
      </c>
      <c r="N846">
        <f>N844-N845</f>
        <v/>
      </c>
      <c r="P846">
        <f>P844-P845</f>
        <v/>
      </c>
      <c r="Q846">
        <f>Q844-Q845</f>
        <v/>
      </c>
      <c r="R846">
        <f>R844-R845</f>
        <v/>
      </c>
      <c r="S846">
        <f>S844-S845</f>
        <v/>
      </c>
      <c r="U846">
        <f>U844-U845</f>
        <v/>
      </c>
      <c r="V846">
        <f>V844-V845</f>
        <v/>
      </c>
      <c r="W846">
        <f>W844-W845</f>
        <v/>
      </c>
      <c r="X846">
        <f>X844-X845</f>
        <v/>
      </c>
      <c r="Z846">
        <f>Z844-Z845</f>
        <v/>
      </c>
      <c r="AA846">
        <f>AA844-AA845</f>
        <v/>
      </c>
      <c r="AB846">
        <f>AB844-AB845</f>
        <v/>
      </c>
      <c r="AC846">
        <f>AC844-AC845</f>
        <v/>
      </c>
      <c r="AE846">
        <f>AE844-AE845</f>
        <v/>
      </c>
      <c r="AF846">
        <f>AF844-AF845</f>
        <v/>
      </c>
      <c r="AG846">
        <f>AG844-AG845</f>
        <v/>
      </c>
      <c r="AH846">
        <f>AH844-AH845</f>
        <v/>
      </c>
      <c r="AJ846">
        <f>AJ844-AJ845</f>
        <v/>
      </c>
      <c r="AK846">
        <f>AK844-AK845</f>
        <v/>
      </c>
      <c r="AL846">
        <f>AL844-AL845</f>
        <v/>
      </c>
      <c r="AM846">
        <f>AM844-AM845</f>
        <v/>
      </c>
      <c r="AO846">
        <f>AO844-AO845</f>
        <v/>
      </c>
      <c r="AP846">
        <f>AP844-AP845</f>
        <v/>
      </c>
      <c r="AQ846">
        <f>AQ844-AQ845</f>
        <v/>
      </c>
      <c r="AR846">
        <f>AR844-AR845</f>
        <v/>
      </c>
      <c r="AT846">
        <f>AT844-AT845</f>
        <v/>
      </c>
      <c r="AU846">
        <f>AU844-AU845</f>
        <v/>
      </c>
      <c r="AV846">
        <f>AV844-AV845</f>
        <v/>
      </c>
      <c r="AW846">
        <f>AW844-AW845</f>
        <v/>
      </c>
      <c r="AY846">
        <f>AY844-AY845</f>
        <v/>
      </c>
      <c r="AZ846">
        <f>AZ844-AZ845</f>
        <v/>
      </c>
      <c r="BA846">
        <f>BA844-BA845</f>
        <v/>
      </c>
      <c r="BB846">
        <f>BB844-BB845</f>
        <v/>
      </c>
      <c r="BD846">
        <f>BD844-BD845</f>
        <v/>
      </c>
      <c r="BE846">
        <f>BE844-BE845</f>
        <v/>
      </c>
    </row>
    <row r="848">
      <c r="A848" t="inlineStr">
        <is>
          <t>Impact of CECL adoption</t>
        </is>
      </c>
    </row>
    <row r="849">
      <c r="A849" t="inlineStr">
        <is>
          <t>Real estate:</t>
        </is>
      </c>
    </row>
    <row r="850">
      <c r="A850" t="inlineStr">
        <is>
          <t>Commercial real estate owner occupied</t>
        </is>
      </c>
      <c r="C850" t="inlineStr">
        <is>
          <t>Thousand</t>
        </is>
      </c>
      <c r="D850" t="inlineStr">
        <is>
          <t>QQQA</t>
        </is>
      </c>
      <c r="E850" t="inlineStr">
        <is>
          <t>Yes</t>
        </is>
      </c>
      <c r="AO850" t="n">
        <v>-2806</v>
      </c>
      <c r="AP850" t="n">
        <v>0</v>
      </c>
      <c r="AQ850" t="n">
        <v>0</v>
      </c>
      <c r="AR850" t="n">
        <v>-2806</v>
      </c>
    </row>
    <row r="851">
      <c r="A851" t="inlineStr">
        <is>
          <t>Commercial real estate non-owner occupied</t>
        </is>
      </c>
      <c r="C851" t="inlineStr">
        <is>
          <t>Thousand</t>
        </is>
      </c>
      <c r="D851" t="inlineStr">
        <is>
          <t>QQQA</t>
        </is>
      </c>
      <c r="E851" t="inlineStr">
        <is>
          <t>Yes</t>
        </is>
      </c>
      <c r="AO851" t="n">
        <v>-5507</v>
      </c>
      <c r="AP851" t="n">
        <v>0</v>
      </c>
      <c r="AQ851" t="n">
        <v>0</v>
      </c>
      <c r="AR851" t="n">
        <v>-5507</v>
      </c>
    </row>
    <row r="852">
      <c r="A852" t="inlineStr">
        <is>
          <t>Construction and development &lt; 60 months</t>
        </is>
      </c>
      <c r="C852" t="inlineStr">
        <is>
          <t>Thousand</t>
        </is>
      </c>
      <c r="D852" t="inlineStr">
        <is>
          <t>QQQA</t>
        </is>
      </c>
      <c r="E852" t="inlineStr">
        <is>
          <t>Yes</t>
        </is>
      </c>
      <c r="AO852" t="n">
        <v>-1056</v>
      </c>
      <c r="AP852" t="n">
        <v>0</v>
      </c>
      <c r="AQ852" t="n">
        <v>0</v>
      </c>
      <c r="AR852" t="n">
        <v>-1056</v>
      </c>
    </row>
    <row r="853">
      <c r="A853" t="inlineStr">
        <is>
          <t>Construction residential real estate &lt; 60 months</t>
        </is>
      </c>
      <c r="C853" t="inlineStr">
        <is>
          <t>Thousand</t>
        </is>
      </c>
      <c r="D853" t="inlineStr">
        <is>
          <t>QQQA</t>
        </is>
      </c>
      <c r="E853" t="inlineStr">
        <is>
          <t>Yes</t>
        </is>
      </c>
      <c r="AO853" t="n">
        <v>-778</v>
      </c>
      <c r="AP853" t="n">
        <v>0</v>
      </c>
      <c r="AQ853" t="n">
        <v>0</v>
      </c>
      <c r="AR853" t="n">
        <v>-778</v>
      </c>
    </row>
    <row r="854">
      <c r="A854" t="inlineStr">
        <is>
          <t>Residential real estate first lien</t>
        </is>
      </c>
      <c r="C854" t="inlineStr">
        <is>
          <t>Thousand</t>
        </is>
      </c>
      <c r="D854" t="inlineStr">
        <is>
          <t>QQQA</t>
        </is>
      </c>
      <c r="E854" t="inlineStr">
        <is>
          <t>Yes</t>
        </is>
      </c>
      <c r="AO854" t="n">
        <v>-3831</v>
      </c>
      <c r="AP854" t="n">
        <v>0</v>
      </c>
      <c r="AQ854" t="n">
        <v>0</v>
      </c>
      <c r="AR854" t="n">
        <v>-3831</v>
      </c>
    </row>
    <row r="855">
      <c r="A855" t="inlineStr">
        <is>
          <t>Residential real estate all other</t>
        </is>
      </c>
      <c r="C855" t="inlineStr">
        <is>
          <t>Thousand</t>
        </is>
      </c>
      <c r="D855" t="inlineStr">
        <is>
          <t>QQQA</t>
        </is>
      </c>
      <c r="E855" t="inlineStr">
        <is>
          <t>Yes</t>
        </is>
      </c>
      <c r="AO855" t="n">
        <v>-1408</v>
      </c>
      <c r="AP855" t="n">
        <v>0</v>
      </c>
      <c r="AQ855" t="n">
        <v>0</v>
      </c>
      <c r="AR855" t="n">
        <v>-1408</v>
      </c>
    </row>
    <row r="856">
      <c r="A856" t="inlineStr">
        <is>
          <t>Farmland</t>
        </is>
      </c>
      <c r="C856" t="inlineStr">
        <is>
          <t>Thousand</t>
        </is>
      </c>
      <c r="D856" t="inlineStr">
        <is>
          <t>QQQA</t>
        </is>
      </c>
      <c r="E856" t="inlineStr">
        <is>
          <t>Yes</t>
        </is>
      </c>
      <c r="AO856" t="n">
        <v>-1408</v>
      </c>
      <c r="AP856" t="n">
        <v>0</v>
      </c>
      <c r="AQ856" t="n">
        <v>0</v>
      </c>
      <c r="AR856" t="n">
        <v>-1408</v>
      </c>
    </row>
    <row r="857">
      <c r="A857" t="inlineStr">
        <is>
          <t>Commercial and agricultural non-real estate</t>
        </is>
      </c>
      <c r="C857" t="inlineStr">
        <is>
          <t>Thousand</t>
        </is>
      </c>
      <c r="D857" t="inlineStr">
        <is>
          <t>QQQA</t>
        </is>
      </c>
      <c r="E857" t="inlineStr">
        <is>
          <t>Yes</t>
        </is>
      </c>
      <c r="AO857" t="n">
        <v>11849</v>
      </c>
      <c r="AP857" t="n">
        <v>0</v>
      </c>
      <c r="AQ857" t="n">
        <v>0</v>
      </c>
      <c r="AR857" t="n">
        <v>13195</v>
      </c>
    </row>
    <row r="858">
      <c r="A858" t="inlineStr">
        <is>
          <t>Consumer non-real estate</t>
        </is>
      </c>
      <c r="C858" t="inlineStr">
        <is>
          <t>Thousand</t>
        </is>
      </c>
      <c r="D858" t="inlineStr">
        <is>
          <t>QQQA</t>
        </is>
      </c>
      <c r="E858" t="inlineStr">
        <is>
          <t>Yes</t>
        </is>
      </c>
      <c r="AO858" t="n">
        <v>-622</v>
      </c>
      <c r="AP858" t="n">
        <v>0</v>
      </c>
      <c r="AQ858" t="n">
        <v>0</v>
      </c>
      <c r="AR858" t="n">
        <v>-622</v>
      </c>
    </row>
    <row r="859">
      <c r="A859" t="inlineStr">
        <is>
          <t>Oil and gas</t>
        </is>
      </c>
      <c r="C859" t="inlineStr">
        <is>
          <t>Thousand</t>
        </is>
      </c>
      <c r="D859" t="inlineStr">
        <is>
          <t>QQQA</t>
        </is>
      </c>
      <c r="E859" t="inlineStr">
        <is>
          <t>Yes</t>
        </is>
      </c>
      <c r="AO859" t="n">
        <v>0</v>
      </c>
      <c r="AP859" t="n">
        <v>0</v>
      </c>
      <c r="AQ859" t="n">
        <v>0</v>
      </c>
      <c r="AR859" t="n">
        <v>-1346</v>
      </c>
    </row>
    <row r="860">
      <c r="A860" t="inlineStr">
        <is>
          <t>Other loans</t>
        </is>
      </c>
      <c r="C860" t="inlineStr">
        <is>
          <t>Thousand</t>
        </is>
      </c>
      <c r="D860" t="inlineStr">
        <is>
          <t>QQQA</t>
        </is>
      </c>
      <c r="E860" t="inlineStr">
        <is>
          <t>Yes</t>
        </is>
      </c>
      <c r="AO860" t="n">
        <v>-116</v>
      </c>
      <c r="AP860" t="n">
        <v>0</v>
      </c>
      <c r="AQ860" t="n">
        <v>0</v>
      </c>
      <c r="AR860" t="n">
        <v>-116</v>
      </c>
    </row>
    <row r="861">
      <c r="A861" t="inlineStr">
        <is>
          <t>Pegasus bank</t>
        </is>
      </c>
      <c r="C861" t="inlineStr">
        <is>
          <t>Thousand</t>
        </is>
      </c>
      <c r="D861" t="inlineStr">
        <is>
          <t>QQQA</t>
        </is>
      </c>
      <c r="E861" t="inlineStr">
        <is>
          <t>Yes</t>
        </is>
      </c>
      <c r="AO861" t="n">
        <v>2488</v>
      </c>
      <c r="AP861" t="n">
        <v>0</v>
      </c>
      <c r="AQ861" t="n">
        <v>0</v>
      </c>
      <c r="AR861" t="n">
        <v>2488</v>
      </c>
    </row>
    <row r="862">
      <c r="A862" t="inlineStr">
        <is>
          <t>Total</t>
        </is>
      </c>
      <c r="C862" t="inlineStr">
        <is>
          <t>Thousand</t>
        </is>
      </c>
      <c r="D862" t="inlineStr">
        <is>
          <t>QQQA</t>
        </is>
      </c>
      <c r="E862" t="inlineStr">
        <is>
          <t>Yes</t>
        </is>
      </c>
      <c r="AO862" t="n">
        <v>-3195</v>
      </c>
      <c r="AP862" t="n">
        <v>0</v>
      </c>
      <c r="AQ862" t="n">
        <v>0</v>
      </c>
      <c r="AR862" t="n">
        <v>-3195</v>
      </c>
    </row>
    <row r="863">
      <c r="A863" t="inlineStr">
        <is>
          <t>Total-c</t>
        </is>
      </c>
      <c r="AO863">
        <f>SUM(AO850:AO861)</f>
        <v/>
      </c>
      <c r="AR863">
        <f>SUM(AR850:AR861)</f>
        <v/>
      </c>
    </row>
    <row r="864">
      <c r="A864" t="inlineStr">
        <is>
          <t>Sum check</t>
        </is>
      </c>
      <c r="AO864">
        <f>AO862-AO863</f>
        <v/>
      </c>
      <c r="AR864">
        <f>AR862-AR863</f>
        <v/>
      </c>
    </row>
    <row r="866">
      <c r="A866" t="inlineStr">
        <is>
          <t>Initial allowance on loans purchased with credit deterioration</t>
        </is>
      </c>
    </row>
    <row r="867">
      <c r="A867" t="inlineStr">
        <is>
          <t>Real estate:</t>
        </is>
      </c>
    </row>
    <row r="868">
      <c r="A868" t="inlineStr">
        <is>
          <t>Commercial real estate owner occupied</t>
        </is>
      </c>
      <c r="C868" t="inlineStr">
        <is>
          <t>Thousand</t>
        </is>
      </c>
      <c r="D868" t="inlineStr">
        <is>
          <t>QQQA</t>
        </is>
      </c>
      <c r="E868" t="inlineStr">
        <is>
          <t>Yes</t>
        </is>
      </c>
      <c r="AO868" t="n">
        <v>432</v>
      </c>
      <c r="AP868" t="n">
        <v>0</v>
      </c>
      <c r="AQ868" t="n">
        <v>0</v>
      </c>
      <c r="AR868" t="n">
        <v>432</v>
      </c>
      <c r="AT868" t="n">
        <v>0</v>
      </c>
      <c r="AU868" t="n">
        <v>987</v>
      </c>
      <c r="AV868" t="n">
        <v>93</v>
      </c>
      <c r="AW868" t="n">
        <v>1080</v>
      </c>
    </row>
    <row r="869">
      <c r="A869" t="inlineStr">
        <is>
          <t>Commercial real estate non-owner occupied</t>
        </is>
      </c>
      <c r="C869" t="inlineStr">
        <is>
          <t>Thousand</t>
        </is>
      </c>
      <c r="D869" t="inlineStr">
        <is>
          <t>QQQA</t>
        </is>
      </c>
      <c r="E869" t="inlineStr">
        <is>
          <t>Yes</t>
        </is>
      </c>
      <c r="AT869" t="n">
        <v>0</v>
      </c>
      <c r="AU869" t="n">
        <v>633</v>
      </c>
      <c r="AV869" t="n">
        <v>191</v>
      </c>
      <c r="AW869" t="n">
        <v>824</v>
      </c>
    </row>
    <row r="870">
      <c r="A870" t="inlineStr">
        <is>
          <t>Construction and development &lt; 60 months</t>
        </is>
      </c>
      <c r="C870" t="inlineStr">
        <is>
          <t>Thousand</t>
        </is>
      </c>
      <c r="D870" t="inlineStr">
        <is>
          <t>QQQA</t>
        </is>
      </c>
      <c r="E870" t="inlineStr">
        <is>
          <t>Yes</t>
        </is>
      </c>
      <c r="AT870" t="n">
        <v>0</v>
      </c>
      <c r="AU870" t="n">
        <v>173</v>
      </c>
      <c r="AV870" t="n">
        <v>0</v>
      </c>
      <c r="AW870" t="n">
        <v>173</v>
      </c>
    </row>
    <row r="871">
      <c r="A871" t="inlineStr">
        <is>
          <t>Residential real estate first lien</t>
        </is>
      </c>
      <c r="C871" t="inlineStr">
        <is>
          <t>Thousand</t>
        </is>
      </c>
      <c r="D871" t="inlineStr">
        <is>
          <t>QQQA</t>
        </is>
      </c>
      <c r="E871" t="inlineStr">
        <is>
          <t>Yes</t>
        </is>
      </c>
      <c r="AO871" t="n">
        <v>7</v>
      </c>
      <c r="AP871" t="n">
        <v>0</v>
      </c>
      <c r="AQ871" t="n">
        <v>0</v>
      </c>
      <c r="AR871" t="n">
        <v>7</v>
      </c>
      <c r="AT871" t="n">
        <v>0</v>
      </c>
      <c r="AU871" t="n">
        <v>117</v>
      </c>
      <c r="AV871" t="n">
        <v>9</v>
      </c>
      <c r="AW871" t="n">
        <v>126</v>
      </c>
      <c r="AY871" t="n">
        <v>2</v>
      </c>
      <c r="AZ871" t="n">
        <v>0</v>
      </c>
      <c r="BA871" t="n">
        <v>0</v>
      </c>
      <c r="BB871" t="n">
        <v>2</v>
      </c>
    </row>
    <row r="872">
      <c r="A872" t="inlineStr">
        <is>
          <t>Farmland</t>
        </is>
      </c>
      <c r="C872" t="inlineStr">
        <is>
          <t>Thousand</t>
        </is>
      </c>
      <c r="D872" t="inlineStr">
        <is>
          <t>QQQA</t>
        </is>
      </c>
      <c r="E872" t="inlineStr">
        <is>
          <t>Yes</t>
        </is>
      </c>
      <c r="AO872" t="n">
        <v>1</v>
      </c>
      <c r="AP872" t="n">
        <v>0</v>
      </c>
      <c r="AQ872" t="n">
        <v>0</v>
      </c>
      <c r="AR872" t="n">
        <v>1</v>
      </c>
      <c r="AT872" t="n">
        <v>0</v>
      </c>
      <c r="AU872" t="n">
        <v>643</v>
      </c>
      <c r="AV872" t="n">
        <v>-248</v>
      </c>
      <c r="AW872" t="n">
        <v>395</v>
      </c>
    </row>
    <row r="873">
      <c r="A873" t="inlineStr">
        <is>
          <t>Commercial and agricultural non-real estate</t>
        </is>
      </c>
      <c r="C873" t="inlineStr">
        <is>
          <t>Thousand</t>
        </is>
      </c>
      <c r="D873" t="inlineStr">
        <is>
          <t>QQQA</t>
        </is>
      </c>
      <c r="E873" t="inlineStr">
        <is>
          <t>Yes</t>
        </is>
      </c>
      <c r="AO873" t="n">
        <v>62</v>
      </c>
      <c r="AP873" t="n">
        <v>0</v>
      </c>
      <c r="AQ873" t="n">
        <v>0</v>
      </c>
      <c r="AR873" t="n">
        <v>62</v>
      </c>
      <c r="AT873" t="n">
        <v>0</v>
      </c>
      <c r="AU873" t="n">
        <v>4711</v>
      </c>
      <c r="AV873" t="n">
        <v>952</v>
      </c>
      <c r="AW873" t="n">
        <v>5663</v>
      </c>
      <c r="AY873" t="n">
        <v>48</v>
      </c>
      <c r="AZ873" t="n">
        <v>0</v>
      </c>
      <c r="BA873" t="n">
        <v>-4</v>
      </c>
      <c r="BB873" t="n">
        <v>44</v>
      </c>
    </row>
    <row r="874">
      <c r="A874" t="inlineStr">
        <is>
          <t>Consumer non-real estate</t>
        </is>
      </c>
      <c r="C874" t="inlineStr">
        <is>
          <t>Thousand</t>
        </is>
      </c>
      <c r="D874" t="inlineStr">
        <is>
          <t>QQQA</t>
        </is>
      </c>
      <c r="E874" t="inlineStr">
        <is>
          <t>Yes</t>
        </is>
      </c>
      <c r="AT874" t="n">
        <v>0</v>
      </c>
      <c r="AU874" t="n">
        <v>8</v>
      </c>
      <c r="AV874" t="n">
        <v>30</v>
      </c>
      <c r="AW874" t="n">
        <v>38</v>
      </c>
      <c r="AY874" t="n">
        <v>28</v>
      </c>
      <c r="AZ874" t="n">
        <v>0</v>
      </c>
      <c r="BA874" t="n">
        <v>-3</v>
      </c>
      <c r="BB874" t="n">
        <v>25</v>
      </c>
    </row>
    <row r="875">
      <c r="A875" t="inlineStr">
        <is>
          <t>Total</t>
        </is>
      </c>
      <c r="C875" t="inlineStr">
        <is>
          <t>Thousand</t>
        </is>
      </c>
      <c r="D875" t="inlineStr">
        <is>
          <t>QQQA</t>
        </is>
      </c>
      <c r="E875" t="inlineStr">
        <is>
          <t>Yes</t>
        </is>
      </c>
      <c r="AO875" t="n">
        <v>502</v>
      </c>
      <c r="AP875" t="n">
        <v>0</v>
      </c>
      <c r="AQ875" t="n">
        <v>0</v>
      </c>
      <c r="AR875" t="n">
        <v>502</v>
      </c>
      <c r="AT875" t="n">
        <v>0</v>
      </c>
      <c r="AU875" t="n">
        <v>7272</v>
      </c>
      <c r="AV875" t="n">
        <v>1027</v>
      </c>
      <c r="AW875" t="n">
        <v>8299</v>
      </c>
      <c r="AY875" t="n">
        <v>78</v>
      </c>
      <c r="AZ875" t="n">
        <v>0</v>
      </c>
      <c r="BA875" t="n">
        <v>-7</v>
      </c>
      <c r="BB875" t="n">
        <v>71</v>
      </c>
    </row>
    <row r="876">
      <c r="A876" t="inlineStr">
        <is>
          <t>Total-c</t>
        </is>
      </c>
      <c r="AO876">
        <f>SUM(AO868:AO874)</f>
        <v/>
      </c>
      <c r="AR876">
        <f>SUM(AR868:AR874)</f>
        <v/>
      </c>
      <c r="AU876">
        <f>SUM(AU868:AU874)</f>
        <v/>
      </c>
      <c r="AV876">
        <f>SUM(AV868:AV874)</f>
        <v/>
      </c>
      <c r="AW876">
        <f>SUM(AW868:AW874)</f>
        <v/>
      </c>
      <c r="AY876">
        <f>SUM(AY868:AY874)</f>
        <v/>
      </c>
      <c r="AZ876">
        <f>SUM(AZ868:AZ874)</f>
        <v/>
      </c>
      <c r="BA876">
        <f>SUM(BA868:BA874)</f>
        <v/>
      </c>
      <c r="BB876">
        <f>SUM(BB868:BB874)</f>
        <v/>
      </c>
    </row>
    <row r="877">
      <c r="A877" t="inlineStr">
        <is>
          <t>Sum check</t>
        </is>
      </c>
      <c r="AO877">
        <f>AO875-AO876</f>
        <v/>
      </c>
      <c r="AR877">
        <f>AR875-AR876</f>
        <v/>
      </c>
      <c r="AU877">
        <f>AU875-AU876</f>
        <v/>
      </c>
      <c r="AV877">
        <f>AV875-AV876</f>
        <v/>
      </c>
      <c r="AW877">
        <f>AW875-AW876</f>
        <v/>
      </c>
      <c r="AY877">
        <f>AY875-AY876</f>
        <v/>
      </c>
      <c r="AZ877">
        <f>AZ875-AZ876</f>
        <v/>
      </c>
      <c r="BA877">
        <f>BA875-BA876</f>
        <v/>
      </c>
      <c r="BB877">
        <f>BB875-BB876</f>
        <v/>
      </c>
    </row>
    <row r="879">
      <c r="A879" t="inlineStr">
        <is>
          <t>Recoveries</t>
        </is>
      </c>
    </row>
    <row r="880">
      <c r="A880" t="inlineStr">
        <is>
          <t>Real estate:</t>
        </is>
      </c>
    </row>
    <row r="881">
      <c r="A881" t="inlineStr">
        <is>
          <t>Non-residential real estate</t>
        </is>
      </c>
      <c r="C881" t="inlineStr">
        <is>
          <t>Thousand</t>
        </is>
      </c>
      <c r="D881" t="inlineStr">
        <is>
          <t>QQQA</t>
        </is>
      </c>
      <c r="E881" t="inlineStr">
        <is>
          <t>Yes</t>
        </is>
      </c>
      <c r="F881" t="n">
        <v>19</v>
      </c>
      <c r="G881" t="n">
        <v>7</v>
      </c>
    </row>
    <row r="882">
      <c r="A882" t="inlineStr">
        <is>
          <t>Residential real estate</t>
        </is>
      </c>
      <c r="C882" t="inlineStr">
        <is>
          <t>Thousand</t>
        </is>
      </c>
      <c r="D882" t="inlineStr">
        <is>
          <t>QQQA</t>
        </is>
      </c>
      <c r="E882" t="inlineStr">
        <is>
          <t>Yes</t>
        </is>
      </c>
      <c r="F882" t="n">
        <v>13</v>
      </c>
      <c r="G882" t="n">
        <v>29</v>
      </c>
    </row>
    <row r="883">
      <c r="A883" t="inlineStr">
        <is>
          <t>Non-residential real estate owner occupied</t>
        </is>
      </c>
      <c r="C883" t="inlineStr">
        <is>
          <t>Thousand</t>
        </is>
      </c>
      <c r="D883" t="inlineStr">
        <is>
          <t>QQQA</t>
        </is>
      </c>
      <c r="E883" t="inlineStr">
        <is>
          <t>Yes</t>
        </is>
      </c>
      <c r="H883" t="n">
        <v>0</v>
      </c>
      <c r="I883" t="n">
        <v>20</v>
      </c>
      <c r="K883" t="n">
        <v>31</v>
      </c>
      <c r="L883" t="n">
        <v>34</v>
      </c>
      <c r="M883" t="n">
        <v>20</v>
      </c>
      <c r="N883" t="n">
        <v>102</v>
      </c>
      <c r="P883" t="n">
        <v>1</v>
      </c>
      <c r="Q883" t="n">
        <v>0</v>
      </c>
      <c r="R883" t="n">
        <v>0</v>
      </c>
      <c r="S883" t="n">
        <v>1</v>
      </c>
      <c r="U883" t="n">
        <v>0</v>
      </c>
      <c r="V883" t="n">
        <v>0</v>
      </c>
      <c r="W883" t="n">
        <v>0</v>
      </c>
      <c r="X883" t="n">
        <v>3</v>
      </c>
      <c r="Z883" t="n">
        <v>1</v>
      </c>
      <c r="AA883" t="n">
        <v>3</v>
      </c>
      <c r="AB883" t="n">
        <v>1</v>
      </c>
      <c r="AC883" t="n">
        <v>6</v>
      </c>
      <c r="AE883" t="n">
        <v>1</v>
      </c>
      <c r="AF883" t="n">
        <v>0</v>
      </c>
      <c r="AG883" t="n">
        <v>15</v>
      </c>
      <c r="AH883" t="n">
        <v>17</v>
      </c>
      <c r="AJ883" t="n">
        <v>1</v>
      </c>
      <c r="AK883" t="n">
        <v>0</v>
      </c>
      <c r="AL883" t="n">
        <v>1</v>
      </c>
      <c r="AM883" t="n">
        <v>25</v>
      </c>
    </row>
    <row r="884">
      <c r="A884" t="inlineStr">
        <is>
          <t>Non-residential real estate other</t>
        </is>
      </c>
      <c r="C884" t="inlineStr">
        <is>
          <t>Thousand</t>
        </is>
      </c>
      <c r="D884" t="inlineStr">
        <is>
          <t>QQQA</t>
        </is>
      </c>
      <c r="E884" t="inlineStr">
        <is>
          <t>Yes</t>
        </is>
      </c>
      <c r="H884" t="n">
        <v>2</v>
      </c>
      <c r="I884" t="n">
        <v>12</v>
      </c>
      <c r="K884" t="n">
        <v>3</v>
      </c>
      <c r="L884" t="n">
        <v>0</v>
      </c>
      <c r="M884" t="n">
        <v>45</v>
      </c>
      <c r="N884" t="n">
        <v>49</v>
      </c>
      <c r="P884" t="n">
        <v>0</v>
      </c>
      <c r="Q884" t="n">
        <v>1</v>
      </c>
      <c r="R884" t="n">
        <v>1</v>
      </c>
      <c r="S884" t="n">
        <v>2</v>
      </c>
      <c r="U884" t="n">
        <v>1</v>
      </c>
      <c r="V884" t="n">
        <v>1</v>
      </c>
      <c r="W884" t="n">
        <v>1</v>
      </c>
      <c r="X884" t="n">
        <v>6</v>
      </c>
      <c r="Z884" t="n">
        <v>1</v>
      </c>
      <c r="AA884" t="n">
        <v>1</v>
      </c>
      <c r="AB884" t="n">
        <v>1</v>
      </c>
      <c r="AC884" t="n">
        <v>16</v>
      </c>
      <c r="AE884" t="n">
        <v>39</v>
      </c>
      <c r="AF884" t="n">
        <v>0</v>
      </c>
      <c r="AG884" t="n">
        <v>0</v>
      </c>
      <c r="AH884" t="n">
        <v>41</v>
      </c>
      <c r="AJ884" t="n">
        <v>0</v>
      </c>
      <c r="AK884" t="n">
        <v>1</v>
      </c>
      <c r="AL884" t="n">
        <v>33</v>
      </c>
      <c r="AM884" t="n">
        <v>42</v>
      </c>
    </row>
    <row r="885">
      <c r="A885" t="inlineStr">
        <is>
          <t>Residential real estate permanent mortgage</t>
        </is>
      </c>
      <c r="C885" t="inlineStr">
        <is>
          <t>Thousand</t>
        </is>
      </c>
      <c r="D885" t="inlineStr">
        <is>
          <t>QQQA</t>
        </is>
      </c>
      <c r="E885" t="inlineStr">
        <is>
          <t>Yes</t>
        </is>
      </c>
      <c r="H885" t="n">
        <v>12</v>
      </c>
      <c r="I885" t="n">
        <v>32</v>
      </c>
      <c r="K885" t="n">
        <v>10</v>
      </c>
      <c r="L885" t="n">
        <v>31</v>
      </c>
      <c r="M885" t="n">
        <v>18</v>
      </c>
      <c r="N885" t="n">
        <v>78</v>
      </c>
      <c r="P885" t="n">
        <v>9</v>
      </c>
      <c r="Q885" t="n">
        <v>5</v>
      </c>
      <c r="R885" t="n">
        <v>15</v>
      </c>
      <c r="S885" t="n">
        <v>40</v>
      </c>
      <c r="U885" t="n">
        <v>17</v>
      </c>
      <c r="V885" t="n">
        <v>21</v>
      </c>
      <c r="W885" t="n">
        <v>10</v>
      </c>
      <c r="X885" t="n">
        <v>55</v>
      </c>
      <c r="Z885" t="n">
        <v>1</v>
      </c>
      <c r="AA885" t="n">
        <v>10</v>
      </c>
      <c r="AB885" t="n">
        <v>9</v>
      </c>
      <c r="AC885" t="n">
        <v>25</v>
      </c>
      <c r="AE885" t="n">
        <v>3</v>
      </c>
      <c r="AF885" t="n">
        <v>23</v>
      </c>
      <c r="AG885" t="n">
        <v>0</v>
      </c>
      <c r="AH885" t="n">
        <v>26</v>
      </c>
      <c r="AJ885" t="n">
        <v>5</v>
      </c>
      <c r="AK885" t="n">
        <v>4</v>
      </c>
      <c r="AL885" t="n">
        <v>2</v>
      </c>
      <c r="AM885" t="n">
        <v>22</v>
      </c>
    </row>
    <row r="886">
      <c r="A886" t="inlineStr">
        <is>
          <t>Commercial real estate owner occupied</t>
        </is>
      </c>
      <c r="C886" t="inlineStr">
        <is>
          <t>Thousand</t>
        </is>
      </c>
      <c r="D886" t="inlineStr">
        <is>
          <t>QQQA</t>
        </is>
      </c>
      <c r="E886" t="inlineStr">
        <is>
          <t>Yes</t>
        </is>
      </c>
      <c r="AO886" t="n">
        <v>0</v>
      </c>
      <c r="AP886" t="n">
        <v>1</v>
      </c>
      <c r="AQ886" t="n">
        <v>1</v>
      </c>
      <c r="AR886" t="n">
        <v>10</v>
      </c>
      <c r="AT886" t="n">
        <v>0</v>
      </c>
      <c r="AU886" t="n">
        <v>1</v>
      </c>
      <c r="AV886" t="n">
        <v>72</v>
      </c>
      <c r="AW886" t="n">
        <v>74</v>
      </c>
      <c r="AY886" t="n">
        <v>48</v>
      </c>
      <c r="AZ886" t="n">
        <v>30</v>
      </c>
      <c r="BA886" t="n">
        <v>426</v>
      </c>
      <c r="BB886" t="n">
        <v>507</v>
      </c>
      <c r="BD886" t="n">
        <v>49</v>
      </c>
      <c r="BE886" t="n">
        <v>3</v>
      </c>
    </row>
    <row r="887">
      <c r="A887" t="inlineStr">
        <is>
          <t>Commercial real estate non-owner occupied</t>
        </is>
      </c>
      <c r="C887" t="inlineStr">
        <is>
          <t>Thousand</t>
        </is>
      </c>
      <c r="D887" t="inlineStr">
        <is>
          <t>QQQA</t>
        </is>
      </c>
      <c r="E887" t="inlineStr">
        <is>
          <t>Yes</t>
        </is>
      </c>
      <c r="AT887" t="n">
        <v>0</v>
      </c>
      <c r="AU887" t="n">
        <v>0</v>
      </c>
      <c r="AV887" t="n">
        <v>67</v>
      </c>
      <c r="AW887" t="n">
        <v>67</v>
      </c>
    </row>
    <row r="888">
      <c r="A888" t="inlineStr">
        <is>
          <t>Construction and development &lt; 60 months</t>
        </is>
      </c>
      <c r="C888" t="inlineStr">
        <is>
          <t>Thousand</t>
        </is>
      </c>
      <c r="D888" t="inlineStr">
        <is>
          <t>QQQA</t>
        </is>
      </c>
      <c r="E888" t="inlineStr">
        <is>
          <t>Yes</t>
        </is>
      </c>
      <c r="AO888" t="n">
        <v>0</v>
      </c>
      <c r="AP888" t="n">
        <v>3</v>
      </c>
      <c r="AQ888" t="n">
        <v>3</v>
      </c>
      <c r="AR888" t="n">
        <v>123</v>
      </c>
      <c r="AT888" t="n">
        <v>3</v>
      </c>
      <c r="AU888" t="n">
        <v>2</v>
      </c>
      <c r="AV888" t="n">
        <v>4</v>
      </c>
      <c r="AW888" t="n">
        <v>12</v>
      </c>
      <c r="AY888" t="n">
        <v>3</v>
      </c>
      <c r="AZ888" t="n">
        <v>2</v>
      </c>
      <c r="BA888" t="n">
        <v>3</v>
      </c>
      <c r="BB888" t="n">
        <v>12</v>
      </c>
      <c r="BD888" t="n">
        <v>3</v>
      </c>
      <c r="BE888" t="n">
        <v>3</v>
      </c>
    </row>
    <row r="889">
      <c r="A889" t="inlineStr">
        <is>
          <t>Residential real estate first lien</t>
        </is>
      </c>
      <c r="C889" t="inlineStr">
        <is>
          <t>Thousand</t>
        </is>
      </c>
      <c r="D889" t="inlineStr">
        <is>
          <t>QQQA</t>
        </is>
      </c>
      <c r="E889" t="inlineStr">
        <is>
          <t>Yes</t>
        </is>
      </c>
      <c r="AO889" t="n">
        <v>2</v>
      </c>
      <c r="AP889" t="n">
        <v>4</v>
      </c>
      <c r="AQ889" t="n">
        <v>5</v>
      </c>
      <c r="AR889" t="n">
        <v>44</v>
      </c>
      <c r="AT889" t="n">
        <v>15</v>
      </c>
      <c r="AU889" t="n">
        <v>12</v>
      </c>
      <c r="AV889" t="n">
        <v>9</v>
      </c>
      <c r="AW889" t="n">
        <v>55</v>
      </c>
      <c r="AY889" t="n">
        <v>7</v>
      </c>
      <c r="AZ889" t="n">
        <v>6</v>
      </c>
      <c r="BA889" t="n">
        <v>15</v>
      </c>
      <c r="BB889" t="n">
        <v>87</v>
      </c>
      <c r="BD889" t="n">
        <v>3</v>
      </c>
      <c r="BE889" t="n">
        <v>10</v>
      </c>
    </row>
    <row r="890">
      <c r="A890" t="inlineStr">
        <is>
          <t>Residential real estate all other</t>
        </is>
      </c>
      <c r="C890" t="inlineStr">
        <is>
          <t>Thousand</t>
        </is>
      </c>
      <c r="D890" t="inlineStr">
        <is>
          <t>QQQA</t>
        </is>
      </c>
      <c r="E890" t="inlineStr">
        <is>
          <t>Yes</t>
        </is>
      </c>
      <c r="H890" t="n">
        <v>3</v>
      </c>
      <c r="I890" t="n">
        <v>33</v>
      </c>
      <c r="K890" t="n">
        <v>4</v>
      </c>
      <c r="L890" t="n">
        <v>10</v>
      </c>
      <c r="M890" t="n">
        <v>9</v>
      </c>
      <c r="N890" t="n">
        <v>32</v>
      </c>
      <c r="P890" t="n">
        <v>5</v>
      </c>
      <c r="Q890" t="n">
        <v>4</v>
      </c>
      <c r="R890" t="n">
        <v>4</v>
      </c>
      <c r="S890" t="n">
        <v>17</v>
      </c>
      <c r="U890" t="n">
        <v>4</v>
      </c>
      <c r="V890" t="n">
        <v>7</v>
      </c>
      <c r="W890" t="n">
        <v>8</v>
      </c>
      <c r="X890" t="n">
        <v>21</v>
      </c>
      <c r="Z890" t="n">
        <v>11</v>
      </c>
      <c r="AA890" t="n">
        <v>6</v>
      </c>
      <c r="AB890" t="n">
        <v>13</v>
      </c>
      <c r="AC890" t="n">
        <v>66</v>
      </c>
      <c r="AE890" t="n">
        <v>3</v>
      </c>
      <c r="AF890" t="n">
        <v>3</v>
      </c>
      <c r="AG890" t="n">
        <v>95</v>
      </c>
      <c r="AH890" t="n">
        <v>106</v>
      </c>
      <c r="AJ890" t="n">
        <v>2</v>
      </c>
      <c r="AK890" t="n">
        <v>25</v>
      </c>
      <c r="AL890" t="n">
        <v>2</v>
      </c>
      <c r="AM890" t="n">
        <v>30</v>
      </c>
      <c r="AO890" t="n">
        <v>27</v>
      </c>
      <c r="AP890" t="n">
        <v>1</v>
      </c>
      <c r="AQ890" t="n">
        <v>1</v>
      </c>
      <c r="AR890" t="n">
        <v>54</v>
      </c>
      <c r="AT890" t="n">
        <v>3</v>
      </c>
      <c r="AU890" t="n">
        <v>1</v>
      </c>
      <c r="AV890" t="n">
        <v>46</v>
      </c>
      <c r="AW890" t="n">
        <v>52</v>
      </c>
      <c r="AY890" t="n">
        <v>402</v>
      </c>
      <c r="AZ890" t="n">
        <v>0</v>
      </c>
      <c r="BA890" t="n">
        <v>1</v>
      </c>
      <c r="BB890" t="n">
        <v>405</v>
      </c>
      <c r="BD890" t="n">
        <v>2</v>
      </c>
      <c r="BE890" t="n">
        <v>1</v>
      </c>
    </row>
    <row r="891">
      <c r="A891" t="inlineStr">
        <is>
          <t>Non-consumer non-real estate</t>
        </is>
      </c>
      <c r="C891" t="inlineStr">
        <is>
          <t>Thousand</t>
        </is>
      </c>
      <c r="D891" t="inlineStr">
        <is>
          <t>QQQA</t>
        </is>
      </c>
      <c r="E891" t="inlineStr">
        <is>
          <t>Yes</t>
        </is>
      </c>
      <c r="F891" t="n">
        <v>31</v>
      </c>
      <c r="G891" t="n">
        <v>18</v>
      </c>
      <c r="H891" t="n">
        <v>110</v>
      </c>
      <c r="I891" t="n">
        <v>175</v>
      </c>
      <c r="K891" t="n">
        <v>14</v>
      </c>
      <c r="L891" t="n">
        <v>16</v>
      </c>
      <c r="M891" t="n">
        <v>21</v>
      </c>
      <c r="N891" t="n">
        <v>70</v>
      </c>
      <c r="P891" t="n">
        <v>31</v>
      </c>
      <c r="Q891" t="n">
        <v>7</v>
      </c>
      <c r="R891" t="n">
        <v>38</v>
      </c>
      <c r="S891" t="n">
        <v>199</v>
      </c>
      <c r="U891" t="n">
        <v>11</v>
      </c>
      <c r="V891" t="n">
        <v>35</v>
      </c>
      <c r="W891" t="n">
        <v>31</v>
      </c>
      <c r="X891" t="n">
        <v>122</v>
      </c>
      <c r="Z891" t="n">
        <v>918</v>
      </c>
      <c r="AA891" t="n">
        <v>61</v>
      </c>
      <c r="AB891" t="n">
        <v>24</v>
      </c>
      <c r="AC891" t="n">
        <v>1033</v>
      </c>
      <c r="AE891" t="n">
        <v>13</v>
      </c>
      <c r="AF891" t="n">
        <v>10</v>
      </c>
      <c r="AG891" t="n">
        <v>7</v>
      </c>
      <c r="AH891" t="n">
        <v>92</v>
      </c>
      <c r="AJ891" t="n">
        <v>67</v>
      </c>
      <c r="AK891" t="n">
        <v>85</v>
      </c>
      <c r="AL891" t="n">
        <v>49</v>
      </c>
      <c r="AM891" t="n">
        <v>272</v>
      </c>
    </row>
    <row r="892">
      <c r="A892" t="inlineStr">
        <is>
          <t>Farmland</t>
        </is>
      </c>
      <c r="C892" t="inlineStr">
        <is>
          <t>Thousand</t>
        </is>
      </c>
      <c r="D892" t="inlineStr">
        <is>
          <t>QQQA</t>
        </is>
      </c>
      <c r="E892" t="inlineStr">
        <is>
          <t>Yes</t>
        </is>
      </c>
      <c r="AT892" t="n">
        <v>0</v>
      </c>
      <c r="AU892" t="n">
        <v>1</v>
      </c>
      <c r="AV892" t="n">
        <v>0</v>
      </c>
      <c r="AW892" t="n">
        <v>1</v>
      </c>
    </row>
    <row r="893">
      <c r="A893" t="inlineStr">
        <is>
          <t>Agriculture</t>
        </is>
      </c>
      <c r="C893" t="inlineStr">
        <is>
          <t>Thousand</t>
        </is>
      </c>
      <c r="D893" t="inlineStr">
        <is>
          <t>QQQA</t>
        </is>
      </c>
      <c r="E893" t="inlineStr">
        <is>
          <t>Yes</t>
        </is>
      </c>
      <c r="BD893" t="n">
        <v>6</v>
      </c>
      <c r="BE893" t="n">
        <v>7</v>
      </c>
    </row>
    <row r="894">
      <c r="A894" t="inlineStr">
        <is>
          <t>Commercial and agricultural non-real estate</t>
        </is>
      </c>
      <c r="C894" t="inlineStr">
        <is>
          <t>Thousand</t>
        </is>
      </c>
      <c r="D894" t="inlineStr">
        <is>
          <t>QQQA</t>
        </is>
      </c>
      <c r="E894" t="inlineStr">
        <is>
          <t>Yes</t>
        </is>
      </c>
      <c r="AO894" t="n">
        <v>17</v>
      </c>
      <c r="AP894" t="n">
        <v>66</v>
      </c>
      <c r="AQ894" t="n">
        <v>13</v>
      </c>
      <c r="AR894" t="n">
        <v>116</v>
      </c>
      <c r="AT894" t="n">
        <v>26</v>
      </c>
      <c r="AU894" t="n">
        <v>125</v>
      </c>
      <c r="AV894" t="n">
        <v>43</v>
      </c>
      <c r="AW894" t="n">
        <v>218</v>
      </c>
      <c r="AY894" t="n">
        <v>113</v>
      </c>
      <c r="AZ894" t="n">
        <v>30</v>
      </c>
      <c r="BA894" t="n">
        <v>27</v>
      </c>
      <c r="BB894" t="n">
        <v>222</v>
      </c>
    </row>
    <row r="895">
      <c r="A895" t="inlineStr">
        <is>
          <t>Commercial non-real estate</t>
        </is>
      </c>
      <c r="C895" t="inlineStr">
        <is>
          <t>Thousand</t>
        </is>
      </c>
      <c r="D895" t="inlineStr">
        <is>
          <t>QQQA</t>
        </is>
      </c>
      <c r="E895" t="inlineStr">
        <is>
          <t>Yes</t>
        </is>
      </c>
      <c r="BD895" t="n">
        <v>22</v>
      </c>
      <c r="BE895" t="n">
        <v>127</v>
      </c>
    </row>
    <row r="896">
      <c r="A896" t="inlineStr">
        <is>
          <t>Consumer non-real estate</t>
        </is>
      </c>
      <c r="C896" t="inlineStr">
        <is>
          <t>Thousand</t>
        </is>
      </c>
      <c r="D896" t="inlineStr">
        <is>
          <t>QQQA</t>
        </is>
      </c>
      <c r="E896" t="inlineStr">
        <is>
          <t>Yes</t>
        </is>
      </c>
      <c r="F896" t="n">
        <v>76</v>
      </c>
      <c r="G896" t="n">
        <v>61</v>
      </c>
      <c r="H896" t="n">
        <v>65</v>
      </c>
      <c r="I896" t="n">
        <v>225</v>
      </c>
      <c r="K896" t="n">
        <v>62</v>
      </c>
      <c r="L896" t="n">
        <v>46</v>
      </c>
      <c r="M896" t="n">
        <v>58</v>
      </c>
      <c r="N896" t="n">
        <v>203</v>
      </c>
      <c r="P896" t="n">
        <v>15</v>
      </c>
      <c r="Q896" t="n">
        <v>40</v>
      </c>
      <c r="R896" t="n">
        <v>35</v>
      </c>
      <c r="S896" t="n">
        <v>124</v>
      </c>
      <c r="U896" t="n">
        <v>38</v>
      </c>
      <c r="V896" t="n">
        <v>38</v>
      </c>
      <c r="W896" t="n">
        <v>61</v>
      </c>
      <c r="X896" t="n">
        <v>159</v>
      </c>
      <c r="Z896" t="n">
        <v>51</v>
      </c>
      <c r="AA896" t="n">
        <v>32</v>
      </c>
      <c r="AB896" t="n">
        <v>57</v>
      </c>
      <c r="AC896" t="n">
        <v>180</v>
      </c>
      <c r="AE896" t="n">
        <v>80</v>
      </c>
      <c r="AF896" t="n">
        <v>44</v>
      </c>
      <c r="AG896" t="n">
        <v>70</v>
      </c>
      <c r="AH896" t="n">
        <v>245</v>
      </c>
      <c r="AJ896" t="n">
        <v>71</v>
      </c>
      <c r="AK896" t="n">
        <v>38</v>
      </c>
      <c r="AL896" t="n">
        <v>66</v>
      </c>
      <c r="AM896" t="n">
        <v>218</v>
      </c>
      <c r="AO896" t="n">
        <v>57</v>
      </c>
      <c r="AP896" t="n">
        <v>57</v>
      </c>
      <c r="AQ896" t="n">
        <v>43</v>
      </c>
      <c r="AR896" t="n">
        <v>224</v>
      </c>
      <c r="AT896" t="n">
        <v>112</v>
      </c>
      <c r="AU896" t="n">
        <v>86</v>
      </c>
      <c r="AV896" t="n">
        <v>49</v>
      </c>
      <c r="AW896" t="n">
        <v>326</v>
      </c>
      <c r="AY896" t="n">
        <v>38</v>
      </c>
      <c r="AZ896" t="n">
        <v>42</v>
      </c>
      <c r="BA896" t="n">
        <v>59</v>
      </c>
      <c r="BB896" t="n">
        <v>193</v>
      </c>
      <c r="BD896" t="n">
        <v>57</v>
      </c>
      <c r="BE896" t="n">
        <v>35</v>
      </c>
    </row>
    <row r="897">
      <c r="A897" t="inlineStr">
        <is>
          <t>Other loans</t>
        </is>
      </c>
      <c r="C897" t="inlineStr">
        <is>
          <t>Thousand</t>
        </is>
      </c>
      <c r="D897" t="inlineStr">
        <is>
          <t>QQQA</t>
        </is>
      </c>
      <c r="E897" t="inlineStr">
        <is>
          <t>Yes</t>
        </is>
      </c>
      <c r="F897" t="n">
        <v>0</v>
      </c>
      <c r="G897" t="n">
        <v>31</v>
      </c>
      <c r="H897" t="n">
        <v>24</v>
      </c>
      <c r="I897" t="n">
        <v>75</v>
      </c>
      <c r="K897" t="n">
        <v>17</v>
      </c>
      <c r="L897" t="n">
        <v>110</v>
      </c>
      <c r="M897" t="n">
        <v>8</v>
      </c>
      <c r="N897" t="n">
        <v>149</v>
      </c>
      <c r="P897" t="n">
        <v>9</v>
      </c>
      <c r="Q897" t="n">
        <v>0</v>
      </c>
      <c r="R897" t="n">
        <v>6</v>
      </c>
      <c r="S897" t="n">
        <v>16</v>
      </c>
      <c r="U897" t="n">
        <v>6</v>
      </c>
      <c r="V897" t="n">
        <v>7</v>
      </c>
      <c r="W897" t="n">
        <v>2</v>
      </c>
      <c r="X897" t="n">
        <v>17</v>
      </c>
      <c r="Z897" t="n">
        <v>4</v>
      </c>
      <c r="AA897" t="n">
        <v>1</v>
      </c>
      <c r="AB897" t="n">
        <v>0</v>
      </c>
      <c r="AC897" t="n">
        <v>23</v>
      </c>
      <c r="AE897" t="n">
        <v>12</v>
      </c>
      <c r="AF897" t="n">
        <v>12</v>
      </c>
      <c r="AG897" t="n">
        <v>6</v>
      </c>
      <c r="AH897" t="n">
        <v>361</v>
      </c>
      <c r="AJ897" t="n">
        <v>35</v>
      </c>
      <c r="AK897" t="n">
        <v>43</v>
      </c>
      <c r="AL897" t="n">
        <v>9</v>
      </c>
      <c r="AM897" t="n">
        <v>90</v>
      </c>
      <c r="AO897" t="n">
        <v>2</v>
      </c>
      <c r="AP897" t="n">
        <v>0</v>
      </c>
      <c r="AQ897" t="n">
        <v>8</v>
      </c>
      <c r="AR897" t="n">
        <v>10</v>
      </c>
      <c r="AT897" t="n">
        <v>0</v>
      </c>
      <c r="AU897" t="n">
        <v>0</v>
      </c>
      <c r="AV897" t="n">
        <v>0</v>
      </c>
      <c r="AW897" t="n">
        <v>1</v>
      </c>
    </row>
    <row r="898">
      <c r="A898" t="inlineStr">
        <is>
          <t>Acquired loans</t>
        </is>
      </c>
      <c r="C898" t="inlineStr">
        <is>
          <t>Thousand</t>
        </is>
      </c>
      <c r="D898" t="inlineStr">
        <is>
          <t>QQQA</t>
        </is>
      </c>
      <c r="E898" t="inlineStr">
        <is>
          <t>Yes</t>
        </is>
      </c>
      <c r="F898" t="n">
        <v>33</v>
      </c>
      <c r="G898" t="n">
        <v>3</v>
      </c>
      <c r="H898" t="n">
        <v>3</v>
      </c>
      <c r="I898" t="n">
        <v>39</v>
      </c>
      <c r="K898" t="n">
        <v>5</v>
      </c>
      <c r="L898" t="n">
        <v>678</v>
      </c>
      <c r="M898" t="n">
        <v>32</v>
      </c>
      <c r="N898" t="n">
        <v>719</v>
      </c>
      <c r="P898" t="n">
        <v>26</v>
      </c>
      <c r="Q898" t="n">
        <v>2</v>
      </c>
      <c r="R898" t="n">
        <v>0</v>
      </c>
      <c r="S898" t="n">
        <v>28</v>
      </c>
      <c r="U898" t="n">
        <v>5</v>
      </c>
      <c r="V898" t="n">
        <v>11</v>
      </c>
      <c r="W898" t="n">
        <v>2</v>
      </c>
      <c r="X898" t="n">
        <v>32</v>
      </c>
      <c r="Z898" t="n">
        <v>50</v>
      </c>
      <c r="AA898" t="n">
        <v>8</v>
      </c>
      <c r="AB898" t="n">
        <v>7</v>
      </c>
      <c r="AC898" t="n">
        <v>77</v>
      </c>
      <c r="AE898" t="n">
        <v>18</v>
      </c>
      <c r="AF898" t="n">
        <v>5</v>
      </c>
      <c r="AG898" t="n">
        <v>6</v>
      </c>
      <c r="AH898" t="n">
        <v>36</v>
      </c>
      <c r="AJ898" t="n">
        <v>4</v>
      </c>
      <c r="AK898" t="n">
        <v>149</v>
      </c>
      <c r="AL898" t="n">
        <v>53</v>
      </c>
      <c r="AM898" t="n">
        <v>219</v>
      </c>
    </row>
    <row r="899">
      <c r="A899" t="inlineStr">
        <is>
          <t>Pegasus bank</t>
        </is>
      </c>
      <c r="C899" t="inlineStr">
        <is>
          <t>Thousand</t>
        </is>
      </c>
      <c r="D899" t="inlineStr">
        <is>
          <t>QQQA</t>
        </is>
      </c>
      <c r="E899" t="inlineStr">
        <is>
          <t>Yes</t>
        </is>
      </c>
      <c r="AJ899" t="n">
        <v>0</v>
      </c>
      <c r="AK899" t="n">
        <v>0</v>
      </c>
      <c r="AL899" t="n">
        <v>24</v>
      </c>
      <c r="AM899" t="n">
        <v>30</v>
      </c>
      <c r="AO899" t="n">
        <v>7</v>
      </c>
      <c r="AP899" t="n">
        <v>417</v>
      </c>
      <c r="AQ899" t="n">
        <v>0</v>
      </c>
      <c r="AR899" t="n">
        <v>424</v>
      </c>
      <c r="AT899" t="n">
        <v>1</v>
      </c>
      <c r="AU899" t="n">
        <v>0</v>
      </c>
      <c r="AV899" t="n">
        <v>0</v>
      </c>
      <c r="AX899" t="n">
        <v>0</v>
      </c>
    </row>
    <row r="900">
      <c r="A900" t="inlineStr">
        <is>
          <t>Total</t>
        </is>
      </c>
      <c r="C900" t="inlineStr">
        <is>
          <t>Thousand</t>
        </is>
      </c>
      <c r="D900" t="inlineStr">
        <is>
          <t>QQQA</t>
        </is>
      </c>
      <c r="E900" t="inlineStr">
        <is>
          <t>Yes</t>
        </is>
      </c>
      <c r="F900" t="n">
        <v>172</v>
      </c>
      <c r="G900" t="n">
        <v>149</v>
      </c>
      <c r="H900" t="n">
        <v>219</v>
      </c>
      <c r="I900" t="n">
        <v>611</v>
      </c>
      <c r="K900" t="n">
        <v>146</v>
      </c>
      <c r="L900" t="n">
        <v>925</v>
      </c>
      <c r="M900" t="n">
        <v>211</v>
      </c>
      <c r="N900" t="n">
        <v>1402</v>
      </c>
      <c r="P900" t="n">
        <v>96</v>
      </c>
      <c r="Q900" t="n">
        <v>59</v>
      </c>
      <c r="R900" t="n">
        <v>99</v>
      </c>
      <c r="S900" t="n">
        <v>427</v>
      </c>
      <c r="U900" t="n">
        <v>82</v>
      </c>
      <c r="V900" t="n">
        <v>120</v>
      </c>
      <c r="W900" t="n">
        <v>115</v>
      </c>
      <c r="X900" t="n">
        <v>415</v>
      </c>
      <c r="Z900" t="n">
        <v>1037</v>
      </c>
      <c r="AA900" t="n">
        <v>122</v>
      </c>
      <c r="AB900" t="n">
        <v>112</v>
      </c>
      <c r="AC900" t="n">
        <v>1426</v>
      </c>
      <c r="AE900" t="n">
        <v>169</v>
      </c>
      <c r="AF900" t="n">
        <v>97</v>
      </c>
      <c r="AG900" t="n">
        <v>199</v>
      </c>
      <c r="AH900" t="n">
        <v>924</v>
      </c>
      <c r="AJ900" t="n">
        <v>185</v>
      </c>
      <c r="AK900" t="n">
        <v>345</v>
      </c>
      <c r="AL900" t="n">
        <v>239</v>
      </c>
      <c r="AM900" t="n">
        <v>948</v>
      </c>
      <c r="AO900" t="n">
        <v>112</v>
      </c>
      <c r="AP900" t="n">
        <v>549</v>
      </c>
      <c r="AQ900" t="n">
        <v>74</v>
      </c>
      <c r="AR900" t="n">
        <v>1005</v>
      </c>
      <c r="AT900" t="n">
        <v>160</v>
      </c>
      <c r="AU900" t="n">
        <v>228</v>
      </c>
      <c r="AV900" t="n">
        <v>290</v>
      </c>
      <c r="AW900" t="n">
        <v>806</v>
      </c>
      <c r="AY900" t="n">
        <v>611</v>
      </c>
      <c r="AZ900" t="n">
        <v>110</v>
      </c>
      <c r="BA900" t="n">
        <v>531</v>
      </c>
      <c r="BB900" t="n">
        <v>1426</v>
      </c>
      <c r="BD900" t="n">
        <v>142</v>
      </c>
      <c r="BE900" t="n">
        <v>186</v>
      </c>
    </row>
    <row r="901">
      <c r="A901" t="inlineStr">
        <is>
          <t>Total-c</t>
        </is>
      </c>
      <c r="F901">
        <f>SUM(F881:F899)</f>
        <v/>
      </c>
      <c r="G901">
        <f>SUM(G881:G899)</f>
        <v/>
      </c>
      <c r="H901">
        <f>SUM(H881:H899)</f>
        <v/>
      </c>
      <c r="I901">
        <f>SUM(I881:I899)</f>
        <v/>
      </c>
      <c r="K901">
        <f>SUM(K881:K899)</f>
        <v/>
      </c>
      <c r="L901">
        <f>SUM(L881:L899)</f>
        <v/>
      </c>
      <c r="M901">
        <f>SUM(M881:M899)</f>
        <v/>
      </c>
      <c r="N901">
        <f>SUM(N881:N899)</f>
        <v/>
      </c>
      <c r="P901">
        <f>SUM(P881:P899)</f>
        <v/>
      </c>
      <c r="Q901">
        <f>SUM(Q881:Q899)</f>
        <v/>
      </c>
      <c r="R901">
        <f>SUM(R881:R899)</f>
        <v/>
      </c>
      <c r="S901">
        <f>SUM(S881:S899)</f>
        <v/>
      </c>
      <c r="U901">
        <f>SUM(U881:U899)</f>
        <v/>
      </c>
      <c r="V901">
        <f>SUM(V881:V899)</f>
        <v/>
      </c>
      <c r="W901">
        <f>SUM(W881:W899)</f>
        <v/>
      </c>
      <c r="X901">
        <f>SUM(X881:X899)</f>
        <v/>
      </c>
      <c r="Z901">
        <f>SUM(Z881:Z899)</f>
        <v/>
      </c>
      <c r="AA901">
        <f>SUM(AA881:AA899)</f>
        <v/>
      </c>
      <c r="AB901">
        <f>SUM(AB881:AB899)</f>
        <v/>
      </c>
      <c r="AC901">
        <f>SUM(AC881:AC899)</f>
        <v/>
      </c>
      <c r="AE901">
        <f>SUM(AE881:AE899)</f>
        <v/>
      </c>
      <c r="AF901">
        <f>SUM(AF881:AF899)</f>
        <v/>
      </c>
      <c r="AG901">
        <f>SUM(AG881:AG899)</f>
        <v/>
      </c>
      <c r="AH901">
        <f>SUM(AH881:AH899)</f>
        <v/>
      </c>
      <c r="AJ901">
        <f>SUM(AJ881:AJ899)</f>
        <v/>
      </c>
      <c r="AK901">
        <f>SUM(AK881:AK899)</f>
        <v/>
      </c>
      <c r="AL901">
        <f>SUM(AL881:AL899)</f>
        <v/>
      </c>
      <c r="AM901">
        <f>SUM(AM881:AM899)</f>
        <v/>
      </c>
      <c r="AO901">
        <f>SUM(AO881:AO899)</f>
        <v/>
      </c>
      <c r="AP901">
        <f>SUM(AP881:AP899)</f>
        <v/>
      </c>
      <c r="AQ901">
        <f>SUM(AQ881:AQ899)</f>
        <v/>
      </c>
      <c r="AR901">
        <f>SUM(AR881:AR899)</f>
        <v/>
      </c>
      <c r="AT901">
        <f>SUM(AT881:AT899)</f>
        <v/>
      </c>
      <c r="AU901">
        <f>SUM(AU881:AU899)</f>
        <v/>
      </c>
      <c r="AV901">
        <f>SUM(AV881:AV899)</f>
        <v/>
      </c>
      <c r="AW901">
        <f>SUM(AW881:AW899)</f>
        <v/>
      </c>
      <c r="AY901">
        <f>SUM(AY881:AY899)</f>
        <v/>
      </c>
      <c r="AZ901">
        <f>SUM(AZ881:AZ899)</f>
        <v/>
      </c>
      <c r="BA901">
        <f>SUM(BA881:BA899)</f>
        <v/>
      </c>
      <c r="BB901">
        <f>SUM(BB881:BB899)</f>
        <v/>
      </c>
      <c r="BD901">
        <f>SUM(BD881:BD899)</f>
        <v/>
      </c>
      <c r="BE901">
        <f>SUM(BE881:BE899)</f>
        <v/>
      </c>
    </row>
    <row r="902">
      <c r="A902" t="inlineStr">
        <is>
          <t>Sum check</t>
        </is>
      </c>
      <c r="F902">
        <f>F900-F901</f>
        <v/>
      </c>
      <c r="G902">
        <f>G900-G901</f>
        <v/>
      </c>
      <c r="H902">
        <f>H900-H901</f>
        <v/>
      </c>
      <c r="I902">
        <f>I900-I901</f>
        <v/>
      </c>
      <c r="K902">
        <f>K900-K901</f>
        <v/>
      </c>
      <c r="L902">
        <f>L900-L901</f>
        <v/>
      </c>
      <c r="M902">
        <f>M900-M901</f>
        <v/>
      </c>
      <c r="N902">
        <f>N900-N901</f>
        <v/>
      </c>
      <c r="P902">
        <f>P900-P901</f>
        <v/>
      </c>
      <c r="Q902">
        <f>Q900-Q901</f>
        <v/>
      </c>
      <c r="R902">
        <f>R900-R901</f>
        <v/>
      </c>
      <c r="S902">
        <f>S900-S901</f>
        <v/>
      </c>
      <c r="U902">
        <f>U900-U901</f>
        <v/>
      </c>
      <c r="V902">
        <f>V900-V901</f>
        <v/>
      </c>
      <c r="W902">
        <f>W900-W901</f>
        <v/>
      </c>
      <c r="X902">
        <f>X900-X901</f>
        <v/>
      </c>
      <c r="Z902">
        <f>Z900-Z901</f>
        <v/>
      </c>
      <c r="AA902">
        <f>AA900-AA901</f>
        <v/>
      </c>
      <c r="AB902">
        <f>AB900-AB901</f>
        <v/>
      </c>
      <c r="AC902">
        <f>AC900-AC901</f>
        <v/>
      </c>
      <c r="AE902">
        <f>AE900-AE901</f>
        <v/>
      </c>
      <c r="AF902">
        <f>AF900-AF901</f>
        <v/>
      </c>
      <c r="AG902">
        <f>AG900-AG901</f>
        <v/>
      </c>
      <c r="AH902">
        <f>AH900-AH901</f>
        <v/>
      </c>
      <c r="AJ902">
        <f>AJ900-AJ901</f>
        <v/>
      </c>
      <c r="AK902">
        <f>AK900-AK901</f>
        <v/>
      </c>
      <c r="AL902">
        <f>AL900-AL901</f>
        <v/>
      </c>
      <c r="AM902">
        <f>AM900-AM901</f>
        <v/>
      </c>
      <c r="AO902">
        <f>AO900-AO901</f>
        <v/>
      </c>
      <c r="AP902">
        <f>AP900-AP901</f>
        <v/>
      </c>
      <c r="AQ902">
        <f>AQ900-AQ901</f>
        <v/>
      </c>
      <c r="AR902">
        <f>AR900-AR901</f>
        <v/>
      </c>
      <c r="AT902">
        <f>AT900-AT901</f>
        <v/>
      </c>
      <c r="AU902">
        <f>AU900-AU901</f>
        <v/>
      </c>
      <c r="AV902">
        <f>AV900-AV901</f>
        <v/>
      </c>
      <c r="AW902">
        <f>AW900-AW901</f>
        <v/>
      </c>
      <c r="AY902">
        <f>AY900-AY901</f>
        <v/>
      </c>
      <c r="AZ902">
        <f>AZ900-AZ901</f>
        <v/>
      </c>
      <c r="BA902">
        <f>BA900-BA901</f>
        <v/>
      </c>
      <c r="BB902">
        <f>BB900-BB901</f>
        <v/>
      </c>
      <c r="BD902">
        <f>BD900-BD901</f>
        <v/>
      </c>
      <c r="BE902">
        <f>BE900-BE901</f>
        <v/>
      </c>
    </row>
    <row r="904">
      <c r="A904" t="inlineStr">
        <is>
          <t>Net charge-offs</t>
        </is>
      </c>
    </row>
    <row r="905">
      <c r="A905" t="inlineStr">
        <is>
          <t>Real estate:</t>
        </is>
      </c>
    </row>
    <row r="906">
      <c r="A906" t="inlineStr">
        <is>
          <t>Non-residential real estate</t>
        </is>
      </c>
      <c r="C906" t="inlineStr">
        <is>
          <t>Thousand</t>
        </is>
      </c>
      <c r="D906" t="inlineStr">
        <is>
          <t>QQQA</t>
        </is>
      </c>
      <c r="E906" t="inlineStr">
        <is>
          <t>Yes</t>
        </is>
      </c>
      <c r="F906" t="n">
        <v>1</v>
      </c>
      <c r="G906" t="n">
        <v>4</v>
      </c>
      <c r="H906" t="n">
        <v>0</v>
      </c>
      <c r="I906" t="n">
        <v>0</v>
      </c>
    </row>
    <row r="907">
      <c r="A907" t="inlineStr">
        <is>
          <t>Residential real estate</t>
        </is>
      </c>
      <c r="C907" t="inlineStr">
        <is>
          <t>Thousand</t>
        </is>
      </c>
      <c r="D907" t="inlineStr">
        <is>
          <t>QQQA</t>
        </is>
      </c>
      <c r="E907" t="inlineStr">
        <is>
          <t>Yes</t>
        </is>
      </c>
      <c r="F907" t="n">
        <v>-138</v>
      </c>
      <c r="G907" t="n">
        <v>-70</v>
      </c>
      <c r="H907" t="n">
        <v>0</v>
      </c>
      <c r="I907" t="n">
        <v>0</v>
      </c>
    </row>
    <row r="908">
      <c r="A908" t="inlineStr">
        <is>
          <t>Non-residential real estate owner occupied</t>
        </is>
      </c>
      <c r="C908" t="inlineStr">
        <is>
          <t>Thousand</t>
        </is>
      </c>
      <c r="D908" t="inlineStr">
        <is>
          <t>QQQA</t>
        </is>
      </c>
      <c r="E908" t="inlineStr">
        <is>
          <t>Yes</t>
        </is>
      </c>
      <c r="G908" t="n">
        <v>0</v>
      </c>
      <c r="H908" t="n">
        <v>-1</v>
      </c>
      <c r="I908" t="n">
        <v>17</v>
      </c>
      <c r="K908" t="n">
        <v>27</v>
      </c>
      <c r="L908" t="n">
        <v>16</v>
      </c>
      <c r="M908" t="n">
        <v>20</v>
      </c>
      <c r="N908" t="n">
        <v>60</v>
      </c>
      <c r="P908" t="n">
        <v>0</v>
      </c>
      <c r="Q908" t="n">
        <v>0</v>
      </c>
      <c r="R908" t="n">
        <v>0</v>
      </c>
      <c r="S908" t="n">
        <v>-36</v>
      </c>
      <c r="U908" t="n">
        <v>-1</v>
      </c>
      <c r="V908" t="n">
        <v>-9</v>
      </c>
      <c r="W908" t="n">
        <v>-1</v>
      </c>
      <c r="X908" t="n">
        <v>-8</v>
      </c>
      <c r="Z908" t="n">
        <v>-31</v>
      </c>
      <c r="AA908" t="n">
        <v>-37</v>
      </c>
      <c r="AB908" t="n">
        <v>-1</v>
      </c>
      <c r="AC908" t="n">
        <v>-68</v>
      </c>
      <c r="AE908" t="n">
        <v>-18</v>
      </c>
      <c r="AF908" t="n">
        <v>0</v>
      </c>
      <c r="AG908" t="n">
        <v>-164</v>
      </c>
      <c r="AH908" t="n">
        <v>-265</v>
      </c>
      <c r="AJ908" t="n">
        <v>-5</v>
      </c>
      <c r="AK908" t="n">
        <v>-3</v>
      </c>
      <c r="AL908" t="n">
        <v>-1</v>
      </c>
      <c r="AM908" t="n">
        <v>-9</v>
      </c>
    </row>
    <row r="909">
      <c r="A909" t="inlineStr">
        <is>
          <t>Non-residential real estate other</t>
        </is>
      </c>
      <c r="C909" t="inlineStr">
        <is>
          <t>Thousand</t>
        </is>
      </c>
      <c r="D909" t="inlineStr">
        <is>
          <t>QQQA</t>
        </is>
      </c>
      <c r="E909" t="inlineStr">
        <is>
          <t>Yes</t>
        </is>
      </c>
      <c r="G909" t="n">
        <v>0</v>
      </c>
      <c r="H909" t="n">
        <v>2</v>
      </c>
      <c r="I909" t="n">
        <v>-7</v>
      </c>
      <c r="K909" t="n">
        <v>3</v>
      </c>
      <c r="L909" t="n">
        <v>0</v>
      </c>
      <c r="M909" t="n">
        <v>16</v>
      </c>
      <c r="N909" t="n">
        <v>20</v>
      </c>
      <c r="P909" t="n">
        <v>0</v>
      </c>
      <c r="Q909" t="n">
        <v>1</v>
      </c>
      <c r="R909" t="n">
        <v>-707</v>
      </c>
      <c r="S909" t="n">
        <v>-706</v>
      </c>
      <c r="U909" t="n">
        <v>0</v>
      </c>
      <c r="V909" t="n">
        <v>-2</v>
      </c>
      <c r="W909" t="n">
        <v>-4</v>
      </c>
      <c r="X909" t="n">
        <v>-3</v>
      </c>
      <c r="Z909" t="n">
        <v>0</v>
      </c>
      <c r="AA909" t="n">
        <v>-24</v>
      </c>
      <c r="AB909" t="n">
        <v>1</v>
      </c>
      <c r="AC909" t="n">
        <v>-31</v>
      </c>
      <c r="AE909" t="n">
        <v>38</v>
      </c>
      <c r="AF909" t="n">
        <v>0</v>
      </c>
      <c r="AG909" t="n">
        <v>-8</v>
      </c>
      <c r="AH909" t="n">
        <v>-52</v>
      </c>
      <c r="AJ909" t="n">
        <v>-6</v>
      </c>
      <c r="AK909" t="n">
        <v>-15</v>
      </c>
      <c r="AL909" t="n">
        <v>-2</v>
      </c>
      <c r="AM909" t="n">
        <v>-25</v>
      </c>
    </row>
    <row r="910">
      <c r="A910" t="inlineStr">
        <is>
          <t>Residential real estate permanent mortgage</t>
        </is>
      </c>
      <c r="C910" t="inlineStr">
        <is>
          <t>Thousand</t>
        </is>
      </c>
      <c r="D910" t="inlineStr">
        <is>
          <t>QQQA</t>
        </is>
      </c>
      <c r="E910" t="inlineStr">
        <is>
          <t>Yes</t>
        </is>
      </c>
      <c r="G910" t="n">
        <v>0</v>
      </c>
      <c r="H910" t="n">
        <v>-18</v>
      </c>
      <c r="I910" t="n">
        <v>-130</v>
      </c>
      <c r="K910" t="n">
        <v>-120</v>
      </c>
      <c r="L910" t="n">
        <v>-1</v>
      </c>
      <c r="M910" t="n">
        <v>6</v>
      </c>
      <c r="N910" t="n">
        <v>-129</v>
      </c>
      <c r="P910" t="n">
        <v>-31</v>
      </c>
      <c r="Q910" t="n">
        <v>-51</v>
      </c>
      <c r="R910" t="n">
        <v>-13</v>
      </c>
      <c r="S910" t="n">
        <v>-182</v>
      </c>
      <c r="U910" t="n">
        <v>-33</v>
      </c>
      <c r="V910" t="n">
        <v>-28</v>
      </c>
      <c r="W910" t="n">
        <v>-48</v>
      </c>
      <c r="X910" t="n">
        <v>-153</v>
      </c>
      <c r="Z910" t="n">
        <v>-119</v>
      </c>
      <c r="AA910" t="n">
        <v>-26</v>
      </c>
      <c r="AB910" t="n">
        <v>-81</v>
      </c>
      <c r="AC910" t="n">
        <v>-348</v>
      </c>
      <c r="AE910" t="n">
        <v>-53</v>
      </c>
      <c r="AF910" t="n">
        <v>17</v>
      </c>
      <c r="AG910" t="n">
        <v>-39</v>
      </c>
      <c r="AH910" t="n">
        <v>-148</v>
      </c>
      <c r="AJ910" t="n">
        <v>-58</v>
      </c>
      <c r="AK910" t="n">
        <v>0</v>
      </c>
      <c r="AL910" t="n">
        <v>-61</v>
      </c>
      <c r="AM910" t="n">
        <v>-124</v>
      </c>
    </row>
    <row r="911">
      <c r="A911" t="inlineStr">
        <is>
          <t>Commercial real estate owner occupied</t>
        </is>
      </c>
      <c r="C911" t="inlineStr">
        <is>
          <t>Thousand</t>
        </is>
      </c>
      <c r="D911" t="inlineStr">
        <is>
          <t>QQQA</t>
        </is>
      </c>
      <c r="E911" t="inlineStr">
        <is>
          <t>Yes</t>
        </is>
      </c>
      <c r="AO911" t="n">
        <v>0</v>
      </c>
      <c r="AP911" t="n">
        <v>-112</v>
      </c>
      <c r="AQ911" t="n">
        <v>-23</v>
      </c>
      <c r="AR911" t="n">
        <v>-763</v>
      </c>
      <c r="AT911" t="n">
        <v>0</v>
      </c>
      <c r="AU911" t="n">
        <v>1</v>
      </c>
      <c r="AV911" t="n">
        <v>69</v>
      </c>
      <c r="AW911" t="n">
        <v>36</v>
      </c>
      <c r="AY911" t="n">
        <v>32</v>
      </c>
      <c r="AZ911" t="n">
        <v>26</v>
      </c>
      <c r="BA911" t="n">
        <v>426</v>
      </c>
      <c r="BB911" t="n">
        <v>487</v>
      </c>
      <c r="BD911" t="n">
        <v>1</v>
      </c>
      <c r="BE911" t="n">
        <v>3</v>
      </c>
    </row>
    <row r="912">
      <c r="A912" t="inlineStr">
        <is>
          <t>Commercial real estate non-owner occupied</t>
        </is>
      </c>
      <c r="C912" t="inlineStr">
        <is>
          <t>Thousand</t>
        </is>
      </c>
      <c r="D912" t="inlineStr">
        <is>
          <t>QQQA</t>
        </is>
      </c>
      <c r="E912" t="inlineStr">
        <is>
          <t>Yes</t>
        </is>
      </c>
      <c r="AO912" t="n">
        <v>0</v>
      </c>
      <c r="AP912" t="n">
        <v>0</v>
      </c>
      <c r="AQ912" t="n">
        <v>-87</v>
      </c>
      <c r="AR912" t="n">
        <v>-3609</v>
      </c>
      <c r="AT912" t="n">
        <v>-38</v>
      </c>
      <c r="AU912" t="n">
        <v>-758</v>
      </c>
      <c r="AV912" t="n">
        <v>60</v>
      </c>
      <c r="AW912" t="n">
        <v>-736</v>
      </c>
      <c r="BD912" t="n">
        <v>-3</v>
      </c>
      <c r="BE912" t="n">
        <v>0</v>
      </c>
    </row>
    <row r="913">
      <c r="A913" t="inlineStr">
        <is>
          <t>Construction and development &lt; 60 months</t>
        </is>
      </c>
      <c r="C913" t="inlineStr">
        <is>
          <t>Thousand</t>
        </is>
      </c>
      <c r="D913" t="inlineStr">
        <is>
          <t>QQQA</t>
        </is>
      </c>
      <c r="E913" t="inlineStr">
        <is>
          <t>Yes</t>
        </is>
      </c>
      <c r="AO913" t="n">
        <v>-3</v>
      </c>
      <c r="AP913" t="n">
        <v>-53</v>
      </c>
      <c r="AQ913" t="n">
        <v>3</v>
      </c>
      <c r="AR913" t="n">
        <v>64</v>
      </c>
      <c r="AT913" t="n">
        <v>3</v>
      </c>
      <c r="AU913" t="n">
        <v>2</v>
      </c>
      <c r="AV913" t="n">
        <v>4</v>
      </c>
      <c r="AW913" t="n">
        <v>12</v>
      </c>
      <c r="AY913" t="n">
        <v>3</v>
      </c>
      <c r="AZ913" t="n">
        <v>2</v>
      </c>
      <c r="BA913" t="n">
        <v>3</v>
      </c>
      <c r="BB913" t="n">
        <v>-81</v>
      </c>
      <c r="BD913" t="n">
        <v>1</v>
      </c>
      <c r="BE913" t="n">
        <v>1</v>
      </c>
    </row>
    <row r="914">
      <c r="A914" t="inlineStr">
        <is>
          <t>Construction residential real estate &lt; 60 months</t>
        </is>
      </c>
      <c r="C914" t="inlineStr">
        <is>
          <t>Thousand</t>
        </is>
      </c>
      <c r="D914" t="inlineStr">
        <is>
          <t>QQQA</t>
        </is>
      </c>
      <c r="E914" t="inlineStr">
        <is>
          <t>Yes</t>
        </is>
      </c>
      <c r="AO914" t="n">
        <v>-1</v>
      </c>
      <c r="AP914" t="n">
        <v>-28</v>
      </c>
      <c r="AQ914" t="n">
        <v>-368</v>
      </c>
      <c r="AR914" t="n">
        <v>-29</v>
      </c>
    </row>
    <row r="915">
      <c r="A915" t="inlineStr">
        <is>
          <t>Residential real estate first lien</t>
        </is>
      </c>
      <c r="C915" t="inlineStr">
        <is>
          <t>Thousand</t>
        </is>
      </c>
      <c r="D915" t="inlineStr">
        <is>
          <t>QQQA</t>
        </is>
      </c>
      <c r="E915" t="inlineStr">
        <is>
          <t>Yes</t>
        </is>
      </c>
      <c r="AO915" t="n">
        <v>-150</v>
      </c>
      <c r="AP915" t="n">
        <v>-62</v>
      </c>
      <c r="AQ915" t="n">
        <v>-128</v>
      </c>
      <c r="AR915" t="n">
        <v>-421</v>
      </c>
      <c r="AT915" t="n">
        <v>-28</v>
      </c>
      <c r="AU915" t="n">
        <v>3</v>
      </c>
      <c r="AV915" t="n">
        <v>5</v>
      </c>
      <c r="AW915" t="n">
        <v>-32</v>
      </c>
      <c r="AY915" t="n">
        <v>-37</v>
      </c>
      <c r="AZ915" t="n">
        <v>1</v>
      </c>
      <c r="BA915" t="n">
        <v>4</v>
      </c>
      <c r="BB915" t="n">
        <v>-19</v>
      </c>
      <c r="BD915" t="n">
        <v>1</v>
      </c>
      <c r="BE915" t="n">
        <v>-32</v>
      </c>
    </row>
    <row r="916">
      <c r="A916" t="inlineStr">
        <is>
          <t>Residential real estate all other</t>
        </is>
      </c>
      <c r="C916" t="inlineStr">
        <is>
          <t>Thousand</t>
        </is>
      </c>
      <c r="D916" t="inlineStr">
        <is>
          <t>QQQA</t>
        </is>
      </c>
      <c r="E916" t="inlineStr">
        <is>
          <t>Yes</t>
        </is>
      </c>
      <c r="G916" t="n">
        <v>0</v>
      </c>
      <c r="H916" t="n">
        <v>-20</v>
      </c>
      <c r="I916" t="n">
        <v>-176</v>
      </c>
      <c r="K916" t="n">
        <v>-45</v>
      </c>
      <c r="L916" t="n">
        <v>-34</v>
      </c>
      <c r="M916" t="n">
        <v>-14</v>
      </c>
      <c r="N916" t="n">
        <v>-139</v>
      </c>
      <c r="P916" t="n">
        <v>-63</v>
      </c>
      <c r="Q916" t="n">
        <v>-3</v>
      </c>
      <c r="R916" t="n">
        <v>-44</v>
      </c>
      <c r="S916" t="n">
        <v>-121</v>
      </c>
      <c r="U916" t="n">
        <v>-63</v>
      </c>
      <c r="V916" t="n">
        <v>-63</v>
      </c>
      <c r="W916" t="n">
        <v>-2</v>
      </c>
      <c r="X916" t="n">
        <v>-160</v>
      </c>
      <c r="Z916" t="n">
        <v>-46</v>
      </c>
      <c r="AA916" t="n">
        <v>-10</v>
      </c>
      <c r="AB916" t="n">
        <v>-76</v>
      </c>
      <c r="AC916" t="n">
        <v>-264</v>
      </c>
      <c r="AE916" t="n">
        <v>-87</v>
      </c>
      <c r="AF916" t="n">
        <v>-148</v>
      </c>
      <c r="AG916" t="n">
        <v>24</v>
      </c>
      <c r="AH916" t="n">
        <v>-289</v>
      </c>
      <c r="AJ916" t="n">
        <v>-50</v>
      </c>
      <c r="AK916" t="n">
        <v>-118</v>
      </c>
      <c r="AL916" t="n">
        <v>-27</v>
      </c>
      <c r="AM916" t="n">
        <v>-2667</v>
      </c>
      <c r="AO916" t="n">
        <v>2</v>
      </c>
      <c r="AP916" t="n">
        <v>-6</v>
      </c>
      <c r="AQ916" t="n">
        <v>-83</v>
      </c>
      <c r="AR916" t="n">
        <v>-72</v>
      </c>
      <c r="AT916" t="n">
        <v>-13</v>
      </c>
      <c r="AU916" t="n">
        <v>-29</v>
      </c>
      <c r="AV916" t="n">
        <v>46</v>
      </c>
      <c r="AW916" t="n">
        <v>-469</v>
      </c>
      <c r="AY916" t="n">
        <v>402</v>
      </c>
      <c r="AZ916" t="n">
        <v>-36</v>
      </c>
      <c r="BA916" t="n">
        <v>-1</v>
      </c>
      <c r="BB916" t="n">
        <v>367</v>
      </c>
      <c r="BD916" t="n">
        <v>-24</v>
      </c>
      <c r="BE916" t="n">
        <v>-1</v>
      </c>
    </row>
    <row r="917">
      <c r="A917" t="inlineStr">
        <is>
          <t>Non-consumer non-real estate</t>
        </is>
      </c>
      <c r="C917" t="inlineStr">
        <is>
          <t>Thousand</t>
        </is>
      </c>
      <c r="D917" t="inlineStr">
        <is>
          <t>QQQA</t>
        </is>
      </c>
      <c r="E917" t="inlineStr">
        <is>
          <t>Yes</t>
        </is>
      </c>
      <c r="F917" t="n">
        <v>-5</v>
      </c>
      <c r="G917" t="n">
        <v>-51</v>
      </c>
      <c r="H917" t="n">
        <v>76</v>
      </c>
      <c r="I917" t="n">
        <v>-42</v>
      </c>
      <c r="K917" t="n">
        <v>-56</v>
      </c>
      <c r="L917" t="n">
        <v>-45</v>
      </c>
      <c r="M917" t="n">
        <v>-370</v>
      </c>
      <c r="N917" t="n">
        <v>-494</v>
      </c>
      <c r="P917" t="n">
        <v>-122</v>
      </c>
      <c r="Q917" t="n">
        <v>-9</v>
      </c>
      <c r="R917" t="n">
        <v>-2142</v>
      </c>
      <c r="S917" t="n">
        <v>-3600</v>
      </c>
      <c r="U917" t="n">
        <v>-792</v>
      </c>
      <c r="V917" t="n">
        <v>-467</v>
      </c>
      <c r="W917" t="n">
        <v>-1022</v>
      </c>
      <c r="X917" t="n">
        <v>-2799</v>
      </c>
      <c r="Z917" t="n">
        <v>712</v>
      </c>
      <c r="AA917" t="n">
        <v>-410</v>
      </c>
      <c r="AB917" t="n">
        <v>-514</v>
      </c>
      <c r="AC917" t="n">
        <v>-311</v>
      </c>
      <c r="AE917" t="n">
        <v>-143</v>
      </c>
      <c r="AF917" t="n">
        <v>-143</v>
      </c>
      <c r="AG917" t="n">
        <v>-336</v>
      </c>
      <c r="AH917" t="n">
        <v>-2165</v>
      </c>
      <c r="AJ917" t="n">
        <v>-3</v>
      </c>
      <c r="AK917" t="n">
        <v>-2</v>
      </c>
      <c r="AL917" t="n">
        <v>-195</v>
      </c>
      <c r="AM917" t="n">
        <v>-242</v>
      </c>
    </row>
    <row r="918">
      <c r="A918" t="inlineStr">
        <is>
          <t>Farmland</t>
        </is>
      </c>
      <c r="C918" t="inlineStr">
        <is>
          <t>Thousand</t>
        </is>
      </c>
      <c r="D918" t="inlineStr">
        <is>
          <t>QQQA</t>
        </is>
      </c>
      <c r="E918" t="inlineStr">
        <is>
          <t>Yes</t>
        </is>
      </c>
      <c r="AO918" t="n">
        <v>0</v>
      </c>
      <c r="AP918" t="n">
        <v>0</v>
      </c>
      <c r="AQ918" t="n">
        <v>-3</v>
      </c>
      <c r="AR918" t="n">
        <v>-2055</v>
      </c>
      <c r="AT918" t="n">
        <v>0</v>
      </c>
      <c r="AU918" t="n">
        <v>1</v>
      </c>
      <c r="AV918" t="n">
        <v>0</v>
      </c>
      <c r="AW918" t="n">
        <v>-888</v>
      </c>
    </row>
    <row r="919">
      <c r="A919" t="inlineStr">
        <is>
          <t>Agriculture</t>
        </is>
      </c>
      <c r="C919" t="inlineStr">
        <is>
          <t>Thousand</t>
        </is>
      </c>
      <c r="D919" t="inlineStr">
        <is>
          <t>QQQA</t>
        </is>
      </c>
      <c r="E919" t="inlineStr">
        <is>
          <t>Yes</t>
        </is>
      </c>
      <c r="BD919" t="n">
        <v>-29</v>
      </c>
      <c r="BE919" t="n">
        <v>-295</v>
      </c>
    </row>
    <row r="920">
      <c r="A920" t="inlineStr">
        <is>
          <t>Commercial and agricultural non-real estate</t>
        </is>
      </c>
      <c r="C920" t="inlineStr">
        <is>
          <t>Thousand</t>
        </is>
      </c>
      <c r="D920" t="inlineStr">
        <is>
          <t>QQQA</t>
        </is>
      </c>
      <c r="E920" t="inlineStr">
        <is>
          <t>Yes</t>
        </is>
      </c>
      <c r="AO920" t="n">
        <v>-70</v>
      </c>
      <c r="AP920" t="n">
        <v>-221</v>
      </c>
      <c r="AQ920" t="n">
        <v>-581</v>
      </c>
      <c r="AR920" t="n">
        <v>-3204</v>
      </c>
      <c r="AT920" t="n">
        <v>-78</v>
      </c>
      <c r="AU920" t="n">
        <v>-3308</v>
      </c>
      <c r="AV920" t="n">
        <v>-103</v>
      </c>
      <c r="AW920" t="n">
        <v>-4291</v>
      </c>
      <c r="AY920" t="n">
        <v>-58</v>
      </c>
      <c r="AZ920" t="n">
        <v>-687</v>
      </c>
      <c r="BA920" t="n">
        <v>-240</v>
      </c>
      <c r="BB920" t="n">
        <v>-1534</v>
      </c>
    </row>
    <row r="921">
      <c r="A921" t="inlineStr">
        <is>
          <t>Commercial non-real estate</t>
        </is>
      </c>
      <c r="C921" t="inlineStr">
        <is>
          <t>Thousand</t>
        </is>
      </c>
      <c r="D921" t="inlineStr">
        <is>
          <t>QQQA</t>
        </is>
      </c>
      <c r="E921" t="inlineStr">
        <is>
          <t>Yes</t>
        </is>
      </c>
      <c r="BD921" t="n">
        <v>-154</v>
      </c>
      <c r="BE921" t="n">
        <v>25</v>
      </c>
    </row>
    <row r="922">
      <c r="A922" t="inlineStr">
        <is>
          <t>Consumer non-real estate</t>
        </is>
      </c>
      <c r="C922" t="inlineStr">
        <is>
          <t>Thousand</t>
        </is>
      </c>
      <c r="D922" t="inlineStr">
        <is>
          <t>QQQA</t>
        </is>
      </c>
      <c r="E922" t="inlineStr">
        <is>
          <t>Yes</t>
        </is>
      </c>
      <c r="F922" t="n">
        <v>-64</v>
      </c>
      <c r="G922" t="n">
        <v>-94</v>
      </c>
      <c r="H922" t="n">
        <v>-98</v>
      </c>
      <c r="I922" t="n">
        <v>-372</v>
      </c>
      <c r="K922" t="n">
        <v>-78</v>
      </c>
      <c r="L922" t="n">
        <v>-144</v>
      </c>
      <c r="M922" t="n">
        <v>-119</v>
      </c>
      <c r="N922" t="n">
        <v>-484</v>
      </c>
      <c r="P922" t="n">
        <v>-112</v>
      </c>
      <c r="Q922" t="n">
        <v>-63</v>
      </c>
      <c r="R922" t="n">
        <v>-117</v>
      </c>
      <c r="S922" t="n">
        <v>-502</v>
      </c>
      <c r="U922" t="n">
        <v>-183</v>
      </c>
      <c r="V922" t="n">
        <v>-96</v>
      </c>
      <c r="W922" t="n">
        <v>-313</v>
      </c>
      <c r="X922" t="n">
        <v>-929</v>
      </c>
      <c r="Z922" t="n">
        <v>-183</v>
      </c>
      <c r="AA922" t="n">
        <v>-202</v>
      </c>
      <c r="AB922" t="n">
        <v>-181</v>
      </c>
      <c r="AC922" t="n">
        <v>-733</v>
      </c>
      <c r="AE922" t="n">
        <v>-170</v>
      </c>
      <c r="AF922" t="n">
        <v>-150</v>
      </c>
      <c r="AG922" t="n">
        <v>-224</v>
      </c>
      <c r="AH922" t="n">
        <v>-821</v>
      </c>
      <c r="AJ922" t="n">
        <v>-49</v>
      </c>
      <c r="AK922" t="n">
        <v>-124</v>
      </c>
      <c r="AL922" t="n">
        <v>-221</v>
      </c>
      <c r="AM922" t="n">
        <v>-650</v>
      </c>
      <c r="AO922" t="n">
        <v>-264</v>
      </c>
      <c r="AP922" t="n">
        <v>-178</v>
      </c>
      <c r="AQ922" t="n">
        <v>-152</v>
      </c>
      <c r="AR922" t="n">
        <v>-918</v>
      </c>
      <c r="AT922" t="n">
        <v>-301</v>
      </c>
      <c r="AU922" t="n">
        <v>-123</v>
      </c>
      <c r="AV922" t="n">
        <v>-18</v>
      </c>
      <c r="AW922" t="n">
        <v>-538</v>
      </c>
      <c r="AY922" t="n">
        <v>-42</v>
      </c>
      <c r="AZ922" t="n">
        <v>-111</v>
      </c>
      <c r="BA922" t="n">
        <v>-112</v>
      </c>
      <c r="BB922" t="n">
        <v>-575</v>
      </c>
      <c r="BD922" t="n">
        <v>-83</v>
      </c>
      <c r="BE922" t="n">
        <v>-363</v>
      </c>
    </row>
    <row r="923">
      <c r="A923" t="inlineStr">
        <is>
          <t>Oil and gas</t>
        </is>
      </c>
      <c r="C923" t="inlineStr">
        <is>
          <t>Thousand</t>
        </is>
      </c>
      <c r="D923" t="inlineStr">
        <is>
          <t>QQQA</t>
        </is>
      </c>
      <c r="E923" t="inlineStr">
        <is>
          <t>Yes</t>
        </is>
      </c>
      <c r="AO923" t="n">
        <v>0</v>
      </c>
      <c r="AP923" t="n">
        <v>0</v>
      </c>
      <c r="AQ923" t="n">
        <v>0</v>
      </c>
      <c r="AR923" t="n">
        <v>-11245</v>
      </c>
      <c r="BD923" t="n">
        <v>0</v>
      </c>
      <c r="BE923" t="n">
        <v>-2</v>
      </c>
    </row>
    <row r="924">
      <c r="A924" t="inlineStr">
        <is>
          <t>Other loans</t>
        </is>
      </c>
      <c r="C924" t="inlineStr">
        <is>
          <t>Thousand</t>
        </is>
      </c>
      <c r="D924" t="inlineStr">
        <is>
          <t>QQQA</t>
        </is>
      </c>
      <c r="E924" t="inlineStr">
        <is>
          <t>Yes</t>
        </is>
      </c>
      <c r="F924" t="n">
        <v>-139</v>
      </c>
      <c r="G924" t="n">
        <v>11</v>
      </c>
      <c r="H924" t="n">
        <v>-52</v>
      </c>
      <c r="I924" t="n">
        <v>-225</v>
      </c>
      <c r="K924" t="n">
        <v>-47</v>
      </c>
      <c r="L924" t="n">
        <v>-78</v>
      </c>
      <c r="M924" t="n">
        <v>-85</v>
      </c>
      <c r="N924" t="n">
        <v>-202</v>
      </c>
      <c r="P924" t="n">
        <v>-204</v>
      </c>
      <c r="Q924" t="n">
        <v>-50</v>
      </c>
      <c r="R924" t="n">
        <v>-14</v>
      </c>
      <c r="S924" t="n">
        <v>-1093</v>
      </c>
      <c r="U924" t="n">
        <v>-127</v>
      </c>
      <c r="V924" t="n">
        <v>-142</v>
      </c>
      <c r="W924" t="n">
        <v>-16</v>
      </c>
      <c r="X924" t="n">
        <v>-371</v>
      </c>
      <c r="Z924" t="n">
        <v>-1214</v>
      </c>
      <c r="AA924" t="n">
        <v>-55</v>
      </c>
      <c r="AB924" t="n">
        <v>-47</v>
      </c>
      <c r="AC924" t="n">
        <v>-3704</v>
      </c>
      <c r="AE924" t="n">
        <v>12</v>
      </c>
      <c r="AF924" t="n">
        <v>10</v>
      </c>
      <c r="AG924" t="n">
        <v>6</v>
      </c>
      <c r="AH924" t="n">
        <v>345</v>
      </c>
      <c r="AJ924" t="n">
        <v>35</v>
      </c>
      <c r="AK924" t="n">
        <v>43</v>
      </c>
      <c r="AL924" t="n">
        <v>9</v>
      </c>
      <c r="AM924" t="n">
        <v>90</v>
      </c>
      <c r="AO924" t="n">
        <v>2</v>
      </c>
      <c r="AP924" t="n">
        <v>0</v>
      </c>
      <c r="AQ924" t="n">
        <v>-92</v>
      </c>
      <c r="AR924" t="n">
        <v>-158</v>
      </c>
      <c r="AT924" t="n">
        <v>-52</v>
      </c>
      <c r="AU924" t="n">
        <v>-9</v>
      </c>
      <c r="AV924" t="n">
        <v>-73</v>
      </c>
      <c r="AW924" t="n">
        <v>-133</v>
      </c>
      <c r="AY924" t="n">
        <v>-11</v>
      </c>
      <c r="AZ924" t="n">
        <v>0</v>
      </c>
      <c r="BA924" t="n">
        <v>0</v>
      </c>
      <c r="BB924" t="n">
        <v>0</v>
      </c>
    </row>
    <row r="925">
      <c r="A925" t="inlineStr">
        <is>
          <t>Acquired loans</t>
        </is>
      </c>
      <c r="C925" t="inlineStr">
        <is>
          <t>Thousand</t>
        </is>
      </c>
      <c r="D925" t="inlineStr">
        <is>
          <t>QQQA</t>
        </is>
      </c>
      <c r="E925" t="inlineStr">
        <is>
          <t>Yes</t>
        </is>
      </c>
      <c r="F925" t="n">
        <v>-16</v>
      </c>
      <c r="G925" t="n">
        <v>2</v>
      </c>
      <c r="H925" t="n">
        <v>0</v>
      </c>
      <c r="I925" t="n">
        <v>-14</v>
      </c>
      <c r="K925" t="n">
        <v>-12</v>
      </c>
      <c r="L925" t="n">
        <v>530</v>
      </c>
      <c r="M925" t="n">
        <v>-169</v>
      </c>
      <c r="N925" t="n">
        <v>151</v>
      </c>
      <c r="P925" t="n">
        <v>-134</v>
      </c>
      <c r="Q925" t="n">
        <v>-32</v>
      </c>
      <c r="R925" t="n">
        <v>-38</v>
      </c>
      <c r="S925" t="n">
        <v>-658</v>
      </c>
      <c r="U925" t="n">
        <v>1</v>
      </c>
      <c r="V925" t="n">
        <v>-2</v>
      </c>
      <c r="W925" t="n">
        <v>-39</v>
      </c>
      <c r="X925" t="n">
        <v>-69</v>
      </c>
      <c r="Z925" t="n">
        <v>37</v>
      </c>
      <c r="AA925" t="n">
        <v>7</v>
      </c>
      <c r="AB925" t="n">
        <v>-127</v>
      </c>
      <c r="AC925" t="n">
        <v>-80</v>
      </c>
      <c r="AE925" t="n">
        <v>-9</v>
      </c>
      <c r="AF925" t="n">
        <v>-161</v>
      </c>
      <c r="AG925" t="n">
        <v>-331</v>
      </c>
      <c r="AH925" t="n">
        <v>-684</v>
      </c>
      <c r="AJ925" t="n">
        <v>-22</v>
      </c>
      <c r="AK925" t="n">
        <v>-21</v>
      </c>
      <c r="AL925" t="n">
        <v>-1464</v>
      </c>
      <c r="AM925" t="n">
        <v>-1841</v>
      </c>
    </row>
    <row r="926">
      <c r="A926" t="inlineStr">
        <is>
          <t>Pegasus bank</t>
        </is>
      </c>
      <c r="C926" t="inlineStr">
        <is>
          <t>Thousand</t>
        </is>
      </c>
      <c r="D926" t="inlineStr">
        <is>
          <t>QQQA</t>
        </is>
      </c>
      <c r="E926" t="inlineStr">
        <is>
          <t>Yes</t>
        </is>
      </c>
      <c r="AJ926" t="n">
        <v>0</v>
      </c>
      <c r="AK926" t="n">
        <v>0</v>
      </c>
      <c r="AL926" t="n">
        <v>24</v>
      </c>
      <c r="AM926" t="n">
        <v>30</v>
      </c>
      <c r="AO926" t="n">
        <v>-564</v>
      </c>
      <c r="AP926" t="n">
        <v>747</v>
      </c>
      <c r="AQ926" t="n">
        <v>-600</v>
      </c>
      <c r="AR926" t="n">
        <v>-417</v>
      </c>
      <c r="AT926" t="n">
        <v>1</v>
      </c>
      <c r="AU926" t="n">
        <v>0</v>
      </c>
      <c r="AV926" t="n">
        <v>0</v>
      </c>
      <c r="AW926" t="n">
        <v>0</v>
      </c>
    </row>
    <row r="927">
      <c r="A927" t="inlineStr">
        <is>
          <t>Total</t>
        </is>
      </c>
      <c r="C927" t="inlineStr">
        <is>
          <t>Thousand</t>
        </is>
      </c>
      <c r="D927" t="inlineStr">
        <is>
          <t>QQQA</t>
        </is>
      </c>
      <c r="E927" t="inlineStr">
        <is>
          <t>Yes</t>
        </is>
      </c>
      <c r="F927" t="n">
        <v>-361</v>
      </c>
      <c r="G927" t="n">
        <v>-198</v>
      </c>
      <c r="H927" t="n">
        <v>-111</v>
      </c>
      <c r="I927" t="n">
        <v>-949</v>
      </c>
      <c r="K927" t="n">
        <v>-328</v>
      </c>
      <c r="L927" t="n">
        <v>244</v>
      </c>
      <c r="M927" t="n">
        <v>-715</v>
      </c>
      <c r="N927" t="n">
        <v>-1217</v>
      </c>
      <c r="P927" t="n">
        <v>-666</v>
      </c>
      <c r="Q927" t="n">
        <v>-207</v>
      </c>
      <c r="R927" t="n">
        <v>-3075</v>
      </c>
      <c r="S927" t="n">
        <v>-6898</v>
      </c>
      <c r="U927" t="n">
        <v>-1198</v>
      </c>
      <c r="V927" t="n">
        <v>-809</v>
      </c>
      <c r="W927" t="n">
        <v>-1445</v>
      </c>
      <c r="X927" t="n">
        <v>-4492</v>
      </c>
      <c r="Z927" t="n">
        <v>-844</v>
      </c>
      <c r="AA927" t="n">
        <v>-757</v>
      </c>
      <c r="AB927" t="n">
        <v>-1026</v>
      </c>
      <c r="AC927" t="n">
        <v>-5539</v>
      </c>
      <c r="AE927" t="n">
        <v>-430</v>
      </c>
      <c r="AF927" t="n">
        <v>-575</v>
      </c>
      <c r="AG927" t="n">
        <v>-1072</v>
      </c>
      <c r="AH927" t="n">
        <v>-4079</v>
      </c>
      <c r="AJ927" t="n">
        <v>-158</v>
      </c>
      <c r="AK927" t="n">
        <v>-240</v>
      </c>
      <c r="AL927" t="n">
        <v>-1938</v>
      </c>
      <c r="AM927" t="n">
        <v>-5438</v>
      </c>
      <c r="AO927" t="n">
        <v>-1048</v>
      </c>
      <c r="AP927" t="n">
        <v>87</v>
      </c>
      <c r="AQ927" t="n">
        <v>-2114</v>
      </c>
      <c r="AR927" t="n">
        <v>-22827</v>
      </c>
      <c r="AT927" t="n">
        <v>-506</v>
      </c>
      <c r="AU927" t="n">
        <v>-4220</v>
      </c>
      <c r="AV927" t="n">
        <v>-10</v>
      </c>
      <c r="AW927" t="n">
        <v>-7039</v>
      </c>
      <c r="AY927" t="n">
        <v>289</v>
      </c>
      <c r="AZ927" t="n">
        <v>-805</v>
      </c>
      <c r="BA927" t="n">
        <v>80</v>
      </c>
      <c r="BB927" t="n">
        <v>-1355</v>
      </c>
      <c r="BD927" t="n">
        <v>-290</v>
      </c>
      <c r="BE927" t="n">
        <v>-664</v>
      </c>
    </row>
    <row r="928">
      <c r="A928" t="inlineStr">
        <is>
          <t>Total-c</t>
        </is>
      </c>
      <c r="F928">
        <f>SUM(F906:F926)</f>
        <v/>
      </c>
      <c r="G928">
        <f>SUM(G906:G926)</f>
        <v/>
      </c>
      <c r="H928">
        <f>SUM(H906:H926)</f>
        <v/>
      </c>
      <c r="I928">
        <f>SUM(I906:I926)</f>
        <v/>
      </c>
      <c r="K928">
        <f>SUM(K906:K926)</f>
        <v/>
      </c>
      <c r="L928">
        <f>SUM(L906:L926)</f>
        <v/>
      </c>
      <c r="M928">
        <f>SUM(M906:M926)</f>
        <v/>
      </c>
      <c r="N928">
        <f>SUM(N906:N926)</f>
        <v/>
      </c>
      <c r="P928">
        <f>SUM(P906:P926)</f>
        <v/>
      </c>
      <c r="Q928">
        <f>SUM(Q906:Q926)</f>
        <v/>
      </c>
      <c r="R928">
        <f>SUM(R906:R926)</f>
        <v/>
      </c>
      <c r="S928">
        <f>SUM(S906:S926)</f>
        <v/>
      </c>
      <c r="U928">
        <f>SUM(U906:U926)</f>
        <v/>
      </c>
      <c r="V928">
        <f>SUM(V906:V926)</f>
        <v/>
      </c>
      <c r="W928">
        <f>SUM(W906:W926)</f>
        <v/>
      </c>
      <c r="X928">
        <f>SUM(X906:X926)</f>
        <v/>
      </c>
      <c r="Z928">
        <f>SUM(Z906:Z926)</f>
        <v/>
      </c>
      <c r="AA928">
        <f>SUM(AA906:AA926)</f>
        <v/>
      </c>
      <c r="AB928">
        <f>SUM(AB906:AB926)</f>
        <v/>
      </c>
      <c r="AC928">
        <f>SUM(AC906:AC926)</f>
        <v/>
      </c>
      <c r="AE928">
        <f>SUM(AE906:AE926)</f>
        <v/>
      </c>
      <c r="AF928">
        <f>SUM(AF906:AF926)</f>
        <v/>
      </c>
      <c r="AG928">
        <f>SUM(AG906:AG926)</f>
        <v/>
      </c>
      <c r="AH928">
        <f>SUM(AH906:AH926)</f>
        <v/>
      </c>
      <c r="AJ928">
        <f>SUM(AJ906:AJ926)</f>
        <v/>
      </c>
      <c r="AK928">
        <f>SUM(AK906:AK926)</f>
        <v/>
      </c>
      <c r="AL928">
        <f>SUM(AL906:AL926)</f>
        <v/>
      </c>
      <c r="AM928">
        <f>SUM(AM906:AM926)</f>
        <v/>
      </c>
      <c r="AO928">
        <f>SUM(AO906:AO926)</f>
        <v/>
      </c>
      <c r="AP928">
        <f>SUM(AP906:AP926)</f>
        <v/>
      </c>
      <c r="AQ928">
        <f>SUM(AQ906:AQ926)</f>
        <v/>
      </c>
      <c r="AR928">
        <f>SUM(AR906:AR926)</f>
        <v/>
      </c>
      <c r="AT928">
        <f>SUM(AT906:AT926)</f>
        <v/>
      </c>
      <c r="AU928">
        <f>SUM(AU906:AU926)</f>
        <v/>
      </c>
      <c r="AV928">
        <f>SUM(AV906:AV926)</f>
        <v/>
      </c>
      <c r="AW928">
        <f>SUM(AW906:AW926)</f>
        <v/>
      </c>
      <c r="AY928">
        <f>SUM(AY906:AY926)</f>
        <v/>
      </c>
      <c r="AZ928">
        <f>SUM(AZ906:AZ926)</f>
        <v/>
      </c>
      <c r="BA928">
        <f>SUM(BA906:BA926)</f>
        <v/>
      </c>
      <c r="BB928">
        <f>SUM(BB906:BB926)</f>
        <v/>
      </c>
      <c r="BD928">
        <f>SUM(BD906:BD926)</f>
        <v/>
      </c>
      <c r="BE928">
        <f>SUM(BE906:BE926)</f>
        <v/>
      </c>
    </row>
    <row r="929">
      <c r="A929" t="inlineStr">
        <is>
          <t>Sum check</t>
        </is>
      </c>
      <c r="F929">
        <f>F927-F928</f>
        <v/>
      </c>
      <c r="G929">
        <f>G927-G928</f>
        <v/>
      </c>
      <c r="H929">
        <f>H927-H928</f>
        <v/>
      </c>
      <c r="I929">
        <f>I927-I928</f>
        <v/>
      </c>
      <c r="K929">
        <f>K927-K928</f>
        <v/>
      </c>
      <c r="L929">
        <f>L927-L928</f>
        <v/>
      </c>
      <c r="M929">
        <f>M927-M928</f>
        <v/>
      </c>
      <c r="N929">
        <f>N927-N928</f>
        <v/>
      </c>
      <c r="P929">
        <f>P927-P928</f>
        <v/>
      </c>
      <c r="Q929">
        <f>Q927-Q928</f>
        <v/>
      </c>
      <c r="R929">
        <f>R927-R928</f>
        <v/>
      </c>
      <c r="S929">
        <f>S927-S928</f>
        <v/>
      </c>
      <c r="U929">
        <f>U927-U928</f>
        <v/>
      </c>
      <c r="V929">
        <f>V927-V928</f>
        <v/>
      </c>
      <c r="W929">
        <f>W927-W928</f>
        <v/>
      </c>
      <c r="X929">
        <f>X927-X928</f>
        <v/>
      </c>
      <c r="Z929">
        <f>Z927-Z928</f>
        <v/>
      </c>
      <c r="AA929">
        <f>AA927-AA928</f>
        <v/>
      </c>
      <c r="AB929">
        <f>AB927-AB928</f>
        <v/>
      </c>
      <c r="AC929">
        <f>AC927-AC928</f>
        <v/>
      </c>
      <c r="AE929">
        <f>AE927-AE928</f>
        <v/>
      </c>
      <c r="AF929">
        <f>AF927-AF928</f>
        <v/>
      </c>
      <c r="AG929">
        <f>AG927-AG928</f>
        <v/>
      </c>
      <c r="AH929">
        <f>AH927-AH928</f>
        <v/>
      </c>
      <c r="AJ929">
        <f>AJ927-AJ928</f>
        <v/>
      </c>
      <c r="AK929">
        <f>AK927-AK928</f>
        <v/>
      </c>
      <c r="AL929">
        <f>AL927-AL928</f>
        <v/>
      </c>
      <c r="AM929">
        <f>AM927-AM928</f>
        <v/>
      </c>
      <c r="AO929">
        <f>AO927-AO928</f>
        <v/>
      </c>
      <c r="AP929">
        <f>AP927-AP928</f>
        <v/>
      </c>
      <c r="AQ929">
        <f>AQ927-AQ928</f>
        <v/>
      </c>
      <c r="AR929">
        <f>AR927-AR928</f>
        <v/>
      </c>
      <c r="AT929">
        <f>AT927-AT928</f>
        <v/>
      </c>
      <c r="AU929">
        <f>AU927-AU928</f>
        <v/>
      </c>
      <c r="AV929">
        <f>AV927-AV928</f>
        <v/>
      </c>
      <c r="AW929">
        <f>AW927-AW928</f>
        <v/>
      </c>
      <c r="AY929">
        <f>AY927-AY928</f>
        <v/>
      </c>
      <c r="AZ929">
        <f>AZ927-AZ928</f>
        <v/>
      </c>
      <c r="BA929">
        <f>BA927-BA928</f>
        <v/>
      </c>
      <c r="BB929">
        <f>BB927-BB928</f>
        <v/>
      </c>
      <c r="BD929">
        <f>BD927-BD928</f>
        <v/>
      </c>
      <c r="BE929">
        <f>BE927-BE928</f>
        <v/>
      </c>
    </row>
    <row r="931">
      <c r="A931" t="inlineStr">
        <is>
          <t>Provision for credit losses</t>
        </is>
      </c>
    </row>
    <row r="932">
      <c r="A932" t="inlineStr">
        <is>
          <t>Real estate:</t>
        </is>
      </c>
    </row>
    <row r="933">
      <c r="A933" t="inlineStr">
        <is>
          <t>Non-residential real estate</t>
        </is>
      </c>
      <c r="C933" t="inlineStr">
        <is>
          <t>Thousand</t>
        </is>
      </c>
      <c r="D933" t="inlineStr">
        <is>
          <t>QQQA</t>
        </is>
      </c>
      <c r="E933" t="inlineStr">
        <is>
          <t>Yes</t>
        </is>
      </c>
      <c r="F933" t="n">
        <v>361</v>
      </c>
      <c r="G933" t="n">
        <v>245</v>
      </c>
    </row>
    <row r="934">
      <c r="A934" t="inlineStr">
        <is>
          <t>Residential real estate</t>
        </is>
      </c>
      <c r="C934" t="inlineStr">
        <is>
          <t>Thousand</t>
        </is>
      </c>
      <c r="D934" t="inlineStr">
        <is>
          <t>QQQA</t>
        </is>
      </c>
      <c r="E934" t="inlineStr">
        <is>
          <t>Yes</t>
        </is>
      </c>
      <c r="F934" t="n">
        <v>244</v>
      </c>
      <c r="G934" t="n">
        <v>231</v>
      </c>
    </row>
    <row r="935">
      <c r="A935" t="inlineStr">
        <is>
          <t>Non-residential real estate owner occupied</t>
        </is>
      </c>
      <c r="C935" t="inlineStr">
        <is>
          <t>Thousand</t>
        </is>
      </c>
      <c r="D935" t="inlineStr">
        <is>
          <t>QQQA</t>
        </is>
      </c>
      <c r="E935" t="inlineStr">
        <is>
          <t>Yes</t>
        </is>
      </c>
      <c r="G935" t="n">
        <v>0</v>
      </c>
      <c r="H935" t="n">
        <v>144</v>
      </c>
      <c r="I935" t="n">
        <v>-294</v>
      </c>
      <c r="K935" t="n">
        <v>158</v>
      </c>
      <c r="L935" t="n">
        <v>213</v>
      </c>
      <c r="M935" t="n">
        <v>-798</v>
      </c>
      <c r="N935" t="n">
        <v>-481</v>
      </c>
      <c r="P935" t="n">
        <v>55</v>
      </c>
      <c r="Q935" t="n">
        <v>42</v>
      </c>
      <c r="R935" t="n">
        <v>36</v>
      </c>
      <c r="S935" t="n">
        <v>291</v>
      </c>
      <c r="U935" t="n">
        <v>172</v>
      </c>
      <c r="V935" t="n">
        <v>73</v>
      </c>
      <c r="W935" t="n">
        <v>214</v>
      </c>
      <c r="X935" t="n">
        <v>949</v>
      </c>
      <c r="Z935" t="n">
        <v>-9</v>
      </c>
      <c r="AA935" t="n">
        <v>160</v>
      </c>
      <c r="AB935" t="n">
        <v>261</v>
      </c>
      <c r="AC935" t="n">
        <v>661</v>
      </c>
      <c r="AE935" t="n">
        <v>473</v>
      </c>
      <c r="AF935" t="n">
        <v>-224</v>
      </c>
      <c r="AG935" t="n">
        <v>164</v>
      </c>
      <c r="AH935" t="n">
        <v>398</v>
      </c>
      <c r="AJ935" t="n">
        <v>332</v>
      </c>
      <c r="AK935" t="n">
        <v>235</v>
      </c>
      <c r="AL935" t="n">
        <v>72</v>
      </c>
      <c r="AM935" t="n">
        <v>721</v>
      </c>
    </row>
    <row r="936">
      <c r="A936" t="inlineStr">
        <is>
          <t>Non-residential real estate other</t>
        </is>
      </c>
      <c r="C936" t="inlineStr">
        <is>
          <t>Thousand</t>
        </is>
      </c>
      <c r="D936" t="inlineStr">
        <is>
          <t>QQQA</t>
        </is>
      </c>
      <c r="E936" t="inlineStr">
        <is>
          <t>Yes</t>
        </is>
      </c>
      <c r="G936" t="n">
        <v>0</v>
      </c>
      <c r="H936" t="n">
        <v>404</v>
      </c>
      <c r="I936" t="n">
        <v>1168</v>
      </c>
      <c r="K936" t="n">
        <v>-344</v>
      </c>
      <c r="L936" t="n">
        <v>553</v>
      </c>
      <c r="M936" t="n">
        <v>-1784</v>
      </c>
      <c r="N936" t="n">
        <v>-1430</v>
      </c>
      <c r="P936" t="n">
        <v>282</v>
      </c>
      <c r="Q936" t="n">
        <v>-19</v>
      </c>
      <c r="R936" t="n">
        <v>814</v>
      </c>
      <c r="S936" t="n">
        <v>1011</v>
      </c>
      <c r="U936" t="n">
        <v>290</v>
      </c>
      <c r="V936" t="n">
        <v>93</v>
      </c>
      <c r="W936" t="n">
        <v>285</v>
      </c>
      <c r="X936" t="n">
        <v>875</v>
      </c>
      <c r="Z936" t="n">
        <v>-5</v>
      </c>
      <c r="AA936" t="n">
        <v>-284</v>
      </c>
      <c r="AB936" t="n">
        <v>70</v>
      </c>
      <c r="AC936" t="n">
        <v>-243</v>
      </c>
      <c r="AE936" t="n">
        <v>-9</v>
      </c>
      <c r="AF936" t="n">
        <v>157</v>
      </c>
      <c r="AG936" t="n">
        <v>-49</v>
      </c>
      <c r="AH936" t="n">
        <v>560</v>
      </c>
      <c r="AJ936" t="n">
        <v>341</v>
      </c>
      <c r="AK936" t="n">
        <v>-60</v>
      </c>
      <c r="AL936" t="n">
        <v>478</v>
      </c>
      <c r="AM936" t="n">
        <v>155</v>
      </c>
    </row>
    <row r="937">
      <c r="A937" t="inlineStr">
        <is>
          <t>Residential real estate permanent mortgage</t>
        </is>
      </c>
      <c r="C937" t="inlineStr">
        <is>
          <t>Thousand</t>
        </is>
      </c>
      <c r="D937" t="inlineStr">
        <is>
          <t>QQQA</t>
        </is>
      </c>
      <c r="E937" t="inlineStr">
        <is>
          <t>Yes</t>
        </is>
      </c>
      <c r="G937" t="n">
        <v>0</v>
      </c>
      <c r="H937" t="n">
        <v>7</v>
      </c>
      <c r="I937" t="n">
        <v>174</v>
      </c>
      <c r="K937" t="n">
        <v>532</v>
      </c>
      <c r="L937" t="n">
        <v>74</v>
      </c>
      <c r="M937" t="n">
        <v>-464</v>
      </c>
      <c r="N937" t="n">
        <v>252</v>
      </c>
      <c r="P937" t="n">
        <v>67</v>
      </c>
      <c r="Q937" t="n">
        <v>177</v>
      </c>
      <c r="R937" t="n">
        <v>-26</v>
      </c>
      <c r="S937" t="n">
        <v>382</v>
      </c>
      <c r="U937" t="n">
        <v>49</v>
      </c>
      <c r="V937" t="n">
        <v>67</v>
      </c>
      <c r="W937" t="n">
        <v>52</v>
      </c>
      <c r="X937" t="n">
        <v>134</v>
      </c>
      <c r="Z937" t="n">
        <v>120</v>
      </c>
      <c r="AA937" t="n">
        <v>44</v>
      </c>
      <c r="AB937" t="n">
        <v>91</v>
      </c>
      <c r="AC937" t="n">
        <v>445</v>
      </c>
      <c r="AE937" t="n">
        <v>108</v>
      </c>
      <c r="AF937" t="n">
        <v>9</v>
      </c>
      <c r="AG937" t="n">
        <v>43</v>
      </c>
      <c r="AH937" t="n">
        <v>183</v>
      </c>
      <c r="AJ937" t="n">
        <v>58</v>
      </c>
      <c r="AK937" t="n">
        <v>64</v>
      </c>
      <c r="AL937" t="n">
        <v>97</v>
      </c>
      <c r="AM937" t="n">
        <v>250</v>
      </c>
    </row>
    <row r="938">
      <c r="A938" t="inlineStr">
        <is>
          <t>Commercial real estate owner occupied</t>
        </is>
      </c>
      <c r="C938" t="inlineStr">
        <is>
          <t>Thousand</t>
        </is>
      </c>
      <c r="D938" t="inlineStr">
        <is>
          <t>QQQA</t>
        </is>
      </c>
      <c r="E938" t="inlineStr">
        <is>
          <t>Yes</t>
        </is>
      </c>
      <c r="AO938" t="n">
        <v>1293</v>
      </c>
      <c r="AP938" t="n">
        <v>2198</v>
      </c>
      <c r="AQ938" t="n">
        <v>1287</v>
      </c>
      <c r="AR938" t="n">
        <v>4547</v>
      </c>
      <c r="AT938" t="n">
        <v>-440</v>
      </c>
      <c r="AU938" t="n">
        <v>-828</v>
      </c>
      <c r="AV938" t="n">
        <v>-51</v>
      </c>
      <c r="AW938" t="n">
        <v>-1617</v>
      </c>
      <c r="AY938" t="n">
        <v>346</v>
      </c>
      <c r="AZ938" t="n">
        <v>-1362</v>
      </c>
      <c r="BA938" t="n">
        <v>-291</v>
      </c>
      <c r="BB938" t="n">
        <v>-1643</v>
      </c>
      <c r="BD938" t="n">
        <v>130</v>
      </c>
      <c r="BE938" t="n">
        <v>258</v>
      </c>
    </row>
    <row r="939">
      <c r="A939" t="inlineStr">
        <is>
          <t>Commercial real estate non-owner occupied</t>
        </is>
      </c>
      <c r="C939" t="inlineStr">
        <is>
          <t>Thousand</t>
        </is>
      </c>
      <c r="D939" t="inlineStr">
        <is>
          <t>QQQA</t>
        </is>
      </c>
      <c r="E939" t="inlineStr">
        <is>
          <t>Yes</t>
        </is>
      </c>
      <c r="AO939" t="n">
        <v>3084</v>
      </c>
      <c r="AP939" t="n">
        <v>3548</v>
      </c>
      <c r="AQ939" t="n">
        <v>5508</v>
      </c>
      <c r="AR939" t="n">
        <v>12600</v>
      </c>
      <c r="AT939" t="n">
        <v>5151</v>
      </c>
      <c r="AU939" t="n">
        <v>-2340</v>
      </c>
      <c r="AV939" t="n">
        <v>-6</v>
      </c>
      <c r="AW939" t="n">
        <v>4581</v>
      </c>
      <c r="AY939" t="n">
        <v>3687</v>
      </c>
      <c r="AZ939" t="n">
        <v>2263</v>
      </c>
      <c r="BA939" t="n">
        <v>988</v>
      </c>
      <c r="BB939" t="n">
        <v>13205</v>
      </c>
      <c r="BD939" t="n">
        <v>1933</v>
      </c>
      <c r="BE939" t="n">
        <v>1312</v>
      </c>
    </row>
    <row r="940">
      <c r="A940" t="inlineStr">
        <is>
          <t>Construction and development &lt; 60 months</t>
        </is>
      </c>
      <c r="C940" t="inlineStr">
        <is>
          <t>Thousand</t>
        </is>
      </c>
      <c r="D940" t="inlineStr">
        <is>
          <t>QQQA</t>
        </is>
      </c>
      <c r="E940" t="inlineStr">
        <is>
          <t>Yes</t>
        </is>
      </c>
      <c r="AO940" t="n">
        <v>-19</v>
      </c>
      <c r="AP940" t="n">
        <v>672</v>
      </c>
      <c r="AQ940" t="n">
        <v>-169</v>
      </c>
      <c r="AR940" t="n">
        <v>1338</v>
      </c>
      <c r="AT940" t="n">
        <v>180</v>
      </c>
      <c r="AU940" t="n">
        <v>-25</v>
      </c>
      <c r="AV940" t="n">
        <v>398</v>
      </c>
      <c r="AW940" t="n">
        <v>582</v>
      </c>
      <c r="AY940" t="n">
        <v>-184</v>
      </c>
      <c r="AZ940" t="n">
        <v>417</v>
      </c>
      <c r="BA940" t="n">
        <v>449</v>
      </c>
      <c r="BB940" t="n">
        <v>369</v>
      </c>
      <c r="BD940" t="n">
        <v>-171</v>
      </c>
      <c r="BE940" t="n">
        <v>-169</v>
      </c>
    </row>
    <row r="941">
      <c r="A941" t="inlineStr">
        <is>
          <t>Construction residential real estate &lt; 60 months</t>
        </is>
      </c>
      <c r="C941" t="inlineStr">
        <is>
          <t>Thousand</t>
        </is>
      </c>
      <c r="D941" t="inlineStr">
        <is>
          <t>QQQA</t>
        </is>
      </c>
      <c r="E941" t="inlineStr">
        <is>
          <t>Yes</t>
        </is>
      </c>
      <c r="AO941" t="n">
        <v>464</v>
      </c>
      <c r="AP941" t="n">
        <v>669</v>
      </c>
      <c r="AQ941" t="n">
        <v>769</v>
      </c>
      <c r="AR941" t="n">
        <v>-499</v>
      </c>
      <c r="AT941" t="n">
        <v>356</v>
      </c>
      <c r="AU941" t="n">
        <v>-94</v>
      </c>
      <c r="AV941" t="n">
        <v>-35</v>
      </c>
      <c r="AW941" t="n">
        <v>366</v>
      </c>
      <c r="AY941" t="n">
        <v>1072</v>
      </c>
      <c r="AZ941" t="n">
        <v>128</v>
      </c>
      <c r="BA941" t="n">
        <v>115</v>
      </c>
      <c r="BB941" t="n">
        <v>2184</v>
      </c>
      <c r="BD941" t="n">
        <v>-49</v>
      </c>
      <c r="BE941" t="n">
        <v>327</v>
      </c>
    </row>
    <row r="942">
      <c r="A942" t="inlineStr">
        <is>
          <t>Residential real estate first lien</t>
        </is>
      </c>
      <c r="C942" t="inlineStr">
        <is>
          <t>Thousand</t>
        </is>
      </c>
      <c r="D942" t="inlineStr">
        <is>
          <t>QQQA</t>
        </is>
      </c>
      <c r="E942" t="inlineStr">
        <is>
          <t>Yes</t>
        </is>
      </c>
      <c r="AO942" t="n">
        <v>1474</v>
      </c>
      <c r="AP942" t="n">
        <v>2423</v>
      </c>
      <c r="AQ942" t="n">
        <v>1839</v>
      </c>
      <c r="AR942" t="n">
        <v>-1877</v>
      </c>
      <c r="AT942" t="n">
        <v>50</v>
      </c>
      <c r="AU942" t="n">
        <v>93</v>
      </c>
      <c r="AV942" t="n">
        <v>186</v>
      </c>
      <c r="AW942" t="n">
        <v>160</v>
      </c>
      <c r="AY942" t="n">
        <v>380</v>
      </c>
      <c r="AZ942" t="n">
        <v>-39</v>
      </c>
      <c r="BA942" t="n">
        <v>-8</v>
      </c>
      <c r="BB942" t="n">
        <v>1039</v>
      </c>
      <c r="BD942" t="n">
        <v>361</v>
      </c>
      <c r="BE942" t="n">
        <v>333</v>
      </c>
    </row>
    <row r="943">
      <c r="A943" t="inlineStr">
        <is>
          <t>Residential real estate all other</t>
        </is>
      </c>
      <c r="C943" t="inlineStr">
        <is>
          <t>Thousand</t>
        </is>
      </c>
      <c r="D943" t="inlineStr">
        <is>
          <t>QQQA</t>
        </is>
      </c>
      <c r="E943" t="inlineStr">
        <is>
          <t>Yes</t>
        </is>
      </c>
      <c r="G943" t="n">
        <v>0</v>
      </c>
      <c r="H943" t="n">
        <v>-722</v>
      </c>
      <c r="I943" t="n">
        <v>-150</v>
      </c>
      <c r="K943" t="n">
        <v>-178</v>
      </c>
      <c r="L943" t="n">
        <v>364</v>
      </c>
      <c r="M943" t="n">
        <v>-649</v>
      </c>
      <c r="N943" t="n">
        <v>-300</v>
      </c>
      <c r="P943" t="n">
        <v>372</v>
      </c>
      <c r="Q943" t="n">
        <v>-90</v>
      </c>
      <c r="R943" t="n">
        <v>168</v>
      </c>
      <c r="S943" t="n">
        <v>577</v>
      </c>
      <c r="U943" t="n">
        <v>1327</v>
      </c>
      <c r="V943" t="n">
        <v>367</v>
      </c>
      <c r="W943" t="n">
        <v>212</v>
      </c>
      <c r="X943" t="n">
        <v>2057</v>
      </c>
      <c r="Z943" t="n">
        <v>83</v>
      </c>
      <c r="AA943" t="n">
        <v>263</v>
      </c>
      <c r="AB943" t="n">
        <v>503</v>
      </c>
      <c r="AC943" t="n">
        <v>1314</v>
      </c>
      <c r="AE943" t="n">
        <v>246</v>
      </c>
      <c r="AF943" t="n">
        <v>440</v>
      </c>
      <c r="AG943" t="n">
        <v>274</v>
      </c>
      <c r="AH943" t="n">
        <v>1290</v>
      </c>
      <c r="AJ943" t="n">
        <v>423</v>
      </c>
      <c r="AK943" t="n">
        <v>793</v>
      </c>
      <c r="AL943" t="n">
        <v>507</v>
      </c>
      <c r="AM943" t="n">
        <v>2143</v>
      </c>
      <c r="AO943" t="n">
        <v>931</v>
      </c>
      <c r="AP943" t="n">
        <v>434</v>
      </c>
      <c r="AQ943" t="n">
        <v>219</v>
      </c>
      <c r="AR943" t="n">
        <v>943</v>
      </c>
      <c r="AT943" t="n">
        <v>-344</v>
      </c>
      <c r="AU943" t="n">
        <v>97</v>
      </c>
      <c r="AV943" t="n">
        <v>202</v>
      </c>
      <c r="AW943" t="n">
        <v>337</v>
      </c>
      <c r="AY943" t="n">
        <v>-399</v>
      </c>
      <c r="AZ943" t="n">
        <v>-20</v>
      </c>
      <c r="BA943" t="n">
        <v>59</v>
      </c>
      <c r="BB943" t="n">
        <v>-626</v>
      </c>
      <c r="BD943" t="n">
        <v>50</v>
      </c>
      <c r="BE943" t="n">
        <v>218</v>
      </c>
    </row>
    <row r="944">
      <c r="A944" t="inlineStr">
        <is>
          <t>Non-consumer non-real estate</t>
        </is>
      </c>
      <c r="C944" t="inlineStr">
        <is>
          <t>Thousand</t>
        </is>
      </c>
      <c r="D944" t="inlineStr">
        <is>
          <t>QQQA</t>
        </is>
      </c>
      <c r="E944" t="inlineStr">
        <is>
          <t>Yes</t>
        </is>
      </c>
      <c r="F944" t="n">
        <v>-398</v>
      </c>
      <c r="G944" t="n">
        <v>-180</v>
      </c>
      <c r="H944" t="n">
        <v>36</v>
      </c>
      <c r="I944" t="n">
        <v>-366</v>
      </c>
      <c r="K944" t="n">
        <v>782</v>
      </c>
      <c r="L944" t="n">
        <v>2309</v>
      </c>
      <c r="M944" t="n">
        <v>412</v>
      </c>
      <c r="N944" t="n">
        <v>4288</v>
      </c>
      <c r="P944" t="n">
        <v>419</v>
      </c>
      <c r="Q944" t="n">
        <v>654</v>
      </c>
      <c r="R944" t="n">
        <v>86</v>
      </c>
      <c r="S944" t="n">
        <v>2583</v>
      </c>
      <c r="U944" t="n">
        <v>1851</v>
      </c>
      <c r="V944" t="n">
        <v>1095</v>
      </c>
      <c r="W944" t="n">
        <v>-385</v>
      </c>
      <c r="X944" t="n">
        <v>3466</v>
      </c>
      <c r="Z944" t="n">
        <v>-323</v>
      </c>
      <c r="AA944" t="n">
        <v>1243</v>
      </c>
      <c r="AB944" t="n">
        <v>1838</v>
      </c>
      <c r="AC944" t="n">
        <v>3224</v>
      </c>
      <c r="AE944" t="n">
        <v>-406</v>
      </c>
      <c r="AF944" t="n">
        <v>427</v>
      </c>
      <c r="AG944" t="n">
        <v>-337</v>
      </c>
      <c r="AH944" t="n">
        <v>-18</v>
      </c>
      <c r="AJ944" t="n">
        <v>1261</v>
      </c>
      <c r="AK944" t="n">
        <v>825</v>
      </c>
      <c r="AL944" t="n">
        <v>347</v>
      </c>
      <c r="AM944" t="n">
        <v>2432</v>
      </c>
    </row>
    <row r="945">
      <c r="A945" t="inlineStr">
        <is>
          <t>Farmland</t>
        </is>
      </c>
      <c r="C945" t="inlineStr">
        <is>
          <t>Thousand</t>
        </is>
      </c>
      <c r="D945" t="inlineStr">
        <is>
          <t>QQQA</t>
        </is>
      </c>
      <c r="E945" t="inlineStr">
        <is>
          <t>Yes</t>
        </is>
      </c>
      <c r="AO945" t="n">
        <v>374</v>
      </c>
      <c r="AP945" t="n">
        <v>723</v>
      </c>
      <c r="AQ945" t="n">
        <v>1902</v>
      </c>
      <c r="AR945" t="n">
        <v>3777</v>
      </c>
      <c r="AT945" t="n">
        <v>-59</v>
      </c>
      <c r="AU945" t="n">
        <v>-6</v>
      </c>
      <c r="AV945" t="n">
        <v>967</v>
      </c>
      <c r="AW945" t="n">
        <v>2162</v>
      </c>
      <c r="AY945" t="n">
        <v>-439</v>
      </c>
      <c r="AZ945" t="n">
        <v>-18</v>
      </c>
      <c r="BA945" t="n">
        <v>-101</v>
      </c>
      <c r="BB945" t="n">
        <v>-1312</v>
      </c>
    </row>
    <row r="946">
      <c r="A946" t="inlineStr">
        <is>
          <t>Agriculture</t>
        </is>
      </c>
      <c r="C946" t="inlineStr">
        <is>
          <t>Thousand</t>
        </is>
      </c>
      <c r="D946" t="inlineStr">
        <is>
          <t>QQQA</t>
        </is>
      </c>
      <c r="E946" t="inlineStr">
        <is>
          <t>Yes</t>
        </is>
      </c>
      <c r="BD946" t="n">
        <v>80</v>
      </c>
      <c r="BE946" t="n">
        <v>453</v>
      </c>
    </row>
    <row r="947">
      <c r="A947" t="inlineStr">
        <is>
          <t>Commercial and agricultural non-real estate</t>
        </is>
      </c>
      <c r="C947" t="inlineStr">
        <is>
          <t>Thousand</t>
        </is>
      </c>
      <c r="D947" t="inlineStr">
        <is>
          <t>QQQA</t>
        </is>
      </c>
      <c r="E947" t="inlineStr">
        <is>
          <t>Yes</t>
        </is>
      </c>
      <c r="AO947" t="n">
        <v>10090</v>
      </c>
      <c r="AP947" t="n">
        <v>7450</v>
      </c>
      <c r="AQ947" t="n">
        <v>5518</v>
      </c>
      <c r="AR947" t="n">
        <v>8885</v>
      </c>
      <c r="AT947" t="n">
        <v>363</v>
      </c>
      <c r="AU947" t="n">
        <v>-2473</v>
      </c>
      <c r="AV947" t="n">
        <v>-859</v>
      </c>
      <c r="AW947" t="n">
        <v>-8319</v>
      </c>
      <c r="AY947" t="n">
        <v>-77</v>
      </c>
      <c r="AZ947" t="n">
        <v>796</v>
      </c>
      <c r="BA947" t="n">
        <v>545</v>
      </c>
      <c r="BB947" t="n">
        <v>716</v>
      </c>
    </row>
    <row r="948">
      <c r="A948" t="inlineStr">
        <is>
          <t>Commercial non-real estate</t>
        </is>
      </c>
      <c r="C948" t="inlineStr">
        <is>
          <t>Thousand</t>
        </is>
      </c>
      <c r="D948" t="inlineStr">
        <is>
          <t>QQQA</t>
        </is>
      </c>
      <c r="E948" t="inlineStr">
        <is>
          <t>Yes</t>
        </is>
      </c>
      <c r="BD948" t="n">
        <v>127</v>
      </c>
      <c r="BE948" t="n">
        <v>23</v>
      </c>
    </row>
    <row r="949">
      <c r="A949" t="inlineStr">
        <is>
          <t>Consumer non-real estate</t>
        </is>
      </c>
      <c r="C949" t="inlineStr">
        <is>
          <t>Thousand</t>
        </is>
      </c>
      <c r="D949" t="inlineStr">
        <is>
          <t>QQQA</t>
        </is>
      </c>
      <c r="E949" t="inlineStr">
        <is>
          <t>Yes</t>
        </is>
      </c>
      <c r="F949" t="n">
        <v>-3</v>
      </c>
      <c r="G949" t="n">
        <v>99</v>
      </c>
      <c r="H949" t="n">
        <v>207</v>
      </c>
      <c r="I949" t="n">
        <v>477</v>
      </c>
      <c r="K949" t="n">
        <v>95</v>
      </c>
      <c r="L949" t="n">
        <v>216</v>
      </c>
      <c r="M949" t="n">
        <v>-132</v>
      </c>
      <c r="N949" t="n">
        <v>332</v>
      </c>
      <c r="P949" t="n">
        <v>35</v>
      </c>
      <c r="Q949" t="n">
        <v>235</v>
      </c>
      <c r="R949" t="n">
        <v>160</v>
      </c>
      <c r="S949" t="n">
        <v>740</v>
      </c>
      <c r="U949" t="n">
        <v>94</v>
      </c>
      <c r="V949" t="n">
        <v>292</v>
      </c>
      <c r="W949" t="n">
        <v>443</v>
      </c>
      <c r="X949" t="n">
        <v>1091</v>
      </c>
      <c r="Z949" t="n">
        <v>104</v>
      </c>
      <c r="AA949" t="n">
        <v>183</v>
      </c>
      <c r="AB949" t="n">
        <v>207</v>
      </c>
      <c r="AC949" t="n">
        <v>722</v>
      </c>
      <c r="AE949" t="n">
        <v>76</v>
      </c>
      <c r="AF949" t="n">
        <v>290</v>
      </c>
      <c r="AG949" t="n">
        <v>298</v>
      </c>
      <c r="AH949" t="n">
        <v>1093</v>
      </c>
      <c r="AJ949" t="n">
        <v>56</v>
      </c>
      <c r="AK949" t="n">
        <v>286</v>
      </c>
      <c r="AL949" t="n">
        <v>261</v>
      </c>
      <c r="AM949" t="n">
        <v>904</v>
      </c>
      <c r="AO949" t="n">
        <v>1019</v>
      </c>
      <c r="AP949" t="n">
        <v>1507</v>
      </c>
      <c r="AQ949" t="n">
        <v>539</v>
      </c>
      <c r="AR949" t="n">
        <v>1665</v>
      </c>
      <c r="AT949" t="n">
        <v>180</v>
      </c>
      <c r="AU949" t="n">
        <v>174</v>
      </c>
      <c r="AV949" t="n">
        <v>51</v>
      </c>
      <c r="AW949" t="n">
        <v>692</v>
      </c>
      <c r="AY949" t="n">
        <v>51</v>
      </c>
      <c r="AZ949" t="n">
        <v>434</v>
      </c>
      <c r="BA949" t="n">
        <v>268</v>
      </c>
      <c r="BB949" t="n">
        <v>951</v>
      </c>
      <c r="BD949" t="n">
        <v>183</v>
      </c>
      <c r="BE949" t="n">
        <v>475</v>
      </c>
    </row>
    <row r="950">
      <c r="A950" t="inlineStr">
        <is>
          <t>Oil and gas</t>
        </is>
      </c>
      <c r="C950" t="inlineStr">
        <is>
          <t>Thousand</t>
        </is>
      </c>
      <c r="D950" t="inlineStr">
        <is>
          <t>QQQA</t>
        </is>
      </c>
      <c r="E950" t="inlineStr">
        <is>
          <t>Yes</t>
        </is>
      </c>
      <c r="AQ950" t="n">
        <v>0</v>
      </c>
      <c r="AR950" t="n">
        <v>28559</v>
      </c>
      <c r="AT950" t="n">
        <v>-5720</v>
      </c>
      <c r="AU950" t="n">
        <v>-4314</v>
      </c>
      <c r="AV950" t="n">
        <v>-38</v>
      </c>
      <c r="AW950" t="n">
        <v>-7755</v>
      </c>
      <c r="AY950" t="n">
        <v>-1573</v>
      </c>
      <c r="AZ950" t="n">
        <v>-2098</v>
      </c>
      <c r="BA950" t="n">
        <v>839</v>
      </c>
      <c r="BB950" t="n">
        <v>-4807</v>
      </c>
      <c r="BD950" t="n">
        <v>-322</v>
      </c>
      <c r="BE950" t="n">
        <v>-406</v>
      </c>
    </row>
    <row r="951">
      <c r="A951" t="inlineStr">
        <is>
          <t>Other loans</t>
        </is>
      </c>
      <c r="C951" t="inlineStr">
        <is>
          <t>Thousand</t>
        </is>
      </c>
      <c r="D951" t="inlineStr">
        <is>
          <t>QQQA</t>
        </is>
      </c>
      <c r="E951" t="inlineStr">
        <is>
          <t>Yes</t>
        </is>
      </c>
      <c r="F951" t="n">
        <v>76</v>
      </c>
      <c r="G951" t="n">
        <v>128</v>
      </c>
      <c r="H951" t="n">
        <v>36</v>
      </c>
      <c r="I951" t="n">
        <v>331</v>
      </c>
      <c r="K951" t="n">
        <v>128</v>
      </c>
      <c r="L951" t="n">
        <v>-1</v>
      </c>
      <c r="M951" t="n">
        <v>219</v>
      </c>
      <c r="N951" t="n">
        <v>570</v>
      </c>
      <c r="P951" t="n">
        <v>86</v>
      </c>
      <c r="Q951" t="n">
        <v>240</v>
      </c>
      <c r="R951" t="n">
        <v>134</v>
      </c>
      <c r="S951" t="n">
        <v>1382</v>
      </c>
      <c r="U951" t="n">
        <v>269</v>
      </c>
      <c r="V951" t="n">
        <v>729</v>
      </c>
      <c r="W951" t="n">
        <v>812</v>
      </c>
      <c r="X951" t="n">
        <v>1768</v>
      </c>
      <c r="Z951" t="n">
        <v>127</v>
      </c>
      <c r="AA951" t="n">
        <v>103</v>
      </c>
      <c r="AB951" t="n">
        <v>153</v>
      </c>
      <c r="AC951" t="n">
        <v>2140</v>
      </c>
      <c r="AE951" t="n">
        <v>-157</v>
      </c>
      <c r="AF951" t="n">
        <v>-18</v>
      </c>
      <c r="AG951" t="n">
        <v>88</v>
      </c>
      <c r="AH951" t="n">
        <v>-403</v>
      </c>
      <c r="AJ951" t="n">
        <v>-50</v>
      </c>
      <c r="AK951" t="n">
        <v>-2</v>
      </c>
      <c r="AL951" t="n">
        <v>189</v>
      </c>
      <c r="AM951" t="n">
        <v>119</v>
      </c>
      <c r="AO951" t="n">
        <v>233</v>
      </c>
      <c r="AP951" t="n">
        <v>-238</v>
      </c>
      <c r="AQ951" t="n">
        <v>800</v>
      </c>
      <c r="AR951" t="n">
        <v>824</v>
      </c>
      <c r="AT951" t="n">
        <v>60</v>
      </c>
      <c r="AU951" t="n">
        <v>-43</v>
      </c>
      <c r="AV951" t="n">
        <v>239</v>
      </c>
      <c r="AW951" t="n">
        <v>121</v>
      </c>
      <c r="AY951" t="n">
        <v>72</v>
      </c>
      <c r="AZ951" t="n">
        <v>0</v>
      </c>
      <c r="BA951" t="n">
        <v>0</v>
      </c>
      <c r="BB951" t="n">
        <v>0</v>
      </c>
    </row>
    <row r="952">
      <c r="A952" t="inlineStr">
        <is>
          <t>Acquired loans</t>
        </is>
      </c>
      <c r="C952" t="inlineStr">
        <is>
          <t>Thousand</t>
        </is>
      </c>
      <c r="D952" t="inlineStr">
        <is>
          <t>QQQA</t>
        </is>
      </c>
      <c r="E952" t="inlineStr">
        <is>
          <t>Yes</t>
        </is>
      </c>
      <c r="F952" t="n">
        <v>20</v>
      </c>
      <c r="G952" t="n">
        <v>-7</v>
      </c>
      <c r="H952" t="n">
        <v>-124</v>
      </c>
      <c r="I952" t="n">
        <v>-82</v>
      </c>
      <c r="K952" t="n">
        <v>45</v>
      </c>
      <c r="L952" t="n">
        <v>-599</v>
      </c>
      <c r="M952" t="n">
        <v>81</v>
      </c>
      <c r="N952" t="n">
        <v>-159</v>
      </c>
      <c r="P952" t="n">
        <v>18</v>
      </c>
      <c r="Q952" t="n">
        <v>32</v>
      </c>
      <c r="R952" t="n">
        <v>52</v>
      </c>
      <c r="S952" t="n">
        <v>709</v>
      </c>
      <c r="U952" t="n">
        <v>51</v>
      </c>
      <c r="V952" t="n">
        <v>88</v>
      </c>
      <c r="W952" t="n">
        <v>1307</v>
      </c>
      <c r="X952" t="n">
        <v>1179</v>
      </c>
      <c r="Z952" t="n">
        <v>-25</v>
      </c>
      <c r="AA952" t="n">
        <v>129</v>
      </c>
      <c r="AB952" t="n">
        <v>153</v>
      </c>
      <c r="AC952" t="n">
        <v>249</v>
      </c>
      <c r="AE952" t="n">
        <v>-17</v>
      </c>
      <c r="AF952" t="n">
        <v>144</v>
      </c>
      <c r="AG952" t="n">
        <v>266</v>
      </c>
      <c r="AH952" t="n">
        <v>699</v>
      </c>
      <c r="AJ952" t="n">
        <v>-737</v>
      </c>
      <c r="AK952" t="n">
        <v>292</v>
      </c>
      <c r="AL952" t="n">
        <v>767</v>
      </c>
      <c r="AM952" t="n">
        <v>994</v>
      </c>
    </row>
    <row r="953">
      <c r="A953" t="inlineStr">
        <is>
          <t>Pegasus bank</t>
        </is>
      </c>
      <c r="C953" t="inlineStr">
        <is>
          <t>Thousand</t>
        </is>
      </c>
      <c r="D953" t="inlineStr">
        <is>
          <t>QQQA</t>
        </is>
      </c>
      <c r="E953" t="inlineStr">
        <is>
          <t>Yes</t>
        </is>
      </c>
      <c r="AJ953" t="n">
        <v>0</v>
      </c>
      <c r="AK953" t="n">
        <v>0</v>
      </c>
      <c r="AL953" t="n">
        <v>40</v>
      </c>
      <c r="AM953" t="n">
        <v>569</v>
      </c>
      <c r="AO953" t="n">
        <v>640</v>
      </c>
      <c r="AP953" t="n">
        <v>-53</v>
      </c>
      <c r="AQ953" t="n">
        <v>528</v>
      </c>
      <c r="AR953" t="n">
        <v>1886</v>
      </c>
      <c r="AT953" t="n">
        <v>223</v>
      </c>
      <c r="AU953" t="n">
        <v>-190</v>
      </c>
      <c r="AV953" t="n">
        <v>429</v>
      </c>
      <c r="AW953" t="n">
        <v>0</v>
      </c>
    </row>
    <row r="954">
      <c r="A954" t="inlineStr">
        <is>
          <t>Total</t>
        </is>
      </c>
      <c r="C954" t="inlineStr">
        <is>
          <t>Thousand</t>
        </is>
      </c>
      <c r="D954" t="inlineStr">
        <is>
          <t>QQQA</t>
        </is>
      </c>
      <c r="E954" t="inlineStr">
        <is>
          <t>Yes</t>
        </is>
      </c>
      <c r="F954" t="n">
        <v>300</v>
      </c>
      <c r="G954" t="n">
        <v>516</v>
      </c>
      <c r="H954" t="n">
        <v>-12</v>
      </c>
      <c r="I954" t="n">
        <v>1258</v>
      </c>
      <c r="K954" t="n">
        <v>1218</v>
      </c>
      <c r="L954" t="n">
        <v>3129</v>
      </c>
      <c r="M954" t="n">
        <v>-3115</v>
      </c>
      <c r="N954" t="n">
        <v>3072</v>
      </c>
      <c r="P954" t="n">
        <v>1334</v>
      </c>
      <c r="Q954" t="n">
        <v>1271</v>
      </c>
      <c r="R954" t="n">
        <v>1424</v>
      </c>
      <c r="S954" t="n">
        <v>7675</v>
      </c>
      <c r="U954" t="n">
        <v>4103</v>
      </c>
      <c r="V954" t="n">
        <v>2804</v>
      </c>
      <c r="W954" t="n">
        <v>2940</v>
      </c>
      <c r="X954" t="n">
        <v>11519</v>
      </c>
      <c r="Z954" t="n">
        <v>72</v>
      </c>
      <c r="AA954" t="n">
        <v>1841</v>
      </c>
      <c r="AB954" t="n">
        <v>3276</v>
      </c>
      <c r="AC954" t="n">
        <v>8512</v>
      </c>
      <c r="AE954" t="n">
        <v>314</v>
      </c>
      <c r="AF954" t="n">
        <v>1225</v>
      </c>
      <c r="AG954" t="n">
        <v>747</v>
      </c>
      <c r="AH954" t="n">
        <v>3802</v>
      </c>
      <c r="AJ954" t="n">
        <v>1684</v>
      </c>
      <c r="AK954" t="n">
        <v>2433</v>
      </c>
      <c r="AL954" t="n">
        <v>2758</v>
      </c>
      <c r="AM954" t="n">
        <v>8287</v>
      </c>
      <c r="AO954" t="n">
        <v>19583</v>
      </c>
      <c r="AP954" t="n">
        <v>19333</v>
      </c>
      <c r="AQ954" t="n">
        <v>18740</v>
      </c>
      <c r="AR954" t="n">
        <v>62648</v>
      </c>
      <c r="AT954" t="n">
        <v>0</v>
      </c>
      <c r="AU954" t="n">
        <v>-9949</v>
      </c>
      <c r="AV954" t="n">
        <v>1483</v>
      </c>
      <c r="AW954" t="n">
        <v>-8690</v>
      </c>
      <c r="AY954" t="n">
        <v>2936</v>
      </c>
      <c r="AZ954" t="n">
        <v>501</v>
      </c>
      <c r="BA954" t="n">
        <v>2863</v>
      </c>
      <c r="BB954" t="n">
        <v>10076</v>
      </c>
      <c r="BD954" t="n">
        <v>2322</v>
      </c>
      <c r="BE954" t="n">
        <v>2824</v>
      </c>
    </row>
    <row r="955">
      <c r="A955" t="inlineStr">
        <is>
          <t>Total-c</t>
        </is>
      </c>
      <c r="F955">
        <f>SUM(F933:F953)</f>
        <v/>
      </c>
      <c r="G955">
        <f>SUM(G933:G953)</f>
        <v/>
      </c>
      <c r="H955">
        <f>SUM(H933:H953)</f>
        <v/>
      </c>
      <c r="I955">
        <f>SUM(I933:I953)</f>
        <v/>
      </c>
      <c r="K955">
        <f>SUM(K933:K953)</f>
        <v/>
      </c>
      <c r="L955">
        <f>SUM(L933:L953)</f>
        <v/>
      </c>
      <c r="M955">
        <f>SUM(M933:M953)</f>
        <v/>
      </c>
      <c r="N955">
        <f>SUM(N933:N953)</f>
        <v/>
      </c>
      <c r="P955">
        <f>SUM(P933:P953)</f>
        <v/>
      </c>
      <c r="Q955">
        <f>SUM(Q933:Q953)</f>
        <v/>
      </c>
      <c r="R955">
        <f>SUM(R933:R953)</f>
        <v/>
      </c>
      <c r="S955">
        <f>SUM(S933:S953)</f>
        <v/>
      </c>
      <c r="U955">
        <f>SUM(U933:U953)</f>
        <v/>
      </c>
      <c r="V955">
        <f>SUM(V933:V953)</f>
        <v/>
      </c>
      <c r="W955">
        <f>SUM(W933:W953)</f>
        <v/>
      </c>
      <c r="X955">
        <f>SUM(X933:X953)</f>
        <v/>
      </c>
      <c r="Z955">
        <f>SUM(Z933:Z953)</f>
        <v/>
      </c>
      <c r="AA955">
        <f>SUM(AA933:AA953)</f>
        <v/>
      </c>
      <c r="AB955">
        <f>SUM(AB933:AB953)</f>
        <v/>
      </c>
      <c r="AC955">
        <f>SUM(AC933:AC953)</f>
        <v/>
      </c>
      <c r="AE955">
        <f>SUM(AE933:AE953)</f>
        <v/>
      </c>
      <c r="AF955">
        <f>SUM(AF933:AF953)</f>
        <v/>
      </c>
      <c r="AG955">
        <f>SUM(AG933:AG953)</f>
        <v/>
      </c>
      <c r="AH955">
        <f>SUM(AH933:AH953)</f>
        <v/>
      </c>
      <c r="AJ955">
        <f>SUM(AJ933:AJ953)</f>
        <v/>
      </c>
      <c r="AK955">
        <f>SUM(AK933:AK953)</f>
        <v/>
      </c>
      <c r="AL955">
        <f>SUM(AL933:AL953)</f>
        <v/>
      </c>
      <c r="AM955">
        <f>SUM(AM933:AM953)</f>
        <v/>
      </c>
      <c r="AO955">
        <f>SUM(AO933:AO953)</f>
        <v/>
      </c>
      <c r="AP955">
        <f>SUM(AP933:AP953)</f>
        <v/>
      </c>
      <c r="AQ955">
        <f>SUM(AQ933:AQ953)</f>
        <v/>
      </c>
      <c r="AR955">
        <f>SUM(AR933:AR953)</f>
        <v/>
      </c>
      <c r="AU955">
        <f>SUM(AU933:AU953)</f>
        <v/>
      </c>
      <c r="AV955">
        <f>SUM(AV933:AV953)</f>
        <v/>
      </c>
      <c r="AW955">
        <f>SUM(AW933:AW953)</f>
        <v/>
      </c>
      <c r="AY955">
        <f>SUM(AY933:AY953)</f>
        <v/>
      </c>
      <c r="AZ955">
        <f>SUM(AZ933:AZ953)</f>
        <v/>
      </c>
      <c r="BA955">
        <f>SUM(BA933:BA953)</f>
        <v/>
      </c>
      <c r="BB955">
        <f>SUM(BB933:BB953)</f>
        <v/>
      </c>
      <c r="BD955">
        <f>SUM(BD933:BD953)</f>
        <v/>
      </c>
      <c r="BE955">
        <f>SUM(BE933:BE953)</f>
        <v/>
      </c>
    </row>
    <row r="956">
      <c r="A956" t="inlineStr">
        <is>
          <t>Sum check</t>
        </is>
      </c>
      <c r="F956">
        <f>F954-F955</f>
        <v/>
      </c>
      <c r="G956">
        <f>G954-G955</f>
        <v/>
      </c>
      <c r="H956">
        <f>H954-H955</f>
        <v/>
      </c>
      <c r="I956">
        <f>I954-I955</f>
        <v/>
      </c>
      <c r="K956">
        <f>K954-K955</f>
        <v/>
      </c>
      <c r="L956">
        <f>L954-L955</f>
        <v/>
      </c>
      <c r="M956">
        <f>M954-M955</f>
        <v/>
      </c>
      <c r="N956">
        <f>N954-N955</f>
        <v/>
      </c>
      <c r="P956">
        <f>P954-P955</f>
        <v/>
      </c>
      <c r="Q956">
        <f>Q954-Q955</f>
        <v/>
      </c>
      <c r="R956">
        <f>R954-R955</f>
        <v/>
      </c>
      <c r="S956">
        <f>S954-S955</f>
        <v/>
      </c>
      <c r="U956">
        <f>U954-U955</f>
        <v/>
      </c>
      <c r="V956">
        <f>V954-V955</f>
        <v/>
      </c>
      <c r="W956">
        <f>W954-W955</f>
        <v/>
      </c>
      <c r="X956">
        <f>X954-X955</f>
        <v/>
      </c>
      <c r="Z956">
        <f>Z954-Z955</f>
        <v/>
      </c>
      <c r="AA956">
        <f>AA954-AA955</f>
        <v/>
      </c>
      <c r="AB956">
        <f>AB954-AB955</f>
        <v/>
      </c>
      <c r="AC956">
        <f>AC954-AC955</f>
        <v/>
      </c>
      <c r="AE956">
        <f>AE954-AE955</f>
        <v/>
      </c>
      <c r="AF956">
        <f>AF954-AF955</f>
        <v/>
      </c>
      <c r="AG956">
        <f>AG954-AG955</f>
        <v/>
      </c>
      <c r="AH956">
        <f>AH954-AH955</f>
        <v/>
      </c>
      <c r="AJ956">
        <f>AJ954-AJ955</f>
        <v/>
      </c>
      <c r="AK956">
        <f>AK954-AK955</f>
        <v/>
      </c>
      <c r="AL956">
        <f>AL954-AL955</f>
        <v/>
      </c>
      <c r="AM956">
        <f>AM954-AM955</f>
        <v/>
      </c>
      <c r="AO956">
        <f>AO954-AO955</f>
        <v/>
      </c>
      <c r="AP956">
        <f>AP954-AP955</f>
        <v/>
      </c>
      <c r="AQ956">
        <f>AQ954-AQ955</f>
        <v/>
      </c>
      <c r="AR956">
        <f>AR954-AR955</f>
        <v/>
      </c>
      <c r="AU956">
        <f>AU954-AU955</f>
        <v/>
      </c>
      <c r="AV956">
        <f>AV954-AV955</f>
        <v/>
      </c>
      <c r="AW956">
        <f>AW954-AW955</f>
        <v/>
      </c>
      <c r="AY956">
        <f>AY954-AY955</f>
        <v/>
      </c>
      <c r="AZ956">
        <f>AZ954-AZ955</f>
        <v/>
      </c>
      <c r="BA956">
        <f>BA954-BA955</f>
        <v/>
      </c>
      <c r="BB956">
        <f>BB954-BB955</f>
        <v/>
      </c>
      <c r="BD956">
        <f>BD954-BD955</f>
        <v/>
      </c>
      <c r="BE956">
        <f>BE954-BE955</f>
        <v/>
      </c>
    </row>
    <row r="957">
      <c r="A957" t="inlineStr">
        <is>
          <t>Link check</t>
        </is>
      </c>
      <c r="F957">
        <f>F954-F529</f>
        <v/>
      </c>
      <c r="G957">
        <f>G954-G529</f>
        <v/>
      </c>
      <c r="H957">
        <f>H954-H529</f>
        <v/>
      </c>
      <c r="I957">
        <f>I954-I529</f>
        <v/>
      </c>
      <c r="K957">
        <f>K954-K529</f>
        <v/>
      </c>
      <c r="L957">
        <f>L954-L529</f>
        <v/>
      </c>
      <c r="M957">
        <f>M954-M529</f>
        <v/>
      </c>
      <c r="N957">
        <f>N954-N529</f>
        <v/>
      </c>
      <c r="P957">
        <f>P954-P529</f>
        <v/>
      </c>
      <c r="Q957">
        <f>Q954-Q529</f>
        <v/>
      </c>
      <c r="R957">
        <f>R954-R529</f>
        <v/>
      </c>
      <c r="S957">
        <f>S954-S529</f>
        <v/>
      </c>
      <c r="U957">
        <f>U954-U529</f>
        <v/>
      </c>
      <c r="V957">
        <f>V954-V529</f>
        <v/>
      </c>
      <c r="W957">
        <f>W954-W529</f>
        <v/>
      </c>
      <c r="X957">
        <f>X954-X529</f>
        <v/>
      </c>
      <c r="Z957">
        <f>Z954-Z529</f>
        <v/>
      </c>
      <c r="AA957">
        <f>AA954-AA529</f>
        <v/>
      </c>
      <c r="AB957">
        <f>AB954-AB529</f>
        <v/>
      </c>
      <c r="AC957">
        <f>AC954-AC529</f>
        <v/>
      </c>
      <c r="AE957">
        <f>AE954-AE529</f>
        <v/>
      </c>
      <c r="AF957">
        <f>AF954-AF529</f>
        <v/>
      </c>
      <c r="AG957">
        <f>AG954-AG529</f>
        <v/>
      </c>
      <c r="AH957">
        <f>AH954-AH529</f>
        <v/>
      </c>
      <c r="AJ957">
        <f>AJ954-AJ529</f>
        <v/>
      </c>
      <c r="AK957">
        <f>AK954-AK529</f>
        <v/>
      </c>
      <c r="AL957">
        <f>AL954-AL529</f>
        <v/>
      </c>
      <c r="AM957">
        <f>AM954-AM529</f>
        <v/>
      </c>
      <c r="AO957">
        <f>AO954-AO529</f>
        <v/>
      </c>
      <c r="AP957">
        <f>AP954-AP529</f>
        <v/>
      </c>
      <c r="AQ957">
        <f>AQ954-AQ529</f>
        <v/>
      </c>
      <c r="AR957">
        <f>AR954-AR529</f>
        <v/>
      </c>
      <c r="AU957">
        <f>AU954-AU529</f>
        <v/>
      </c>
      <c r="AV957">
        <f>AV954-AV529</f>
        <v/>
      </c>
      <c r="AW957">
        <f>AW954-AW529</f>
        <v/>
      </c>
      <c r="AY957">
        <f>AY954-AY529</f>
        <v/>
      </c>
      <c r="AZ957">
        <f>AZ954-AZ529</f>
        <v/>
      </c>
      <c r="BA957">
        <f>BA954-BA529</f>
        <v/>
      </c>
      <c r="BB957">
        <f>BB954-BB529</f>
        <v/>
      </c>
      <c r="BD957">
        <f>BD954-BD529</f>
        <v/>
      </c>
      <c r="BE957">
        <f>BE954-BE529</f>
        <v/>
      </c>
    </row>
    <row r="959">
      <c r="A959" t="inlineStr">
        <is>
          <t>Balance at the end of the period</t>
        </is>
      </c>
    </row>
    <row r="960">
      <c r="A960" t="inlineStr">
        <is>
          <t>Real estate:</t>
        </is>
      </c>
    </row>
    <row r="961">
      <c r="A961" t="inlineStr">
        <is>
          <t>Non-residential real estate</t>
        </is>
      </c>
      <c r="C961" t="inlineStr">
        <is>
          <t>Thousand</t>
        </is>
      </c>
      <c r="D961" t="inlineStr">
        <is>
          <t>QQQQ</t>
        </is>
      </c>
      <c r="F961" t="n">
        <v>15331</v>
      </c>
      <c r="G961" t="n">
        <v>15580</v>
      </c>
    </row>
    <row r="962">
      <c r="A962" t="inlineStr">
        <is>
          <t>Residential real estate</t>
        </is>
      </c>
      <c r="C962" t="inlineStr">
        <is>
          <t>Thousand</t>
        </is>
      </c>
      <c r="D962" t="inlineStr">
        <is>
          <t>QQQQ</t>
        </is>
      </c>
      <c r="F962" t="n">
        <v>9921</v>
      </c>
      <c r="G962" t="n">
        <v>10082</v>
      </c>
    </row>
    <row r="963">
      <c r="A963" t="inlineStr">
        <is>
          <t>Non-residential real estate owner occupied</t>
        </is>
      </c>
      <c r="C963" t="inlineStr">
        <is>
          <t>Thousand</t>
        </is>
      </c>
      <c r="D963" t="inlineStr">
        <is>
          <t>QQQQ</t>
        </is>
      </c>
      <c r="H963" t="n">
        <v>4857</v>
      </c>
      <c r="I963" t="n">
        <v>4827</v>
      </c>
      <c r="K963" t="n">
        <v>5012</v>
      </c>
      <c r="L963" t="n">
        <v>5241</v>
      </c>
      <c r="M963" t="n">
        <v>4463</v>
      </c>
      <c r="N963" t="n">
        <v>4406</v>
      </c>
      <c r="P963" t="n">
        <v>4461</v>
      </c>
      <c r="Q963" t="n">
        <v>4503</v>
      </c>
      <c r="R963" t="n">
        <v>4539</v>
      </c>
      <c r="S963" t="n">
        <v>4661</v>
      </c>
      <c r="U963" t="n">
        <v>4832</v>
      </c>
      <c r="V963" t="n">
        <v>4896</v>
      </c>
      <c r="W963" t="n">
        <v>5109</v>
      </c>
      <c r="X963" t="n">
        <v>5602</v>
      </c>
      <c r="Z963" t="n">
        <v>5562</v>
      </c>
      <c r="AA963" t="n">
        <v>5685</v>
      </c>
      <c r="AB963" t="n">
        <v>5945</v>
      </c>
      <c r="AC963" t="n">
        <v>6195</v>
      </c>
      <c r="AE963" t="n">
        <v>6650</v>
      </c>
      <c r="AF963" t="n">
        <v>6426</v>
      </c>
      <c r="AG963" t="n">
        <v>6426</v>
      </c>
      <c r="AH963" t="n">
        <v>6328</v>
      </c>
      <c r="AJ963" t="n">
        <v>6655</v>
      </c>
      <c r="AK963" t="n">
        <v>6887</v>
      </c>
      <c r="AL963" t="n">
        <v>6958</v>
      </c>
      <c r="AM963" t="n">
        <v>7040</v>
      </c>
    </row>
    <row r="964">
      <c r="A964" t="inlineStr">
        <is>
          <t>Non-residential real estate other</t>
        </is>
      </c>
      <c r="C964" t="inlineStr">
        <is>
          <t>Thousand</t>
        </is>
      </c>
      <c r="D964" t="inlineStr">
        <is>
          <t>QQQQ</t>
        </is>
      </c>
      <c r="H964" t="n">
        <v>11272</v>
      </c>
      <c r="I964" t="n">
        <v>11026</v>
      </c>
      <c r="K964" t="n">
        <v>10685</v>
      </c>
      <c r="L964" t="n">
        <v>11238</v>
      </c>
      <c r="M964" t="n">
        <v>9470</v>
      </c>
      <c r="N964" t="n">
        <v>9616</v>
      </c>
      <c r="P964" t="n">
        <v>9898</v>
      </c>
      <c r="Q964" t="n">
        <v>9880</v>
      </c>
      <c r="R964" t="n">
        <v>9987</v>
      </c>
      <c r="S964" t="n">
        <v>9921</v>
      </c>
      <c r="U964" t="n">
        <v>10211</v>
      </c>
      <c r="V964" t="n">
        <v>10302</v>
      </c>
      <c r="W964" t="n">
        <v>10583</v>
      </c>
      <c r="X964" t="n">
        <v>10793</v>
      </c>
      <c r="Z964" t="n">
        <v>10788</v>
      </c>
      <c r="AA964" t="n">
        <v>10480</v>
      </c>
      <c r="AB964" t="n">
        <v>10551</v>
      </c>
      <c r="AC964" t="n">
        <v>10519</v>
      </c>
      <c r="AE964" t="n">
        <v>10548</v>
      </c>
      <c r="AF964" t="n">
        <v>10705</v>
      </c>
      <c r="AG964" t="n">
        <v>10648</v>
      </c>
      <c r="AH964" t="n">
        <v>11027</v>
      </c>
      <c r="AJ964" t="n">
        <v>11362</v>
      </c>
      <c r="AK964" t="n">
        <v>11287</v>
      </c>
      <c r="AL964" t="n">
        <v>11763</v>
      </c>
      <c r="AM964" t="n">
        <v>11157</v>
      </c>
    </row>
    <row r="965">
      <c r="A965" t="inlineStr">
        <is>
          <t>Residential real estate permanent mortgage</t>
        </is>
      </c>
      <c r="C965" t="inlineStr">
        <is>
          <t>Thousand</t>
        </is>
      </c>
      <c r="D965" t="inlineStr">
        <is>
          <t>QQQQ</t>
        </is>
      </c>
      <c r="H965" t="n">
        <v>2722</v>
      </c>
      <c r="I965" t="n">
        <v>2825</v>
      </c>
      <c r="K965" t="n">
        <v>3237</v>
      </c>
      <c r="L965" t="n">
        <v>3310</v>
      </c>
      <c r="M965" t="n">
        <v>2852</v>
      </c>
      <c r="N965" t="n">
        <v>2948</v>
      </c>
      <c r="P965" t="n">
        <v>2984</v>
      </c>
      <c r="Q965" t="n">
        <v>3110</v>
      </c>
      <c r="R965" t="n">
        <v>3071</v>
      </c>
      <c r="S965" t="n">
        <v>3148</v>
      </c>
      <c r="U965" t="n">
        <v>3164</v>
      </c>
      <c r="V965" t="n">
        <v>3203</v>
      </c>
      <c r="W965" t="n">
        <v>3207</v>
      </c>
      <c r="X965" t="n">
        <v>3129</v>
      </c>
      <c r="Z965" t="n">
        <v>3130</v>
      </c>
      <c r="AA965" t="n">
        <v>3148</v>
      </c>
      <c r="AB965" t="n">
        <v>3158</v>
      </c>
      <c r="AC965" t="n">
        <v>3226</v>
      </c>
      <c r="AE965" t="n">
        <v>3281</v>
      </c>
      <c r="AF965" t="n">
        <v>3307</v>
      </c>
      <c r="AG965" t="n">
        <v>3311</v>
      </c>
      <c r="AH965" t="n">
        <v>3261</v>
      </c>
      <c r="AJ965" t="n">
        <v>3261</v>
      </c>
      <c r="AK965" t="n">
        <v>3325</v>
      </c>
      <c r="AL965" t="n">
        <v>3361</v>
      </c>
      <c r="AM965" t="n">
        <v>3387</v>
      </c>
    </row>
    <row r="966">
      <c r="A966" t="inlineStr">
        <is>
          <t>Commercial real estate owner occupied</t>
        </is>
      </c>
      <c r="C966" t="inlineStr">
        <is>
          <t>Thousand</t>
        </is>
      </c>
      <c r="D966" t="inlineStr">
        <is>
          <t>QQQQ</t>
        </is>
      </c>
      <c r="AO966" t="n">
        <v>4544</v>
      </c>
      <c r="AP966" t="n">
        <v>6630</v>
      </c>
      <c r="AQ966" t="n">
        <v>7894</v>
      </c>
      <c r="AR966" t="n">
        <v>7035</v>
      </c>
      <c r="AT966" t="n">
        <v>6595</v>
      </c>
      <c r="AU966" t="n">
        <v>6755</v>
      </c>
      <c r="AV966" t="n">
        <v>6866</v>
      </c>
      <c r="AW966" t="n">
        <v>6410</v>
      </c>
      <c r="AY966" t="n">
        <v>6788</v>
      </c>
      <c r="AZ966" t="n">
        <v>6945</v>
      </c>
      <c r="BA966" t="n">
        <v>7080</v>
      </c>
      <c r="BB966" t="n">
        <v>6412</v>
      </c>
      <c r="BD966" t="n">
        <v>6547</v>
      </c>
      <c r="BE966" t="n">
        <v>6808</v>
      </c>
    </row>
    <row r="967">
      <c r="A967" t="inlineStr">
        <is>
          <t>Commercial real estate non-owner occupied</t>
        </is>
      </c>
      <c r="C967" t="inlineStr">
        <is>
          <t>Thousand</t>
        </is>
      </c>
      <c r="D967" t="inlineStr">
        <is>
          <t>QQQQ</t>
        </is>
      </c>
      <c r="AO967" t="n">
        <v>5935</v>
      </c>
      <c r="AP967" t="n">
        <v>9483</v>
      </c>
      <c r="AQ967" t="n">
        <v>14904</v>
      </c>
      <c r="AR967" t="n">
        <v>11842</v>
      </c>
      <c r="AT967" t="n">
        <v>16955</v>
      </c>
      <c r="AU967" t="n">
        <v>14490</v>
      </c>
      <c r="AV967" t="n">
        <v>14735</v>
      </c>
      <c r="AW967" t="n">
        <v>16987</v>
      </c>
      <c r="AY967" t="n">
        <v>20674</v>
      </c>
      <c r="AZ967" t="n">
        <v>22937</v>
      </c>
      <c r="BA967" t="n">
        <v>23925</v>
      </c>
      <c r="BB967" t="n">
        <v>30192</v>
      </c>
      <c r="BD967" t="n">
        <v>32120</v>
      </c>
      <c r="BE967" t="n">
        <v>33432</v>
      </c>
    </row>
    <row r="968">
      <c r="A968" t="inlineStr">
        <is>
          <t>Construction and development &lt; 60 months</t>
        </is>
      </c>
      <c r="C968" t="inlineStr">
        <is>
          <t>Thousand</t>
        </is>
      </c>
      <c r="D968" t="inlineStr">
        <is>
          <t>QQQQ</t>
        </is>
      </c>
      <c r="AO968" t="n">
        <v>1136</v>
      </c>
      <c r="AP968" t="n">
        <v>1755</v>
      </c>
      <c r="AQ968" t="n">
        <v>1589</v>
      </c>
      <c r="AR968" t="n">
        <v>2560</v>
      </c>
      <c r="AT968" t="n">
        <v>2743</v>
      </c>
      <c r="AU968" t="n">
        <v>2893</v>
      </c>
      <c r="AV968" t="n">
        <v>3295</v>
      </c>
      <c r="AW968" t="n">
        <v>3490</v>
      </c>
      <c r="AY968" t="n">
        <v>3309</v>
      </c>
      <c r="AZ968" t="n">
        <v>3728</v>
      </c>
      <c r="BA968" t="n">
        <v>4180</v>
      </c>
      <c r="BB968" t="n">
        <v>3778</v>
      </c>
      <c r="BD968" t="n">
        <v>3608</v>
      </c>
      <c r="BE968" t="n">
        <v>3440</v>
      </c>
    </row>
    <row r="969">
      <c r="A969" t="inlineStr">
        <is>
          <t>Construction residential real estate &lt; 60 months</t>
        </is>
      </c>
      <c r="C969" t="inlineStr">
        <is>
          <t>Thousand</t>
        </is>
      </c>
      <c r="D969" t="inlineStr">
        <is>
          <t>QQQQ</t>
        </is>
      </c>
      <c r="AO969" t="n">
        <v>1618</v>
      </c>
      <c r="AP969" t="n">
        <v>2259</v>
      </c>
      <c r="AQ969" t="n">
        <v>2660</v>
      </c>
      <c r="AR969" t="n">
        <v>627</v>
      </c>
      <c r="AT969" t="n">
        <v>983</v>
      </c>
      <c r="AU969" t="n">
        <v>889</v>
      </c>
      <c r="AV969" t="n">
        <v>854</v>
      </c>
      <c r="AW969" t="n">
        <v>1092</v>
      </c>
      <c r="AY969" t="n">
        <v>2164</v>
      </c>
      <c r="AZ969" t="n">
        <v>2292</v>
      </c>
      <c r="BA969" t="n">
        <v>2407</v>
      </c>
      <c r="BB969" t="n">
        <v>3276</v>
      </c>
      <c r="BD969" t="n">
        <v>3226</v>
      </c>
      <c r="BE969" t="n">
        <v>3553</v>
      </c>
    </row>
    <row r="970">
      <c r="A970" t="inlineStr">
        <is>
          <t>Residential real estate first lien</t>
        </is>
      </c>
      <c r="C970" t="inlineStr">
        <is>
          <t>Thousand</t>
        </is>
      </c>
      <c r="D970" t="inlineStr">
        <is>
          <t>QQQQ</t>
        </is>
      </c>
      <c r="AO970" t="n">
        <v>6192</v>
      </c>
      <c r="AP970" t="n">
        <v>8553</v>
      </c>
      <c r="AQ970" t="n">
        <v>10264</v>
      </c>
      <c r="AR970" t="n">
        <v>2570</v>
      </c>
      <c r="AT970" t="n">
        <v>2592</v>
      </c>
      <c r="AU970" t="n">
        <v>2805</v>
      </c>
      <c r="AV970" t="n">
        <v>3005</v>
      </c>
      <c r="AW970" t="n">
        <v>3076</v>
      </c>
      <c r="AY970" t="n">
        <v>3421</v>
      </c>
      <c r="AZ970" t="n">
        <v>3383</v>
      </c>
      <c r="BA970" t="n">
        <v>3379</v>
      </c>
      <c r="BB970" t="n">
        <v>4098</v>
      </c>
      <c r="BD970" t="n">
        <v>4454</v>
      </c>
      <c r="BE970" t="n">
        <v>4755</v>
      </c>
    </row>
    <row r="971">
      <c r="A971" t="inlineStr">
        <is>
          <t>Residential real estate all other</t>
        </is>
      </c>
      <c r="C971" t="inlineStr">
        <is>
          <t>Thousand</t>
        </is>
      </c>
      <c r="D971" t="inlineStr">
        <is>
          <t>QQQQ</t>
        </is>
      </c>
      <c r="H971" t="n">
        <v>6607</v>
      </c>
      <c r="I971" t="n">
        <v>6708</v>
      </c>
      <c r="K971" t="n">
        <v>6485</v>
      </c>
      <c r="L971" t="n">
        <v>6815</v>
      </c>
      <c r="M971" t="n">
        <v>6152</v>
      </c>
      <c r="N971" t="n">
        <v>6269</v>
      </c>
      <c r="P971" t="n">
        <v>6578</v>
      </c>
      <c r="Q971" t="n">
        <v>6485</v>
      </c>
      <c r="R971" t="n">
        <v>6609</v>
      </c>
      <c r="S971" t="n">
        <v>6725</v>
      </c>
      <c r="U971" t="n">
        <v>7989</v>
      </c>
      <c r="V971" t="n">
        <v>8293</v>
      </c>
      <c r="W971" t="n">
        <v>8503</v>
      </c>
      <c r="X971" t="n">
        <v>8622</v>
      </c>
      <c r="Z971" t="n">
        <v>8659</v>
      </c>
      <c r="AA971" t="n">
        <v>8912</v>
      </c>
      <c r="AB971" t="n">
        <v>9339</v>
      </c>
      <c r="AC971" t="n">
        <v>9672</v>
      </c>
      <c r="AE971" t="n">
        <v>9831</v>
      </c>
      <c r="AF971" t="n">
        <v>10123</v>
      </c>
      <c r="AG971" t="n">
        <v>10421</v>
      </c>
      <c r="AH971" t="n">
        <v>10673</v>
      </c>
      <c r="AJ971" t="n">
        <v>11046</v>
      </c>
      <c r="AK971" t="n">
        <v>11721</v>
      </c>
      <c r="AL971" t="n">
        <v>12201</v>
      </c>
      <c r="AM971" t="n">
        <v>10149</v>
      </c>
      <c r="AO971" t="n">
        <v>2292</v>
      </c>
      <c r="AP971" t="n">
        <v>2720</v>
      </c>
      <c r="AQ971" t="n">
        <v>2856</v>
      </c>
      <c r="AR971" t="n">
        <v>2230</v>
      </c>
      <c r="AT971" t="n">
        <v>1873</v>
      </c>
      <c r="AU971" t="n">
        <v>1941</v>
      </c>
      <c r="AV971" t="n">
        <v>2189</v>
      </c>
      <c r="AW971" t="n">
        <v>2104</v>
      </c>
      <c r="AY971" t="n">
        <v>2107</v>
      </c>
      <c r="AZ971" t="n">
        <v>2051</v>
      </c>
      <c r="BA971" t="n">
        <v>2109</v>
      </c>
      <c r="BB971" t="n">
        <v>1845</v>
      </c>
      <c r="BD971" t="n">
        <v>1444</v>
      </c>
      <c r="BE971" t="n">
        <v>1661</v>
      </c>
    </row>
    <row r="972">
      <c r="A972" t="inlineStr">
        <is>
          <t>Non-consumer non-real estate</t>
        </is>
      </c>
      <c r="C972" t="inlineStr">
        <is>
          <t>Thousand</t>
        </is>
      </c>
      <c r="D972" t="inlineStr">
        <is>
          <t>QQQQ</t>
        </is>
      </c>
      <c r="F972" t="n">
        <v>8982</v>
      </c>
      <c r="G972" t="n">
        <v>8751</v>
      </c>
      <c r="H972" t="n">
        <v>8863</v>
      </c>
      <c r="I972" t="n">
        <v>8977</v>
      </c>
      <c r="K972" t="n">
        <v>9703</v>
      </c>
      <c r="L972" t="n">
        <v>11967</v>
      </c>
      <c r="M972" t="n">
        <v>12009</v>
      </c>
      <c r="N972" t="n">
        <v>12771</v>
      </c>
      <c r="P972" t="n">
        <v>13068</v>
      </c>
      <c r="Q972" t="n">
        <v>13713</v>
      </c>
      <c r="R972" t="n">
        <v>11657</v>
      </c>
      <c r="S972" t="n">
        <v>11754</v>
      </c>
      <c r="U972" t="n">
        <v>12813</v>
      </c>
      <c r="V972" t="n">
        <v>13441</v>
      </c>
      <c r="W972" t="n">
        <v>12034</v>
      </c>
      <c r="X972" t="n">
        <v>12421</v>
      </c>
      <c r="Z972" t="n">
        <v>12810</v>
      </c>
      <c r="AA972" t="n">
        <v>13643</v>
      </c>
      <c r="AB972" t="n">
        <v>14967</v>
      </c>
      <c r="AC972" t="n">
        <v>15334</v>
      </c>
      <c r="AE972" t="n">
        <v>14785</v>
      </c>
      <c r="AF972" t="n">
        <v>15069</v>
      </c>
      <c r="AG972" t="n">
        <v>14396</v>
      </c>
      <c r="AH972" t="n">
        <v>13151</v>
      </c>
      <c r="AJ972" t="n">
        <v>14409</v>
      </c>
      <c r="AK972" t="n">
        <v>15232</v>
      </c>
      <c r="AL972" t="n">
        <v>15384</v>
      </c>
      <c r="AM972" t="n">
        <v>15341</v>
      </c>
    </row>
    <row r="973">
      <c r="A973" t="inlineStr">
        <is>
          <t>Farmland</t>
        </is>
      </c>
      <c r="C973" t="inlineStr">
        <is>
          <t>Thousand</t>
        </is>
      </c>
      <c r="D973" t="inlineStr">
        <is>
          <t>QQQQ</t>
        </is>
      </c>
      <c r="AO973" t="n">
        <v>1788</v>
      </c>
      <c r="AP973" t="n">
        <v>2511</v>
      </c>
      <c r="AQ973" t="n">
        <v>4410</v>
      </c>
      <c r="AR973" t="n">
        <v>3136</v>
      </c>
      <c r="AT973" t="n">
        <v>3077</v>
      </c>
      <c r="AU973" t="n">
        <v>3715</v>
      </c>
      <c r="AV973" t="n">
        <v>4434</v>
      </c>
      <c r="AW973" t="n">
        <v>4822</v>
      </c>
      <c r="AY973" t="n">
        <v>4383</v>
      </c>
      <c r="AZ973" t="n">
        <v>4365</v>
      </c>
      <c r="BA973" t="n">
        <v>4264</v>
      </c>
      <c r="BB973" t="n">
        <v>3510</v>
      </c>
    </row>
    <row r="974">
      <c r="A974" t="inlineStr">
        <is>
          <t>Agriculture</t>
        </is>
      </c>
      <c r="C974" t="inlineStr">
        <is>
          <t>Thousand</t>
        </is>
      </c>
      <c r="D974" t="inlineStr">
        <is>
          <t>QQQQ</t>
        </is>
      </c>
      <c r="BD974" t="n">
        <v>6268</v>
      </c>
      <c r="BE974" t="n">
        <v>6426</v>
      </c>
    </row>
    <row r="975">
      <c r="A975" t="inlineStr">
        <is>
          <t>Commercial and agricultural non-real estate</t>
        </is>
      </c>
      <c r="C975" t="inlineStr">
        <is>
          <t>Thousand</t>
        </is>
      </c>
      <c r="D975" t="inlineStr">
        <is>
          <t>QQQQ</t>
        </is>
      </c>
      <c r="AO975" t="n">
        <v>37276</v>
      </c>
      <c r="AP975" t="n">
        <v>44505</v>
      </c>
      <c r="AQ975" t="n">
        <v>49442</v>
      </c>
      <c r="AR975" t="n">
        <v>32400</v>
      </c>
      <c r="AT975" t="n">
        <v>32685</v>
      </c>
      <c r="AU975" t="n">
        <v>31615</v>
      </c>
      <c r="AV975" t="n">
        <v>31605</v>
      </c>
      <c r="AW975" t="n">
        <v>26073</v>
      </c>
      <c r="AY975" t="n">
        <v>25986</v>
      </c>
      <c r="AZ975" t="n">
        <v>27833</v>
      </c>
      <c r="BA975" t="n">
        <v>28134</v>
      </c>
      <c r="BB975" t="n">
        <v>27311</v>
      </c>
    </row>
    <row r="976">
      <c r="A976" t="inlineStr">
        <is>
          <t>Commercial non-real estate</t>
        </is>
      </c>
      <c r="C976" t="inlineStr">
        <is>
          <t>Thousand</t>
        </is>
      </c>
      <c r="D976" t="inlineStr">
        <is>
          <t>QQQQ</t>
        </is>
      </c>
      <c r="BD976" t="n">
        <v>25079</v>
      </c>
      <c r="BE976" t="n">
        <v>25127</v>
      </c>
    </row>
    <row r="977">
      <c r="A977" t="inlineStr">
        <is>
          <t>Consumer non-real estate</t>
        </is>
      </c>
      <c r="C977" t="inlineStr">
        <is>
          <t>Thousand</t>
        </is>
      </c>
      <c r="D977" t="inlineStr">
        <is>
          <t>QQQQ</t>
        </is>
      </c>
      <c r="F977" t="n">
        <v>2384</v>
      </c>
      <c r="G977" t="n">
        <v>2389</v>
      </c>
      <c r="H977" t="n">
        <v>2498</v>
      </c>
      <c r="I977" t="n">
        <v>2556</v>
      </c>
      <c r="K977" t="n">
        <v>2573</v>
      </c>
      <c r="L977" t="n">
        <v>2645</v>
      </c>
      <c r="M977" t="n">
        <v>2394</v>
      </c>
      <c r="N977" t="n">
        <v>2404</v>
      </c>
      <c r="P977" t="n">
        <v>2327</v>
      </c>
      <c r="Q977" t="n">
        <v>2499</v>
      </c>
      <c r="R977" t="n">
        <v>2542</v>
      </c>
      <c r="S977" t="n">
        <v>2642</v>
      </c>
      <c r="U977" t="n">
        <v>2553</v>
      </c>
      <c r="V977" t="n">
        <v>2749</v>
      </c>
      <c r="W977" t="n">
        <v>2879</v>
      </c>
      <c r="X977" t="n">
        <v>2804</v>
      </c>
      <c r="Z977" t="n">
        <v>2725</v>
      </c>
      <c r="AA977" t="n">
        <v>2706</v>
      </c>
      <c r="AB977" t="n">
        <v>2732</v>
      </c>
      <c r="AC977" t="n">
        <v>2793</v>
      </c>
      <c r="AE977" t="n">
        <v>2699</v>
      </c>
      <c r="AF977" t="n">
        <v>2839</v>
      </c>
      <c r="AG977" t="n">
        <v>2913</v>
      </c>
      <c r="AH977" t="n">
        <v>3065</v>
      </c>
      <c r="AJ977" t="n">
        <v>3072</v>
      </c>
      <c r="AK977" t="n">
        <v>3234</v>
      </c>
      <c r="AL977" t="n">
        <v>3274</v>
      </c>
      <c r="AM977" t="n">
        <v>3319</v>
      </c>
      <c r="AO977" t="n">
        <v>3385</v>
      </c>
      <c r="AP977" t="n">
        <v>4714</v>
      </c>
      <c r="AQ977" t="n">
        <v>5101</v>
      </c>
      <c r="AR977" t="n">
        <v>3377</v>
      </c>
      <c r="AT977" t="n">
        <v>3256</v>
      </c>
      <c r="AU977" t="n">
        <v>3315</v>
      </c>
      <c r="AV977" t="n">
        <v>3378</v>
      </c>
      <c r="AW977" t="n">
        <v>3734</v>
      </c>
      <c r="AY977" t="n">
        <v>3771</v>
      </c>
      <c r="AZ977" t="n">
        <v>4094</v>
      </c>
      <c r="BA977" t="n">
        <v>4247</v>
      </c>
      <c r="BB977" t="n">
        <v>4135</v>
      </c>
      <c r="BD977" t="n">
        <v>4232</v>
      </c>
      <c r="BE977" t="n">
        <v>4344</v>
      </c>
    </row>
    <row r="978">
      <c r="A978" t="inlineStr">
        <is>
          <t>Oil and gas</t>
        </is>
      </c>
      <c r="C978" t="inlineStr">
        <is>
          <t>Thousand</t>
        </is>
      </c>
      <c r="D978" t="inlineStr">
        <is>
          <t>QQQQ</t>
        </is>
      </c>
      <c r="AR978" t="n">
        <v>17851</v>
      </c>
      <c r="AT978" t="n">
        <v>12131</v>
      </c>
      <c r="AU978" t="n">
        <v>7817</v>
      </c>
      <c r="AV978" t="n">
        <v>7779</v>
      </c>
      <c r="AW978" t="n">
        <v>12978</v>
      </c>
      <c r="AY978" t="n">
        <v>11405</v>
      </c>
      <c r="AZ978" t="n">
        <v>9307</v>
      </c>
      <c r="BA978" t="n">
        <v>10146</v>
      </c>
      <c r="BB978" t="n">
        <v>8171</v>
      </c>
      <c r="BD978" t="n">
        <v>7782</v>
      </c>
      <c r="BE978" t="n">
        <v>7374</v>
      </c>
    </row>
    <row r="979">
      <c r="A979" t="inlineStr">
        <is>
          <t>Other loans</t>
        </is>
      </c>
      <c r="C979" t="inlineStr">
        <is>
          <t>Thousand</t>
        </is>
      </c>
      <c r="D979" t="inlineStr">
        <is>
          <t>QQQQ</t>
        </is>
      </c>
      <c r="F979" t="n">
        <v>1822</v>
      </c>
      <c r="G979" t="n">
        <v>1961</v>
      </c>
      <c r="H979" t="n">
        <v>1945</v>
      </c>
      <c r="I979" t="n">
        <v>1991</v>
      </c>
      <c r="K979" t="n">
        <v>2072</v>
      </c>
      <c r="L979" t="n">
        <v>1993</v>
      </c>
      <c r="M979" t="n">
        <v>2127</v>
      </c>
      <c r="N979" t="n">
        <v>2359</v>
      </c>
      <c r="P979" t="n">
        <v>2241</v>
      </c>
      <c r="Q979" t="n">
        <v>2431</v>
      </c>
      <c r="R979" t="n">
        <v>2551</v>
      </c>
      <c r="S979" t="n">
        <v>2648</v>
      </c>
      <c r="U979" t="n">
        <v>2790</v>
      </c>
      <c r="V979" t="n">
        <v>3377</v>
      </c>
      <c r="W979" t="n">
        <v>4173</v>
      </c>
      <c r="X979" t="n">
        <v>4045</v>
      </c>
      <c r="Z979" t="n">
        <v>2958</v>
      </c>
      <c r="AA979" t="n">
        <v>3006</v>
      </c>
      <c r="AB979" t="n">
        <v>3112</v>
      </c>
      <c r="AC979" t="n">
        <v>2481</v>
      </c>
      <c r="AE979" t="n">
        <v>2336</v>
      </c>
      <c r="AF979" t="n">
        <v>2328</v>
      </c>
      <c r="AG979" t="n">
        <v>2422</v>
      </c>
      <c r="AH979" t="n">
        <v>2423</v>
      </c>
      <c r="AJ979" t="n">
        <v>2408</v>
      </c>
      <c r="AK979" t="n">
        <v>2449</v>
      </c>
      <c r="AL979" t="n">
        <v>2647</v>
      </c>
      <c r="AM979" t="n">
        <v>2632</v>
      </c>
      <c r="AO979" t="n">
        <v>2751</v>
      </c>
      <c r="AP979" t="n">
        <v>2513</v>
      </c>
      <c r="AQ979" t="n">
        <v>3221</v>
      </c>
      <c r="AR979" t="n">
        <v>3182</v>
      </c>
      <c r="AT979" t="n">
        <v>3190</v>
      </c>
      <c r="AU979" t="n">
        <v>3138</v>
      </c>
      <c r="AV979" t="n">
        <v>3304</v>
      </c>
      <c r="AW979" t="n">
        <v>3170</v>
      </c>
      <c r="AY979" t="n">
        <v>3231</v>
      </c>
    </row>
    <row r="980">
      <c r="A980" t="inlineStr">
        <is>
          <t>Acquired loans</t>
        </is>
      </c>
      <c r="C980" t="inlineStr">
        <is>
          <t>Thousand</t>
        </is>
      </c>
      <c r="D980" t="inlineStr">
        <is>
          <t>QQQQ</t>
        </is>
      </c>
      <c r="F980" t="n">
        <v>224</v>
      </c>
      <c r="G980" t="n">
        <v>219</v>
      </c>
      <c r="H980" t="n">
        <v>95</v>
      </c>
      <c r="I980" t="n">
        <v>124</v>
      </c>
      <c r="K980" t="n">
        <v>157</v>
      </c>
      <c r="L980" t="n">
        <v>88</v>
      </c>
      <c r="N980" t="n">
        <v>116</v>
      </c>
      <c r="R980" t="n">
        <v>14</v>
      </c>
      <c r="S980" t="n">
        <v>167</v>
      </c>
      <c r="U980" t="n">
        <v>219</v>
      </c>
      <c r="V980" t="n">
        <v>305</v>
      </c>
      <c r="W980" t="n">
        <v>1573</v>
      </c>
      <c r="X980" t="n">
        <v>1277</v>
      </c>
      <c r="Z980" t="n">
        <v>1289</v>
      </c>
      <c r="AA980" t="n">
        <v>1425</v>
      </c>
      <c r="AB980" t="n">
        <v>1451</v>
      </c>
      <c r="AC980" t="n">
        <v>1446</v>
      </c>
      <c r="AE980" t="n">
        <v>1420</v>
      </c>
      <c r="AF980" t="n">
        <v>1403</v>
      </c>
      <c r="AG980" t="n">
        <v>1338</v>
      </c>
      <c r="AH980" t="n">
        <v>1461</v>
      </c>
      <c r="AJ980" t="n">
        <v>702</v>
      </c>
      <c r="AK980" t="n">
        <v>973</v>
      </c>
      <c r="AL980" t="n">
        <v>276</v>
      </c>
      <c r="AM980" t="n">
        <v>614</v>
      </c>
    </row>
    <row r="981">
      <c r="A981" t="inlineStr">
        <is>
          <t>Pegasus bank</t>
        </is>
      </c>
      <c r="C981" t="inlineStr">
        <is>
          <t>Thousand</t>
        </is>
      </c>
      <c r="D981" t="inlineStr">
        <is>
          <t>QQQQ</t>
        </is>
      </c>
      <c r="AL981" t="n">
        <v>64</v>
      </c>
      <c r="AM981" t="n">
        <v>599</v>
      </c>
      <c r="AO981" t="n">
        <v>3163</v>
      </c>
      <c r="AP981" t="n">
        <v>3857</v>
      </c>
      <c r="AQ981" t="n">
        <v>3785</v>
      </c>
      <c r="AR981" t="n">
        <v>4556</v>
      </c>
      <c r="AT981" t="n">
        <v>4780</v>
      </c>
      <c r="AU981" t="n">
        <v>4590</v>
      </c>
      <c r="AV981" t="n">
        <v>5019</v>
      </c>
    </row>
    <row r="982">
      <c r="A982" t="inlineStr">
        <is>
          <t>Total</t>
        </is>
      </c>
      <c r="C982" t="inlineStr">
        <is>
          <t>Thousand</t>
        </is>
      </c>
      <c r="D982" t="inlineStr">
        <is>
          <t>QQQQ</t>
        </is>
      </c>
      <c r="F982" t="n">
        <v>38664</v>
      </c>
      <c r="G982" t="n">
        <v>38982</v>
      </c>
      <c r="H982" t="n">
        <v>38859</v>
      </c>
      <c r="I982" t="n">
        <v>39034</v>
      </c>
      <c r="K982" t="n">
        <v>39924</v>
      </c>
      <c r="L982" t="n">
        <v>43297</v>
      </c>
      <c r="M982" t="n">
        <v>39467</v>
      </c>
      <c r="N982" t="n">
        <v>40889</v>
      </c>
      <c r="P982" t="n">
        <v>41557</v>
      </c>
      <c r="Q982" t="n">
        <v>42621</v>
      </c>
      <c r="R982" t="n">
        <v>40970</v>
      </c>
      <c r="S982" t="n">
        <v>41666</v>
      </c>
      <c r="U982" t="n">
        <v>44571</v>
      </c>
      <c r="V982" t="n">
        <v>46566</v>
      </c>
      <c r="W982" t="n">
        <v>48061</v>
      </c>
      <c r="X982" t="n">
        <v>48693</v>
      </c>
      <c r="Z982" t="n">
        <v>47921</v>
      </c>
      <c r="AA982" t="n">
        <v>49005</v>
      </c>
      <c r="AB982" t="n">
        <v>51255</v>
      </c>
      <c r="AC982" t="n">
        <v>51666</v>
      </c>
      <c r="AE982" t="n">
        <v>51550</v>
      </c>
      <c r="AF982" t="n">
        <v>52200</v>
      </c>
      <c r="AG982" t="n">
        <v>51875</v>
      </c>
      <c r="AH982" t="n">
        <v>51389</v>
      </c>
      <c r="AJ982" t="n">
        <v>52915</v>
      </c>
      <c r="AK982" t="n">
        <v>55108</v>
      </c>
      <c r="AL982" t="n">
        <v>55928</v>
      </c>
      <c r="AM982" t="n">
        <v>54238</v>
      </c>
      <c r="AO982" t="n">
        <v>70080</v>
      </c>
      <c r="AP982" t="n">
        <v>89500</v>
      </c>
      <c r="AQ982" t="n">
        <v>106126</v>
      </c>
      <c r="AR982" t="n">
        <v>91366</v>
      </c>
      <c r="AT982" t="n">
        <v>90860</v>
      </c>
      <c r="AU982" t="n">
        <v>83963</v>
      </c>
      <c r="AV982" t="n">
        <v>86463</v>
      </c>
      <c r="AW982" t="n">
        <v>83936</v>
      </c>
      <c r="AY982" t="n">
        <v>87239</v>
      </c>
      <c r="AZ982" t="n">
        <v>86935</v>
      </c>
      <c r="BA982" t="n">
        <v>89871</v>
      </c>
      <c r="BB982" t="n">
        <v>92728</v>
      </c>
      <c r="BD982" t="n">
        <v>94760</v>
      </c>
      <c r="BE982" t="n">
        <v>96920</v>
      </c>
    </row>
    <row r="983">
      <c r="A983" t="inlineStr">
        <is>
          <t>Total-c</t>
        </is>
      </c>
      <c r="F983">
        <f>SUM(F961:F981)</f>
        <v/>
      </c>
      <c r="G983">
        <f>SUM(G961:G981)</f>
        <v/>
      </c>
      <c r="H983">
        <f>SUM(H961:H981)</f>
        <v/>
      </c>
      <c r="I983">
        <f>SUM(I961:I981)</f>
        <v/>
      </c>
      <c r="K983">
        <f>SUM(K961:K981)</f>
        <v/>
      </c>
      <c r="L983">
        <f>SUM(L961:L981)</f>
        <v/>
      </c>
      <c r="M983">
        <f>SUM(M961:M981)</f>
        <v/>
      </c>
      <c r="N983">
        <f>SUM(N961:N981)</f>
        <v/>
      </c>
      <c r="P983">
        <f>SUM(P961:P981)</f>
        <v/>
      </c>
      <c r="Q983">
        <f>SUM(Q961:Q981)</f>
        <v/>
      </c>
      <c r="R983">
        <f>SUM(R961:R981)</f>
        <v/>
      </c>
      <c r="S983">
        <f>SUM(S961:S981)</f>
        <v/>
      </c>
      <c r="U983">
        <f>SUM(U961:U981)</f>
        <v/>
      </c>
      <c r="V983">
        <f>SUM(V961:V981)</f>
        <v/>
      </c>
      <c r="W983">
        <f>SUM(W961:W981)</f>
        <v/>
      </c>
      <c r="X983">
        <f>SUM(X961:X981)</f>
        <v/>
      </c>
      <c r="Z983">
        <f>SUM(Z961:Z981)</f>
        <v/>
      </c>
      <c r="AA983">
        <f>SUM(AA961:AA981)</f>
        <v/>
      </c>
      <c r="AB983">
        <f>SUM(AB961:AB981)</f>
        <v/>
      </c>
      <c r="AC983">
        <f>SUM(AC961:AC981)</f>
        <v/>
      </c>
      <c r="AE983">
        <f>SUM(AE961:AE981)</f>
        <v/>
      </c>
      <c r="AF983">
        <f>SUM(AF961:AF981)</f>
        <v/>
      </c>
      <c r="AG983">
        <f>SUM(AG961:AG981)</f>
        <v/>
      </c>
      <c r="AH983">
        <f>SUM(AH961:AH981)</f>
        <v/>
      </c>
      <c r="AJ983">
        <f>SUM(AJ961:AJ981)</f>
        <v/>
      </c>
      <c r="AK983">
        <f>SUM(AK961:AK981)</f>
        <v/>
      </c>
      <c r="AL983">
        <f>SUM(AL961:AL981)</f>
        <v/>
      </c>
      <c r="AM983">
        <f>SUM(AM961:AM981)</f>
        <v/>
      </c>
      <c r="AO983">
        <f>SUM(AO961:AO981)</f>
        <v/>
      </c>
      <c r="AP983">
        <f>SUM(AP961:AP981)</f>
        <v/>
      </c>
      <c r="AQ983">
        <f>SUM(AQ961:AQ981)</f>
        <v/>
      </c>
      <c r="AR983">
        <f>SUM(AR961:AR981)</f>
        <v/>
      </c>
      <c r="AT983">
        <f>SUM(AT961:AT981)</f>
        <v/>
      </c>
      <c r="AU983">
        <f>SUM(AU961:AU981)</f>
        <v/>
      </c>
      <c r="AV983">
        <f>SUM(AV961:AV981)</f>
        <v/>
      </c>
      <c r="AW983">
        <f>SUM(AW961:AW981)</f>
        <v/>
      </c>
      <c r="AY983">
        <f>SUM(AY961:AY981)</f>
        <v/>
      </c>
      <c r="AZ983">
        <f>SUM(AZ961:AZ981)</f>
        <v/>
      </c>
      <c r="BA983">
        <f>SUM(BA961:BA981)</f>
        <v/>
      </c>
      <c r="BB983">
        <f>SUM(BB961:BB981)</f>
        <v/>
      </c>
      <c r="BD983">
        <f>SUM(BD961:BD981)</f>
        <v/>
      </c>
      <c r="BE983">
        <f>SUM(BE961:BE981)</f>
        <v/>
      </c>
    </row>
    <row r="984">
      <c r="A984" t="inlineStr">
        <is>
          <t>Sum check-1</t>
        </is>
      </c>
      <c r="F984">
        <f>F982-F983</f>
        <v/>
      </c>
      <c r="G984">
        <f>G982-G983</f>
        <v/>
      </c>
      <c r="H984">
        <f>H982-H983</f>
        <v/>
      </c>
      <c r="I984">
        <f>I982-I983</f>
        <v/>
      </c>
      <c r="K984">
        <f>K982-K983</f>
        <v/>
      </c>
      <c r="L984">
        <f>L982-L983</f>
        <v/>
      </c>
      <c r="M984">
        <f>M982-M983</f>
        <v/>
      </c>
      <c r="N984">
        <f>N982-N983</f>
        <v/>
      </c>
      <c r="P984">
        <f>P982-P983</f>
        <v/>
      </c>
      <c r="Q984">
        <f>Q982-Q983</f>
        <v/>
      </c>
      <c r="R984">
        <f>R982-R983</f>
        <v/>
      </c>
      <c r="S984">
        <f>S982-S983</f>
        <v/>
      </c>
      <c r="U984">
        <f>U982-U983</f>
        <v/>
      </c>
      <c r="V984">
        <f>V982-V983</f>
        <v/>
      </c>
      <c r="W984">
        <f>W982-W983</f>
        <v/>
      </c>
      <c r="X984">
        <f>X982-X983</f>
        <v/>
      </c>
      <c r="Z984">
        <f>Z982-Z983</f>
        <v/>
      </c>
      <c r="AA984">
        <f>AA982-AA983</f>
        <v/>
      </c>
      <c r="AB984">
        <f>AB982-AB983</f>
        <v/>
      </c>
      <c r="AC984">
        <f>AC982-AC983</f>
        <v/>
      </c>
      <c r="AE984">
        <f>AE982-AE983</f>
        <v/>
      </c>
      <c r="AF984">
        <f>AF982-AF983</f>
        <v/>
      </c>
      <c r="AG984">
        <f>AG982-AG983</f>
        <v/>
      </c>
      <c r="AH984">
        <f>AH982-AH983</f>
        <v/>
      </c>
      <c r="AJ984">
        <f>AJ982-AJ983</f>
        <v/>
      </c>
      <c r="AK984">
        <f>AK982-AK983</f>
        <v/>
      </c>
      <c r="AL984">
        <f>AL982-AL983</f>
        <v/>
      </c>
      <c r="AM984">
        <f>AM982-AM983</f>
        <v/>
      </c>
      <c r="AO984">
        <f>AO982-AO983</f>
        <v/>
      </c>
      <c r="AP984">
        <f>AP982-AP983</f>
        <v/>
      </c>
      <c r="AQ984">
        <f>AQ982-AQ983</f>
        <v/>
      </c>
      <c r="AR984">
        <f>AR982-AR983</f>
        <v/>
      </c>
      <c r="AT984">
        <f>AT982-AT983</f>
        <v/>
      </c>
      <c r="AU984">
        <f>AU982-AU983</f>
        <v/>
      </c>
      <c r="AV984">
        <f>AV982-AV983</f>
        <v/>
      </c>
      <c r="AW984">
        <f>AW982-AW983</f>
        <v/>
      </c>
      <c r="AY984">
        <f>AY982-AY983</f>
        <v/>
      </c>
      <c r="AZ984">
        <f>AZ982-AZ983</f>
        <v/>
      </c>
      <c r="BA984">
        <f>BA982-BA983</f>
        <v/>
      </c>
      <c r="BB984">
        <f>BB982-BB983</f>
        <v/>
      </c>
      <c r="BD984">
        <f>BD982-BD983</f>
        <v/>
      </c>
      <c r="BE984">
        <f>BE982-BE983</f>
        <v/>
      </c>
    </row>
    <row r="985">
      <c r="A985" t="inlineStr">
        <is>
          <t>Sum check-2</t>
        </is>
      </c>
      <c r="F985">
        <f>F983-SUM(F954,F900,F875,F862,F844,F817)</f>
        <v/>
      </c>
      <c r="G985">
        <f>G983-SUM(G954,G900,G875,G862,G844,G817)</f>
        <v/>
      </c>
      <c r="H985">
        <f>H983-SUM(H954,H900,H875,H862,H844,H817)</f>
        <v/>
      </c>
      <c r="I985">
        <f>I983-SUM(I954,I900,I875,I862,I844,I817)</f>
        <v/>
      </c>
      <c r="K985">
        <f>K983-SUM(K954,K900,K875,K862,K844,K817)</f>
        <v/>
      </c>
      <c r="L985">
        <f>L983-SUM(L954,L900,L875,L862,L844,L817)</f>
        <v/>
      </c>
      <c r="M985">
        <f>M983-SUM(M954,M900,M875,M862,M844,M817)</f>
        <v/>
      </c>
      <c r="N985">
        <f>N983-SUM(N954,N900,N875,N862,N844,N817)</f>
        <v/>
      </c>
      <c r="P985">
        <f>P983-SUM(P954,P900,P875,P862,P844,P817)</f>
        <v/>
      </c>
      <c r="Q985">
        <f>Q983-SUM(Q954,Q900,Q875,Q862,Q844,Q817)</f>
        <v/>
      </c>
      <c r="R985">
        <f>R983-SUM(R954,R900,R875,R862,R844,R817)</f>
        <v/>
      </c>
      <c r="S985">
        <f>S983-SUM(S954,S900,S875,S862,S844,S817)</f>
        <v/>
      </c>
      <c r="U985">
        <f>U983-SUM(U954,U900,U875,U862,U844,U817)</f>
        <v/>
      </c>
      <c r="V985">
        <f>V983-SUM(V954,V900,V875,V862,V844,V817)</f>
        <v/>
      </c>
      <c r="W985">
        <f>W983-SUM(W954,W900,W875,W862,W844,W817)</f>
        <v/>
      </c>
      <c r="X985">
        <f>X983-SUM(X954,X900,X875,X862,X844,X817)</f>
        <v/>
      </c>
      <c r="Z985">
        <f>Z983-SUM(Z954,Z900,Z875,Z862,Z844,Z817)</f>
        <v/>
      </c>
      <c r="AA985">
        <f>AA983-SUM(AA954,AA900,AA875,AA862,AA844,AA817)</f>
        <v/>
      </c>
      <c r="AB985">
        <f>AB983-SUM(AB954,AB900,AB875,AB862,AB844,AB817)</f>
        <v/>
      </c>
      <c r="AC985">
        <f>AC983-SUM(AC954,AC900,AC875,AC862,AC844,AC817)</f>
        <v/>
      </c>
      <c r="AE985">
        <f>AE983-SUM(AE954,AE900,AE875,AE862,AE844,AE817)</f>
        <v/>
      </c>
      <c r="AF985">
        <f>AF983-SUM(AF954,AF900,AF875,AF862,AF844,AF817)</f>
        <v/>
      </c>
      <c r="AG985">
        <f>AG983-SUM(AG954,AG900,AG875,AG862,AG844,AG817)</f>
        <v/>
      </c>
      <c r="AH985">
        <f>AH983-SUM(AH954,AH900,AH875,AH862,AH844,AH817)</f>
        <v/>
      </c>
      <c r="AJ985">
        <f>AJ983-SUM(AJ954,AJ900,AJ875,AJ862,AJ844,AJ817)</f>
        <v/>
      </c>
      <c r="AK985">
        <f>AK983-SUM(AK954,AK900,AK875,AK862,AK844,AK817)</f>
        <v/>
      </c>
      <c r="AL985">
        <f>AL983-SUM(AL954,AL900,AL875,AL862,AL844,AL817)</f>
        <v/>
      </c>
      <c r="AM985">
        <f>AM983-SUM(AM954,AM900,AM875,AM862,AM844,AM817)</f>
        <v/>
      </c>
      <c r="AO985">
        <f>AO983-SUM(AO954,AO900,AO875,AO862,AO844,AO817)</f>
        <v/>
      </c>
      <c r="AP985">
        <f>AP983-SUM(AP954,AP900,AP875,AP862,AP844,AP817)</f>
        <v/>
      </c>
      <c r="AQ985">
        <f>AQ983-SUM(AQ954,AQ900,AQ875,AQ862,AQ844,AQ817)</f>
        <v/>
      </c>
      <c r="AR985">
        <f>AR983-SUM(AR954,AR900,AR875,AR862,AR844,AR817)</f>
        <v/>
      </c>
      <c r="AT985">
        <f>AT983-SUM(AT954,AT900,AT875,AT862,AT844,AT817)</f>
        <v/>
      </c>
      <c r="AU985">
        <f>AU983-SUM(AU954,AU900,AU875,AU862,AU844,AU817)</f>
        <v/>
      </c>
      <c r="AV985">
        <f>AV983-SUM(AV954,AV900,AV875,AV862,AV844,AV817)</f>
        <v/>
      </c>
      <c r="AW985">
        <f>AW983-SUM(AW954,AW900,AW875,AW862,AW844,AW817)</f>
        <v/>
      </c>
      <c r="AY985">
        <f>AY983-SUM(AY954,AY900,AY875,AY862,AY844,AY817)</f>
        <v/>
      </c>
      <c r="AZ985">
        <f>AZ983-SUM(AZ954,AZ900,AZ875,AZ862,AZ844,AZ817)</f>
        <v/>
      </c>
      <c r="BA985">
        <f>BA983-SUM(BA954,BA900,BA875,BA862,BA844,BA817)</f>
        <v/>
      </c>
      <c r="BB985">
        <f>BB983-SUM(BB954,BB900,BB875,BB862,BB844,BB817)</f>
        <v/>
      </c>
      <c r="BD985">
        <f>BD983-SUM(BD954,BD900,BD875,BD862,BD844,BD817)</f>
        <v/>
      </c>
      <c r="BE985">
        <f>BE983-SUM(BE954,BE900,BE875,BE862,BE844,BE817)</f>
        <v/>
      </c>
    </row>
    <row r="986">
      <c r="A986" t="inlineStr">
        <is>
          <t>Link check</t>
        </is>
      </c>
      <c r="F986">
        <f>F982+F471</f>
        <v/>
      </c>
      <c r="G986">
        <f>G982+G471</f>
        <v/>
      </c>
      <c r="H986">
        <f>H982+H471</f>
        <v/>
      </c>
      <c r="I986">
        <f>I982+I471</f>
        <v/>
      </c>
      <c r="K986">
        <f>K982+K471</f>
        <v/>
      </c>
      <c r="L986">
        <f>L982+L471</f>
        <v/>
      </c>
      <c r="M986">
        <f>M982+M471</f>
        <v/>
      </c>
      <c r="N986">
        <f>N982+N471</f>
        <v/>
      </c>
      <c r="P986">
        <f>P982+P471</f>
        <v/>
      </c>
      <c r="Q986">
        <f>Q982+Q471</f>
        <v/>
      </c>
      <c r="R986">
        <f>R982+R471</f>
        <v/>
      </c>
      <c r="S986">
        <f>S982+S471</f>
        <v/>
      </c>
      <c r="U986">
        <f>U982+U471</f>
        <v/>
      </c>
      <c r="V986">
        <f>V982+V471</f>
        <v/>
      </c>
      <c r="W986">
        <f>W982+W471</f>
        <v/>
      </c>
      <c r="X986">
        <f>X982+X471</f>
        <v/>
      </c>
      <c r="Z986">
        <f>Z982+Z471</f>
        <v/>
      </c>
      <c r="AA986">
        <f>AA982+AA471</f>
        <v/>
      </c>
      <c r="AB986">
        <f>AB982+AB471</f>
        <v/>
      </c>
      <c r="AC986">
        <f>AC982+AC471</f>
        <v/>
      </c>
      <c r="AE986">
        <f>AE982+AE471</f>
        <v/>
      </c>
      <c r="AF986">
        <f>AF982+AF471</f>
        <v/>
      </c>
      <c r="AG986">
        <f>AG982+AG471</f>
        <v/>
      </c>
      <c r="AH986">
        <f>AH982+AH471</f>
        <v/>
      </c>
      <c r="AJ986">
        <f>AJ982+AJ471</f>
        <v/>
      </c>
      <c r="AK986">
        <f>AK982+AK471</f>
        <v/>
      </c>
      <c r="AL986">
        <f>AL982+AL471</f>
        <v/>
      </c>
      <c r="AM986">
        <f>AM982+AM471</f>
        <v/>
      </c>
      <c r="AO986">
        <f>AO982+AO471</f>
        <v/>
      </c>
      <c r="AP986">
        <f>AP982+AP471</f>
        <v/>
      </c>
      <c r="AQ986">
        <f>AQ982+AQ471</f>
        <v/>
      </c>
      <c r="AR986">
        <f>AR982+AR471</f>
        <v/>
      </c>
      <c r="AT986">
        <f>AT982+AT471</f>
        <v/>
      </c>
      <c r="AU986">
        <f>AU982+AU471</f>
        <v/>
      </c>
      <c r="AV986">
        <f>AV982+AV471</f>
        <v/>
      </c>
      <c r="AW986">
        <f>AW982+AW471</f>
        <v/>
      </c>
      <c r="AY986">
        <f>AY982+AY471</f>
        <v/>
      </c>
      <c r="AZ986">
        <f>AZ982+AZ471</f>
        <v/>
      </c>
      <c r="BA986">
        <f>BA982+BA471</f>
        <v/>
      </c>
      <c r="BB986">
        <f>BB982+BB471</f>
        <v/>
      </c>
      <c r="BD986">
        <f>BD982+BD471</f>
        <v/>
      </c>
      <c r="BE986">
        <f>BE982+BE471</f>
        <v/>
      </c>
    </row>
    <row r="988">
      <c r="A988" t="inlineStr">
        <is>
          <t>Collateral dependent loans</t>
        </is>
      </c>
    </row>
    <row r="989">
      <c r="A989" t="inlineStr">
        <is>
          <t>Real estate</t>
        </is>
      </c>
    </row>
    <row r="990">
      <c r="A990" t="inlineStr">
        <is>
          <t>Commercial real estate owner occupied</t>
        </is>
      </c>
      <c r="C990" t="inlineStr">
        <is>
          <t>Thousand</t>
        </is>
      </c>
      <c r="D990" t="inlineStr">
        <is>
          <t>QQQQ</t>
        </is>
      </c>
      <c r="AO990" t="n">
        <v>821</v>
      </c>
      <c r="AP990" t="n">
        <v>2386</v>
      </c>
      <c r="AQ990" t="n">
        <v>1508</v>
      </c>
      <c r="AR990" t="n">
        <v>848</v>
      </c>
      <c r="AT990" t="n">
        <v>423</v>
      </c>
      <c r="AU990" t="n">
        <v>645</v>
      </c>
      <c r="AV990" t="n">
        <v>1913</v>
      </c>
      <c r="AW990" t="n">
        <v>1952</v>
      </c>
      <c r="AY990" t="n">
        <v>1894</v>
      </c>
      <c r="AZ990" t="n">
        <v>1671</v>
      </c>
      <c r="BA990" t="n">
        <v>1307</v>
      </c>
      <c r="BB990" t="n">
        <v>2213</v>
      </c>
      <c r="BD990" t="n">
        <v>2154</v>
      </c>
      <c r="BE990" t="n">
        <v>2129</v>
      </c>
    </row>
    <row r="991">
      <c r="A991" t="inlineStr">
        <is>
          <t>Commercial real estate nonowner occupied</t>
        </is>
      </c>
      <c r="C991" t="inlineStr">
        <is>
          <t>Thousand</t>
        </is>
      </c>
      <c r="D991" t="inlineStr">
        <is>
          <t>QQQQ</t>
        </is>
      </c>
      <c r="AO991" t="n">
        <v>1012</v>
      </c>
      <c r="AP991" t="n">
        <v>341</v>
      </c>
      <c r="AQ991" t="n">
        <v>20477</v>
      </c>
      <c r="AR991" t="n">
        <v>4719</v>
      </c>
      <c r="AT991" t="n">
        <v>4719</v>
      </c>
      <c r="AV991" t="n">
        <v>806</v>
      </c>
      <c r="AW991" t="n">
        <v>1404</v>
      </c>
      <c r="AY991" t="n">
        <v>1563</v>
      </c>
      <c r="AZ991" t="n">
        <v>1146</v>
      </c>
      <c r="BA991" t="n">
        <v>595</v>
      </c>
      <c r="BB991" t="n">
        <v>1263</v>
      </c>
      <c r="BD991" t="n">
        <v>1248</v>
      </c>
      <c r="BE991" t="n">
        <v>664</v>
      </c>
    </row>
    <row r="992">
      <c r="A992" t="inlineStr">
        <is>
          <t>Construction and development months &lt;60 months</t>
        </is>
      </c>
      <c r="C992" t="inlineStr">
        <is>
          <t>Thousand</t>
        </is>
      </c>
      <c r="D992" t="inlineStr">
        <is>
          <t>QQQQ</t>
        </is>
      </c>
      <c r="AO992" t="n">
        <v>17</v>
      </c>
      <c r="AP992" t="n">
        <v>15</v>
      </c>
      <c r="AQ992" t="n">
        <v>14</v>
      </c>
    </row>
    <row r="993">
      <c r="A993" t="inlineStr">
        <is>
          <t>Construction residential real estate &lt;60 months</t>
        </is>
      </c>
      <c r="C993" t="inlineStr">
        <is>
          <t>Thousand</t>
        </is>
      </c>
      <c r="D993" t="inlineStr">
        <is>
          <t>QQQQ</t>
        </is>
      </c>
      <c r="AO993" t="n">
        <v>199</v>
      </c>
      <c r="BB993" t="n">
        <v>420</v>
      </c>
      <c r="BD993" t="n">
        <v>388</v>
      </c>
      <c r="BE993" t="n">
        <v>376</v>
      </c>
    </row>
    <row r="994">
      <c r="A994" t="inlineStr">
        <is>
          <t>Residential real estate first lien</t>
        </is>
      </c>
      <c r="C994" t="inlineStr">
        <is>
          <t>Thousand</t>
        </is>
      </c>
      <c r="D994" t="inlineStr">
        <is>
          <t>QQQQ</t>
        </is>
      </c>
      <c r="AO994" t="n">
        <v>1590</v>
      </c>
      <c r="AP994" t="n">
        <v>1491</v>
      </c>
      <c r="AQ994" t="n">
        <v>1279</v>
      </c>
      <c r="AR994" t="n">
        <v>860</v>
      </c>
      <c r="AT994" t="n">
        <v>805</v>
      </c>
      <c r="AU994" t="n">
        <v>806</v>
      </c>
      <c r="AV994" t="n">
        <v>927</v>
      </c>
      <c r="AW994" t="n">
        <v>871</v>
      </c>
      <c r="AY994" t="n">
        <v>756</v>
      </c>
      <c r="AZ994" t="n">
        <v>734</v>
      </c>
      <c r="BA994" t="n">
        <v>372</v>
      </c>
      <c r="BB994" t="n">
        <v>481</v>
      </c>
      <c r="BD994" t="n">
        <v>387</v>
      </c>
      <c r="BE994" t="n">
        <v>371</v>
      </c>
    </row>
    <row r="995">
      <c r="A995" t="inlineStr">
        <is>
          <t>Residential real estate all other</t>
        </is>
      </c>
      <c r="C995" t="inlineStr">
        <is>
          <t>Thousand</t>
        </is>
      </c>
      <c r="D995" t="inlineStr">
        <is>
          <t>QQQQ</t>
        </is>
      </c>
      <c r="AO995" t="n">
        <v>3042</v>
      </c>
      <c r="AP995" t="n">
        <v>657</v>
      </c>
      <c r="AQ995" t="n">
        <v>759</v>
      </c>
      <c r="AR995" t="n">
        <v>866</v>
      </c>
      <c r="AT995" t="n">
        <v>631</v>
      </c>
      <c r="AU995" t="n">
        <v>650</v>
      </c>
      <c r="AV995" t="n">
        <v>1190</v>
      </c>
      <c r="AW995" t="n">
        <v>199</v>
      </c>
      <c r="AY995" t="n">
        <v>55</v>
      </c>
      <c r="AZ995" t="n">
        <v>34</v>
      </c>
      <c r="BB995" t="n">
        <v>9</v>
      </c>
      <c r="BD995" t="n">
        <v>8</v>
      </c>
      <c r="BE995" t="n">
        <v>41</v>
      </c>
    </row>
    <row r="996">
      <c r="A996" t="inlineStr">
        <is>
          <t>Pegasus bank</t>
        </is>
      </c>
      <c r="C996" t="inlineStr">
        <is>
          <t>Thousand</t>
        </is>
      </c>
      <c r="D996" t="inlineStr">
        <is>
          <t>QQQQ</t>
        </is>
      </c>
      <c r="AO996" t="n">
        <v>1277</v>
      </c>
      <c r="AP996" t="n">
        <v>1265</v>
      </c>
      <c r="AQ996" t="n">
        <v>1257</v>
      </c>
      <c r="AR996" t="n">
        <v>1257</v>
      </c>
      <c r="AT996" t="n">
        <v>1255</v>
      </c>
    </row>
    <row r="997">
      <c r="A997" t="inlineStr">
        <is>
          <t>Agriculture</t>
        </is>
      </c>
      <c r="C997" t="inlineStr">
        <is>
          <t>Thousand</t>
        </is>
      </c>
      <c r="D997" t="inlineStr">
        <is>
          <t>QQQQ</t>
        </is>
      </c>
      <c r="AO997" t="n">
        <v>1112</v>
      </c>
      <c r="AP997" t="n">
        <v>984</v>
      </c>
      <c r="AQ997" t="n">
        <v>3814</v>
      </c>
      <c r="AR997" t="n">
        <v>3258</v>
      </c>
      <c r="AT997" t="n">
        <v>3215</v>
      </c>
      <c r="AU997" t="n">
        <v>3215</v>
      </c>
      <c r="AV997" t="n">
        <v>8042</v>
      </c>
      <c r="AW997" t="n">
        <v>8703</v>
      </c>
      <c r="AY997" t="n">
        <v>7290</v>
      </c>
      <c r="AZ997" t="n">
        <v>6341</v>
      </c>
      <c r="BA997" t="n">
        <v>4746</v>
      </c>
      <c r="BB997" t="n">
        <v>3447</v>
      </c>
      <c r="BD997" t="n">
        <v>3439</v>
      </c>
    </row>
    <row r="998">
      <c r="A998" t="inlineStr">
        <is>
          <t>Total collateral dependent loans held for investment</t>
        </is>
      </c>
      <c r="C998" t="inlineStr">
        <is>
          <t>Thousand</t>
        </is>
      </c>
      <c r="D998" t="inlineStr">
        <is>
          <t>QQQQ</t>
        </is>
      </c>
      <c r="AO998" t="n">
        <v>9070</v>
      </c>
      <c r="AP998" t="n">
        <v>7139</v>
      </c>
      <c r="AQ998" t="n">
        <v>29108</v>
      </c>
      <c r="AR998" t="n">
        <v>11808</v>
      </c>
      <c r="AT998" t="n">
        <v>11048</v>
      </c>
      <c r="AU998" t="n">
        <v>5316</v>
      </c>
      <c r="AV998" t="n">
        <v>12878</v>
      </c>
      <c r="AW998" t="n">
        <v>13129</v>
      </c>
      <c r="AY998" t="n">
        <v>11558</v>
      </c>
      <c r="AZ998" t="n">
        <v>9926</v>
      </c>
      <c r="BA998" t="n">
        <v>7020</v>
      </c>
      <c r="BB998" t="n">
        <v>7833</v>
      </c>
      <c r="BD998" t="n">
        <v>7624</v>
      </c>
      <c r="BE998" t="n">
        <v>7017</v>
      </c>
    </row>
    <row r="999">
      <c r="A999" t="inlineStr">
        <is>
          <t>Total collateral dependent loans held for investment-c</t>
        </is>
      </c>
      <c r="AO999">
        <f>SUM(AO990:AO997)</f>
        <v/>
      </c>
      <c r="AP999">
        <f>SUM(AP990:AP997)</f>
        <v/>
      </c>
      <c r="AQ999">
        <f>SUM(AQ990:AQ997)</f>
        <v/>
      </c>
      <c r="AR999">
        <f>SUM(AR990:AR997)</f>
        <v/>
      </c>
      <c r="AT999">
        <f>SUM(AT990:AT997)</f>
        <v/>
      </c>
      <c r="AU999">
        <f>SUM(AU990:AU997)</f>
        <v/>
      </c>
      <c r="AV999">
        <f>SUM(AV990:AV997)</f>
        <v/>
      </c>
      <c r="AW999">
        <f>SUM(AW990:AW997)</f>
        <v/>
      </c>
      <c r="AY999">
        <f>SUM(AY990:AY997)</f>
        <v/>
      </c>
      <c r="AZ999">
        <f>SUM(AZ990:AZ997)</f>
        <v/>
      </c>
      <c r="BA999">
        <f>SUM(BA990:BA997)</f>
        <v/>
      </c>
      <c r="BB999">
        <f>SUM(BB990:BB997)</f>
        <v/>
      </c>
      <c r="BD999">
        <f>SUM(BD990:BD997)</f>
        <v/>
      </c>
      <c r="BE999">
        <f>SUM(BE990:BE997)</f>
        <v/>
      </c>
    </row>
    <row r="1000">
      <c r="A1000" t="inlineStr">
        <is>
          <t>Sum check</t>
        </is>
      </c>
      <c r="AO1000">
        <f>AO998-AO999</f>
        <v/>
      </c>
      <c r="AP1000">
        <f>AP998-AP999</f>
        <v/>
      </c>
      <c r="AQ1000">
        <f>AQ998-AQ999</f>
        <v/>
      </c>
      <c r="AR1000">
        <f>AR998-AR999</f>
        <v/>
      </c>
      <c r="AT1000">
        <f>AT998-AT999</f>
        <v/>
      </c>
      <c r="AU1000">
        <f>AU998-AU999</f>
        <v/>
      </c>
      <c r="AV1000">
        <f>AV998-AV999</f>
        <v/>
      </c>
      <c r="AW1000">
        <f>AW998-AW999</f>
        <v/>
      </c>
      <c r="AY1000">
        <f>AY998-AY999</f>
        <v/>
      </c>
      <c r="AZ1000">
        <f>AZ998-AZ999</f>
        <v/>
      </c>
      <c r="BA1000">
        <f>BA998-BA999</f>
        <v/>
      </c>
      <c r="BB1000">
        <f>BB998-BB999</f>
        <v/>
      </c>
      <c r="BD1000">
        <f>BD998-BD999</f>
        <v/>
      </c>
      <c r="BE1000">
        <f>BE998-BE999</f>
        <v/>
      </c>
    </row>
    <row r="1002">
      <c r="A1002" t="inlineStr">
        <is>
          <t>Business assets</t>
        </is>
      </c>
    </row>
    <row r="1003">
      <c r="A1003" t="inlineStr">
        <is>
          <t>Commercial and agricultural non real estate</t>
        </is>
      </c>
      <c r="C1003" t="inlineStr">
        <is>
          <t>Thousand</t>
        </is>
      </c>
      <c r="D1003" t="inlineStr">
        <is>
          <t>QQQQ</t>
        </is>
      </c>
      <c r="AO1003" t="n">
        <v>3081</v>
      </c>
      <c r="AP1003" t="n">
        <v>515</v>
      </c>
      <c r="AQ1003" t="n">
        <v>2759</v>
      </c>
      <c r="AR1003" t="n">
        <v>8460</v>
      </c>
      <c r="AT1003" t="n">
        <v>8310</v>
      </c>
      <c r="AU1003" t="n">
        <v>5211</v>
      </c>
      <c r="AV1003" t="n">
        <v>7017</v>
      </c>
      <c r="AW1003" t="n">
        <v>6363</v>
      </c>
      <c r="AY1003" t="n">
        <v>5072</v>
      </c>
      <c r="AZ1003" t="n">
        <v>4441</v>
      </c>
      <c r="BA1003" t="n">
        <v>6088</v>
      </c>
      <c r="BB1003" t="n">
        <v>6625</v>
      </c>
    </row>
    <row r="1004">
      <c r="A1004" t="inlineStr">
        <is>
          <t>Other loans</t>
        </is>
      </c>
      <c r="C1004" t="inlineStr">
        <is>
          <t>Thousand</t>
        </is>
      </c>
      <c r="D1004" t="inlineStr">
        <is>
          <t>QQQQ</t>
        </is>
      </c>
      <c r="AO1004" t="n">
        <v>25</v>
      </c>
      <c r="AP1004" t="n">
        <v>23</v>
      </c>
      <c r="AQ1004" t="n">
        <v>12</v>
      </c>
      <c r="AR1004" t="n">
        <v>13</v>
      </c>
      <c r="AT1004" t="n">
        <v>17</v>
      </c>
      <c r="AU1004" t="n">
        <v>15</v>
      </c>
      <c r="AV1004" t="n">
        <v>10</v>
      </c>
      <c r="AW1004" t="n">
        <v>109</v>
      </c>
      <c r="AY1004" t="n">
        <v>110</v>
      </c>
    </row>
    <row r="1005">
      <c r="A1005" t="inlineStr">
        <is>
          <t>Agriculture</t>
        </is>
      </c>
      <c r="C1005" t="inlineStr">
        <is>
          <t>Thousand</t>
        </is>
      </c>
      <c r="D1005" t="inlineStr">
        <is>
          <t>QQQQ</t>
        </is>
      </c>
      <c r="BD1005" t="n">
        <v>689</v>
      </c>
      <c r="BE1005" t="n">
        <v>672</v>
      </c>
    </row>
    <row r="1006">
      <c r="A1006" t="inlineStr">
        <is>
          <t>Commercial nonreal estate</t>
        </is>
      </c>
      <c r="C1006" t="inlineStr">
        <is>
          <t>Thousand</t>
        </is>
      </c>
      <c r="D1006" t="inlineStr">
        <is>
          <t>QQQQ</t>
        </is>
      </c>
      <c r="BD1006" t="n">
        <v>5190</v>
      </c>
      <c r="BE1006" t="n">
        <v>4879</v>
      </c>
    </row>
    <row r="1007">
      <c r="A1007" t="inlineStr">
        <is>
          <t>Total collateral dependent loans held for investment</t>
        </is>
      </c>
      <c r="C1007" t="inlineStr">
        <is>
          <t>Thousand</t>
        </is>
      </c>
      <c r="D1007" t="inlineStr">
        <is>
          <t>QQQQ</t>
        </is>
      </c>
      <c r="AO1007" t="n">
        <v>3106</v>
      </c>
      <c r="AP1007" t="n">
        <v>538</v>
      </c>
      <c r="AQ1007" t="n">
        <v>2771</v>
      </c>
      <c r="AR1007" t="n">
        <v>8473</v>
      </c>
      <c r="AT1007" t="n">
        <v>8327</v>
      </c>
      <c r="AU1007" t="n">
        <v>5226</v>
      </c>
      <c r="AV1007" t="n">
        <v>7027</v>
      </c>
      <c r="AW1007" t="n">
        <v>6472</v>
      </c>
      <c r="AY1007" t="n">
        <v>5182</v>
      </c>
      <c r="AZ1007" t="n">
        <v>4441</v>
      </c>
      <c r="BA1007" t="n">
        <v>6088</v>
      </c>
      <c r="BB1007" t="n">
        <v>6625</v>
      </c>
      <c r="BD1007" t="n">
        <v>5879</v>
      </c>
      <c r="BE1007" t="n">
        <v>5551</v>
      </c>
    </row>
    <row r="1008">
      <c r="A1008" t="inlineStr">
        <is>
          <t>Total collateral dependent loans held for investment-c</t>
        </is>
      </c>
      <c r="AO1008">
        <f>SUM(AO1003:AO1006)</f>
        <v/>
      </c>
      <c r="AP1008">
        <f>SUM(AP1003:AP1006)</f>
        <v/>
      </c>
      <c r="AQ1008">
        <f>SUM(AQ1003:AQ1006)</f>
        <v/>
      </c>
      <c r="AR1008">
        <f>SUM(AR1003:AR1006)</f>
        <v/>
      </c>
      <c r="AT1008">
        <f>SUM(AT1003:AT1006)</f>
        <v/>
      </c>
      <c r="AU1008">
        <f>SUM(AU1003:AU1006)</f>
        <v/>
      </c>
      <c r="AV1008">
        <f>SUM(AV1003:AV1006)</f>
        <v/>
      </c>
      <c r="AW1008">
        <f>SUM(AW1003:AW1006)</f>
        <v/>
      </c>
      <c r="AY1008">
        <f>SUM(AY1003:AY1006)</f>
        <v/>
      </c>
      <c r="AZ1008">
        <f>SUM(AZ1003:AZ1006)</f>
        <v/>
      </c>
      <c r="BA1008">
        <f>SUM(BA1003:BA1006)</f>
        <v/>
      </c>
      <c r="BB1008">
        <f>SUM(BB1003:BB1006)</f>
        <v/>
      </c>
      <c r="BD1008">
        <f>SUM(BD1003:BD1006)</f>
        <v/>
      </c>
      <c r="BE1008">
        <f>SUM(BE1003:BE1006)</f>
        <v/>
      </c>
    </row>
    <row r="1009">
      <c r="A1009" t="inlineStr">
        <is>
          <t>Sum check</t>
        </is>
      </c>
      <c r="AO1009">
        <f>AO1007-AO1008</f>
        <v/>
      </c>
      <c r="AP1009">
        <f>AP1007-AP1008</f>
        <v/>
      </c>
      <c r="AQ1009">
        <f>AQ1007-AQ1008</f>
        <v/>
      </c>
      <c r="AR1009">
        <f>AR1007-AR1008</f>
        <v/>
      </c>
      <c r="AT1009">
        <f>AT1007-AT1008</f>
        <v/>
      </c>
      <c r="AU1009">
        <f>AU1007-AU1008</f>
        <v/>
      </c>
      <c r="AV1009">
        <f>AV1007-AV1008</f>
        <v/>
      </c>
      <c r="AW1009">
        <f>AW1007-AW1008</f>
        <v/>
      </c>
      <c r="AY1009">
        <f>AY1007-AY1008</f>
        <v/>
      </c>
      <c r="AZ1009">
        <f>AZ1007-AZ1008</f>
        <v/>
      </c>
      <c r="BA1009">
        <f>BA1007-BA1008</f>
        <v/>
      </c>
      <c r="BB1009">
        <f>BB1007-BB1008</f>
        <v/>
      </c>
      <c r="BD1009">
        <f>BD1007-BD1008</f>
        <v/>
      </c>
      <c r="BE1009">
        <f>BE1007-BE1008</f>
        <v/>
      </c>
    </row>
    <row r="1011">
      <c r="A1011" t="inlineStr">
        <is>
          <t>Energy reserves</t>
        </is>
      </c>
    </row>
    <row r="1012">
      <c r="A1012" t="inlineStr">
        <is>
          <t>Commercial and agricultural nonreal estate</t>
        </is>
      </c>
      <c r="C1012" t="inlineStr">
        <is>
          <t>Thousand</t>
        </is>
      </c>
      <c r="D1012" t="inlineStr">
        <is>
          <t>QQQQ</t>
        </is>
      </c>
      <c r="AO1012" t="n">
        <v>28604</v>
      </c>
      <c r="AP1012" t="n">
        <v>28282</v>
      </c>
      <c r="AQ1012" t="n">
        <v>28256</v>
      </c>
      <c r="AV1012" t="n">
        <v>747</v>
      </c>
    </row>
    <row r="1013">
      <c r="A1013" t="inlineStr">
        <is>
          <t>Total collateral dependent loans held for investment</t>
        </is>
      </c>
      <c r="C1013" t="inlineStr">
        <is>
          <t>Thousand</t>
        </is>
      </c>
      <c r="D1013" t="inlineStr">
        <is>
          <t>QQQQ</t>
        </is>
      </c>
      <c r="AO1013" t="n">
        <v>28604</v>
      </c>
      <c r="AP1013" t="n">
        <v>28282</v>
      </c>
      <c r="AQ1013" t="n">
        <v>28256</v>
      </c>
      <c r="AV1013" t="n">
        <v>747</v>
      </c>
    </row>
    <row r="1014">
      <c r="A1014" t="inlineStr">
        <is>
          <t>Total collateral dependent loans held for investment-c</t>
        </is>
      </c>
      <c r="AO1014">
        <f>SUM(AO1012)</f>
        <v/>
      </c>
      <c r="AP1014">
        <f>SUM(AP1012)</f>
        <v/>
      </c>
      <c r="AQ1014">
        <f>SUM(AQ1012)</f>
        <v/>
      </c>
      <c r="AV1014">
        <f>SUM(AV1012)</f>
        <v/>
      </c>
      <c r="AZ1014">
        <f>SUM(AZ1012)</f>
        <v/>
      </c>
      <c r="BE1014">
        <f>SUM(BE1012)</f>
        <v/>
      </c>
    </row>
    <row r="1015">
      <c r="A1015" t="inlineStr">
        <is>
          <t>Sum check</t>
        </is>
      </c>
      <c r="AO1015">
        <f>AO1013-AO1014</f>
        <v/>
      </c>
      <c r="AP1015">
        <f>AP1013-AP1014</f>
        <v/>
      </c>
      <c r="AQ1015">
        <f>AQ1013-AQ1014</f>
        <v/>
      </c>
      <c r="AV1015">
        <f>AV1013-AV1014</f>
        <v/>
      </c>
      <c r="AZ1015">
        <f>AZ1013-AZ1014</f>
        <v/>
      </c>
      <c r="BE1015">
        <f>BE1013-BE1014</f>
        <v/>
      </c>
    </row>
    <row r="1017">
      <c r="A1017" t="inlineStr">
        <is>
          <t>Other assets</t>
        </is>
      </c>
    </row>
    <row r="1018">
      <c r="A1018" t="inlineStr">
        <is>
          <t>Commercial and agricultural nonreal estate</t>
        </is>
      </c>
      <c r="C1018" t="inlineStr">
        <is>
          <t>Thousand</t>
        </is>
      </c>
      <c r="D1018" t="inlineStr">
        <is>
          <t>QQQQ</t>
        </is>
      </c>
      <c r="AO1018" t="n">
        <v>801</v>
      </c>
      <c r="AP1018" t="n">
        <v>760</v>
      </c>
      <c r="AQ1018" t="n">
        <v>4856</v>
      </c>
      <c r="AR1018" t="n">
        <v>413</v>
      </c>
      <c r="AT1018" t="n">
        <v>1317</v>
      </c>
      <c r="AU1018" t="n">
        <v>5188</v>
      </c>
      <c r="AV1018" t="n">
        <v>5724</v>
      </c>
      <c r="AW1018" t="n">
        <v>5202</v>
      </c>
      <c r="AY1018" t="n">
        <v>5777</v>
      </c>
      <c r="AZ1018" t="n">
        <v>5344</v>
      </c>
      <c r="BA1018" t="n">
        <v>3816</v>
      </c>
      <c r="BB1018" t="n">
        <v>3596</v>
      </c>
    </row>
    <row r="1019">
      <c r="A1019" t="inlineStr">
        <is>
          <t>Agriculture</t>
        </is>
      </c>
      <c r="C1019" t="inlineStr">
        <is>
          <t>Thousand</t>
        </is>
      </c>
      <c r="D1019" t="inlineStr">
        <is>
          <t>QQQQ</t>
        </is>
      </c>
      <c r="BD1019" t="n">
        <v>3447</v>
      </c>
      <c r="BE1019" t="n">
        <v>3068</v>
      </c>
    </row>
    <row r="1020">
      <c r="A1020" t="inlineStr">
        <is>
          <t>Consumer nonreal estate</t>
        </is>
      </c>
      <c r="C1020" t="inlineStr">
        <is>
          <t>Thousand</t>
        </is>
      </c>
      <c r="D1020" t="inlineStr">
        <is>
          <t>QQQQ</t>
        </is>
      </c>
      <c r="AO1020" t="n">
        <v>38</v>
      </c>
      <c r="AP1020" t="n">
        <v>127</v>
      </c>
      <c r="AQ1020" t="n">
        <v>141</v>
      </c>
      <c r="AR1020" t="n">
        <v>109</v>
      </c>
      <c r="AT1020" t="n">
        <v>50</v>
      </c>
      <c r="AU1020" t="n">
        <v>22</v>
      </c>
      <c r="AV1020" t="n">
        <v>82</v>
      </c>
      <c r="AW1020" t="n">
        <v>54</v>
      </c>
      <c r="AY1020" t="n">
        <v>85</v>
      </c>
      <c r="AZ1020" t="n">
        <v>39</v>
      </c>
      <c r="BA1020" t="n">
        <v>107</v>
      </c>
      <c r="BB1020" t="n">
        <v>117</v>
      </c>
      <c r="BD1020" t="n">
        <v>183</v>
      </c>
      <c r="BE1020" t="n">
        <v>93</v>
      </c>
    </row>
    <row r="1021">
      <c r="A1021" t="inlineStr">
        <is>
          <t>Total collateral dependent loans held for investment</t>
        </is>
      </c>
      <c r="C1021" t="inlineStr">
        <is>
          <t>Thousand</t>
        </is>
      </c>
      <c r="D1021" t="inlineStr">
        <is>
          <t>QQQQ</t>
        </is>
      </c>
      <c r="AO1021" t="n">
        <v>839</v>
      </c>
      <c r="AP1021" t="n">
        <v>887</v>
      </c>
      <c r="AQ1021" t="n">
        <v>4997</v>
      </c>
      <c r="AR1021" t="n">
        <v>522</v>
      </c>
      <c r="AT1021" t="n">
        <v>1367</v>
      </c>
      <c r="AU1021" t="n">
        <v>5210</v>
      </c>
      <c r="AV1021" t="n">
        <v>5806</v>
      </c>
      <c r="AW1021" t="n">
        <v>5256</v>
      </c>
      <c r="AY1021" t="n">
        <v>5862</v>
      </c>
      <c r="AZ1021" t="n">
        <v>5383</v>
      </c>
      <c r="BA1021" t="n">
        <v>3923</v>
      </c>
      <c r="BB1021" t="n">
        <v>3713</v>
      </c>
      <c r="BD1021" t="n">
        <v>3630</v>
      </c>
      <c r="BE1021" t="n">
        <v>3161</v>
      </c>
    </row>
    <row r="1022">
      <c r="A1022" t="inlineStr">
        <is>
          <t>Total collateral dependent loans held for investment-c</t>
        </is>
      </c>
      <c r="AO1022">
        <f>SUM(AO1018:AO1020)</f>
        <v/>
      </c>
      <c r="AP1022">
        <f>SUM(AP1018:AP1020)</f>
        <v/>
      </c>
      <c r="AQ1022">
        <f>SUM(AQ1018:AQ1020)</f>
        <v/>
      </c>
      <c r="AR1022">
        <f>SUM(AR1018:AR1020)</f>
        <v/>
      </c>
      <c r="AT1022">
        <f>SUM(AT1018:AT1020)</f>
        <v/>
      </c>
      <c r="AU1022">
        <f>SUM(AU1018:AU1020)</f>
        <v/>
      </c>
      <c r="AV1022">
        <f>SUM(AV1018:AV1020)</f>
        <v/>
      </c>
      <c r="AW1022">
        <f>SUM(AW1018:AW1020)</f>
        <v/>
      </c>
      <c r="AY1022">
        <f>SUM(AY1018:AY1020)</f>
        <v/>
      </c>
      <c r="AZ1022">
        <f>SUM(AZ1018:AZ1020)</f>
        <v/>
      </c>
      <c r="BA1022">
        <f>SUM(BA1018:BA1020)</f>
        <v/>
      </c>
      <c r="BB1022">
        <f>SUM(BB1018:BB1020)</f>
        <v/>
      </c>
      <c r="BD1022">
        <f>SUM(BD1018:BD1020)</f>
        <v/>
      </c>
      <c r="BE1022">
        <f>SUM(BE1018:BE1020)</f>
        <v/>
      </c>
    </row>
    <row r="1023">
      <c r="A1023" t="inlineStr">
        <is>
          <t>Sum check</t>
        </is>
      </c>
      <c r="AO1023">
        <f>AO1021-AO1022</f>
        <v/>
      </c>
      <c r="AP1023">
        <f>AP1021-AP1022</f>
        <v/>
      </c>
      <c r="AQ1023">
        <f>AQ1021-AQ1022</f>
        <v/>
      </c>
      <c r="AR1023">
        <f>AR1021-AR1022</f>
        <v/>
      </c>
      <c r="AT1023">
        <f>AT1021-AT1022</f>
        <v/>
      </c>
      <c r="AU1023">
        <f>AU1021-AU1022</f>
        <v/>
      </c>
      <c r="AV1023">
        <f>AV1021-AV1022</f>
        <v/>
      </c>
      <c r="AW1023">
        <f>AW1021-AW1022</f>
        <v/>
      </c>
      <c r="AY1023">
        <f>AY1021-AY1022</f>
        <v/>
      </c>
      <c r="AZ1023">
        <f>AZ1021-AZ1022</f>
        <v/>
      </c>
      <c r="BA1023">
        <f>BA1021-BA1022</f>
        <v/>
      </c>
      <c r="BB1023">
        <f>BB1021-BB1022</f>
        <v/>
      </c>
      <c r="BD1023">
        <f>BD1021-BD1022</f>
        <v/>
      </c>
      <c r="BE1023">
        <f>BE1021-BE1022</f>
        <v/>
      </c>
    </row>
    <row r="1025">
      <c r="A1025" t="inlineStr">
        <is>
          <t>Total assets</t>
        </is>
      </c>
    </row>
    <row r="1026">
      <c r="A1026" t="inlineStr">
        <is>
          <t>Commercial real estate owner occupied</t>
        </is>
      </c>
      <c r="C1026" t="inlineStr">
        <is>
          <t>Thousand</t>
        </is>
      </c>
      <c r="D1026" t="inlineStr">
        <is>
          <t>QQQQ</t>
        </is>
      </c>
      <c r="AR1026" t="n">
        <v>848</v>
      </c>
      <c r="AT1026" t="n">
        <v>423</v>
      </c>
      <c r="AU1026" t="n">
        <v>645</v>
      </c>
      <c r="AV1026" t="n">
        <v>1913</v>
      </c>
      <c r="AW1026" t="n">
        <v>1952</v>
      </c>
      <c r="AY1026" t="n">
        <v>1894</v>
      </c>
      <c r="AZ1026" t="n">
        <v>1671</v>
      </c>
      <c r="BA1026" t="n">
        <v>1307</v>
      </c>
      <c r="BB1026" t="n">
        <v>2213</v>
      </c>
      <c r="BD1026" t="n">
        <v>2154</v>
      </c>
      <c r="BE1026" t="n">
        <v>2129</v>
      </c>
    </row>
    <row r="1027">
      <c r="A1027" t="inlineStr">
        <is>
          <t>Commercial real estate non-owner occupied</t>
        </is>
      </c>
      <c r="C1027" t="inlineStr">
        <is>
          <t>Thousand</t>
        </is>
      </c>
      <c r="D1027" t="inlineStr">
        <is>
          <t>QQQQ</t>
        </is>
      </c>
      <c r="AR1027" t="n">
        <v>4719</v>
      </c>
      <c r="AT1027" t="n">
        <v>4719</v>
      </c>
      <c r="AV1027" t="n">
        <v>806</v>
      </c>
      <c r="AW1027" t="n">
        <v>1404</v>
      </c>
      <c r="AY1027" t="n">
        <v>1563</v>
      </c>
      <c r="AZ1027" t="n">
        <v>1146</v>
      </c>
      <c r="BA1027" t="n">
        <v>595</v>
      </c>
      <c r="BB1027" t="n">
        <v>1263</v>
      </c>
      <c r="BD1027" t="n">
        <v>1248</v>
      </c>
      <c r="BE1027" t="n">
        <v>664</v>
      </c>
    </row>
    <row r="1028">
      <c r="A1028" t="inlineStr">
        <is>
          <t>Construction residential real estate &lt; 60 months</t>
        </is>
      </c>
      <c r="C1028" t="inlineStr">
        <is>
          <t>Thousand</t>
        </is>
      </c>
      <c r="D1028" t="inlineStr">
        <is>
          <t>QQQQ</t>
        </is>
      </c>
      <c r="BB1028" t="n">
        <v>420</v>
      </c>
      <c r="BD1028" t="n">
        <v>388</v>
      </c>
      <c r="BE1028" t="n">
        <v>376</v>
      </c>
    </row>
    <row r="1029">
      <c r="A1029" t="inlineStr">
        <is>
          <t>Residential real estate first lien</t>
        </is>
      </c>
      <c r="C1029" t="inlineStr">
        <is>
          <t>Thousand</t>
        </is>
      </c>
      <c r="D1029" t="inlineStr">
        <is>
          <t>QQQQ</t>
        </is>
      </c>
      <c r="AR1029" t="n">
        <v>860</v>
      </c>
      <c r="AT1029" t="n">
        <v>805</v>
      </c>
      <c r="AU1029" t="n">
        <v>806</v>
      </c>
      <c r="AV1029" t="n">
        <v>927</v>
      </c>
      <c r="AW1029" t="n">
        <v>871</v>
      </c>
      <c r="AY1029" t="n">
        <v>756</v>
      </c>
      <c r="AZ1029" t="n">
        <v>734</v>
      </c>
      <c r="BA1029" t="n">
        <v>372</v>
      </c>
      <c r="BB1029" t="n">
        <v>481</v>
      </c>
      <c r="BD1029" t="n">
        <v>387</v>
      </c>
      <c r="BE1029" t="n">
        <v>371</v>
      </c>
    </row>
    <row r="1030">
      <c r="A1030" t="inlineStr">
        <is>
          <t>Residential real estate all other</t>
        </is>
      </c>
      <c r="C1030" t="inlineStr">
        <is>
          <t>Thousand</t>
        </is>
      </c>
      <c r="D1030" t="inlineStr">
        <is>
          <t>QQQQ</t>
        </is>
      </c>
      <c r="AR1030" t="n">
        <v>866</v>
      </c>
      <c r="AT1030" t="n">
        <v>631</v>
      </c>
      <c r="AU1030" t="n">
        <v>650</v>
      </c>
      <c r="AV1030" t="n">
        <v>1190</v>
      </c>
      <c r="AW1030" t="n">
        <v>199</v>
      </c>
      <c r="AY1030" t="n">
        <v>55</v>
      </c>
      <c r="AZ1030" t="n">
        <v>34</v>
      </c>
      <c r="BB1030" t="n">
        <v>9</v>
      </c>
      <c r="BD1030" t="n">
        <v>8</v>
      </c>
      <c r="BE1030" t="n">
        <v>41</v>
      </c>
    </row>
    <row r="1031">
      <c r="A1031" s="2" t="inlineStr">
        <is>
          <t>Agriculture</t>
        </is>
      </c>
      <c r="B1031" s="2" t="n"/>
      <c r="C1031" s="2" t="inlineStr">
        <is>
          <t>Thousand</t>
        </is>
      </c>
      <c r="D1031" s="2" t="inlineStr">
        <is>
          <t>QQQQ</t>
        </is>
      </c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 t="n"/>
      <c r="P1031" s="2" t="n"/>
      <c r="Q1031" s="2" t="n"/>
      <c r="R1031" s="2" t="n"/>
      <c r="S1031" s="2" t="n"/>
      <c r="T1031" s="2" t="n"/>
      <c r="U1031" s="2" t="n"/>
      <c r="V1031" s="2" t="n"/>
      <c r="W1031" s="2" t="n"/>
      <c r="X1031" s="2" t="n"/>
      <c r="Y1031" s="2" t="n"/>
      <c r="Z1031" s="2" t="n"/>
      <c r="AA1031" s="2" t="n"/>
      <c r="AB1031" s="2" t="n"/>
      <c r="AC1031" s="2" t="n"/>
      <c r="AD1031" s="2" t="n"/>
      <c r="AE1031" s="2" t="n"/>
      <c r="AF1031" s="2" t="n"/>
      <c r="AG1031" s="2" t="n"/>
      <c r="AH1031" s="2" t="n"/>
      <c r="AI1031" s="2" t="n"/>
      <c r="AJ1031" s="2" t="n"/>
      <c r="AK1031" s="2" t="n"/>
      <c r="AL1031" s="2" t="n"/>
      <c r="AM1031" s="2" t="n"/>
      <c r="AN1031" s="2" t="n"/>
      <c r="AO1031" s="2" t="n"/>
      <c r="AP1031" s="2" t="n"/>
      <c r="AQ1031" s="2" t="n"/>
      <c r="AR1031" s="2" t="n">
        <v>3258</v>
      </c>
      <c r="AS1031" s="2" t="n"/>
      <c r="AT1031" s="2" t="n">
        <v>3215</v>
      </c>
      <c r="AU1031" s="2" t="n">
        <v>3215</v>
      </c>
      <c r="AV1031" s="2" t="n">
        <v>8042</v>
      </c>
      <c r="AW1031" s="2" t="n">
        <v>8703</v>
      </c>
      <c r="AX1031" s="2" t="n"/>
      <c r="AY1031" s="2" t="n">
        <v>7290</v>
      </c>
      <c r="AZ1031" s="2" t="n">
        <v>6341</v>
      </c>
      <c r="BA1031" s="2" t="n">
        <v>4746</v>
      </c>
      <c r="BB1031" s="2" t="n">
        <v>3447</v>
      </c>
      <c r="BC1031" s="2" t="n"/>
      <c r="BD1031" s="2" t="n">
        <v>7575</v>
      </c>
      <c r="BE1031" s="2" t="n">
        <v>7176</v>
      </c>
    </row>
    <row r="1032">
      <c r="A1032" t="inlineStr">
        <is>
          <t>Commercial and agricultural non-real estate</t>
        </is>
      </c>
      <c r="C1032" t="inlineStr">
        <is>
          <t>Thousand</t>
        </is>
      </c>
      <c r="D1032" t="inlineStr">
        <is>
          <t>QQQQ</t>
        </is>
      </c>
      <c r="AR1032" t="n">
        <v>8873</v>
      </c>
      <c r="AT1032" t="n">
        <v>9627</v>
      </c>
      <c r="AU1032" t="n">
        <v>10399</v>
      </c>
      <c r="AV1032" t="n">
        <v>13488</v>
      </c>
      <c r="AW1032" t="n">
        <v>11565</v>
      </c>
      <c r="AY1032" t="n">
        <v>10849</v>
      </c>
      <c r="AZ1032" t="n">
        <v>9785</v>
      </c>
      <c r="BA1032" t="n">
        <v>9904</v>
      </c>
      <c r="BB1032" t="n">
        <v>10221</v>
      </c>
    </row>
    <row r="1033">
      <c r="A1033" t="inlineStr">
        <is>
          <t>Commercial non-real estate</t>
        </is>
      </c>
      <c r="C1033" t="inlineStr">
        <is>
          <t>Thousand</t>
        </is>
      </c>
      <c r="D1033" t="inlineStr">
        <is>
          <t>QQQQ</t>
        </is>
      </c>
      <c r="BD1033" t="n">
        <v>5190</v>
      </c>
      <c r="BE1033" t="n">
        <v>4879</v>
      </c>
    </row>
    <row r="1034">
      <c r="A1034" t="inlineStr">
        <is>
          <t>Consumer non-real estate</t>
        </is>
      </c>
      <c r="C1034" t="inlineStr">
        <is>
          <t>Thousand</t>
        </is>
      </c>
      <c r="D1034" t="inlineStr">
        <is>
          <t>QQQQ</t>
        </is>
      </c>
      <c r="AR1034" t="n">
        <v>109</v>
      </c>
      <c r="AT1034" t="n">
        <v>50</v>
      </c>
      <c r="AU1034" t="n">
        <v>22</v>
      </c>
      <c r="AV1034" t="n">
        <v>82</v>
      </c>
      <c r="AW1034" t="n">
        <v>54</v>
      </c>
      <c r="AY1034" t="n">
        <v>85</v>
      </c>
      <c r="AZ1034" t="n">
        <v>39</v>
      </c>
      <c r="BA1034" t="n">
        <v>107</v>
      </c>
      <c r="BB1034" t="n">
        <v>117</v>
      </c>
      <c r="BD1034" t="n">
        <v>183</v>
      </c>
      <c r="BE1034" t="n">
        <v>93</v>
      </c>
    </row>
    <row r="1035">
      <c r="A1035" t="inlineStr">
        <is>
          <t>Other loans</t>
        </is>
      </c>
      <c r="C1035" t="inlineStr">
        <is>
          <t>Thousand</t>
        </is>
      </c>
      <c r="D1035" t="inlineStr">
        <is>
          <t>QQQQ</t>
        </is>
      </c>
      <c r="AR1035" t="n">
        <v>13</v>
      </c>
      <c r="AT1035" t="n">
        <v>17</v>
      </c>
      <c r="AU1035" t="n">
        <v>15</v>
      </c>
      <c r="AV1035" t="n">
        <v>10</v>
      </c>
      <c r="AW1035" t="n">
        <v>109</v>
      </c>
      <c r="AY1035" t="n">
        <v>110</v>
      </c>
    </row>
    <row r="1036">
      <c r="A1036" t="inlineStr">
        <is>
          <t>Pegasus bank</t>
        </is>
      </c>
      <c r="C1036" t="inlineStr">
        <is>
          <t>Thousand</t>
        </is>
      </c>
      <c r="D1036" t="inlineStr">
        <is>
          <t>QQQQ</t>
        </is>
      </c>
      <c r="AR1036" t="n">
        <v>1257</v>
      </c>
      <c r="AT1036" t="n">
        <v>1255</v>
      </c>
    </row>
    <row r="1037">
      <c r="A1037" t="inlineStr">
        <is>
          <t>Total collateral dependent loans held for investment</t>
        </is>
      </c>
      <c r="C1037" t="inlineStr">
        <is>
          <t>Thousand</t>
        </is>
      </c>
      <c r="D1037" t="inlineStr">
        <is>
          <t>QQQQ</t>
        </is>
      </c>
      <c r="AR1037" t="n">
        <v>20803</v>
      </c>
      <c r="AT1037" t="n">
        <v>20742</v>
      </c>
      <c r="AU1037" t="n">
        <v>15752</v>
      </c>
      <c r="AV1037" t="n">
        <v>26458</v>
      </c>
      <c r="AW1037" t="n">
        <v>24857</v>
      </c>
      <c r="AY1037" t="n">
        <v>22602</v>
      </c>
      <c r="AZ1037" t="n">
        <v>19750</v>
      </c>
      <c r="BA1037" t="n">
        <v>17031</v>
      </c>
      <c r="BB1037" t="n">
        <v>18171</v>
      </c>
      <c r="BD1037" t="n">
        <v>17133</v>
      </c>
      <c r="BE1037" t="n">
        <v>15729</v>
      </c>
    </row>
    <row r="1038">
      <c r="A1038" t="inlineStr">
        <is>
          <t>Total collateral dependent loans held for investment-c</t>
        </is>
      </c>
      <c r="AR1038">
        <f>SUM(AR1026:AR1036)</f>
        <v/>
      </c>
      <c r="AT1038">
        <f>SUM(AT1026:AT1036)</f>
        <v/>
      </c>
      <c r="AU1038">
        <f>SUM(AU1026:AU1036)</f>
        <v/>
      </c>
      <c r="AV1038">
        <f>SUM(AV1026:AV1036)</f>
        <v/>
      </c>
      <c r="AW1038">
        <f>SUM(AW1026:AW1036)</f>
        <v/>
      </c>
      <c r="AY1038">
        <f>SUM(AY1026:AY1036)</f>
        <v/>
      </c>
      <c r="AZ1038">
        <f>SUM(AZ1026:AZ1036)</f>
        <v/>
      </c>
      <c r="BA1038">
        <f>SUM(BA1026:BA1036)</f>
        <v/>
      </c>
      <c r="BB1038">
        <f>SUM(BB1026:BB1036)</f>
        <v/>
      </c>
      <c r="BD1038">
        <f>SUM(BD1026:BD1036)</f>
        <v/>
      </c>
      <c r="BE1038">
        <f>SUM(BE1026:BE1036)</f>
        <v/>
      </c>
    </row>
    <row r="1039">
      <c r="A1039" t="inlineStr">
        <is>
          <t>Sum check 1</t>
        </is>
      </c>
      <c r="AR1039">
        <f>AR1037-AR1038</f>
        <v/>
      </c>
      <c r="AT1039">
        <f>AT1037-AT1038</f>
        <v/>
      </c>
      <c r="AU1039">
        <f>AU1037-AU1038</f>
        <v/>
      </c>
      <c r="AV1039">
        <f>AV1037-AV1038</f>
        <v/>
      </c>
      <c r="AW1039">
        <f>AW1037-AW1038</f>
        <v/>
      </c>
      <c r="AY1039">
        <f>AY1037-AY1038</f>
        <v/>
      </c>
      <c r="AZ1039">
        <f>AZ1037-AZ1038</f>
        <v/>
      </c>
      <c r="BA1039">
        <f>BA1037-BA1038</f>
        <v/>
      </c>
      <c r="BB1039">
        <f>BB1037-BB1038</f>
        <v/>
      </c>
      <c r="BD1039">
        <f>BD1037-BD1038</f>
        <v/>
      </c>
      <c r="BE1039">
        <f>BE1037-BE1038</f>
        <v/>
      </c>
    </row>
    <row r="1040">
      <c r="A1040" t="inlineStr">
        <is>
          <t>Sum check 2</t>
        </is>
      </c>
      <c r="AR1040">
        <f>AR1037-SUM(AR1021,AR1007,AR1013,AR998)</f>
        <v/>
      </c>
      <c r="AT1040">
        <f>AT1037-SUM(AT1021,AT1007,AT1013,AT998)</f>
        <v/>
      </c>
      <c r="AU1040">
        <f>AU1037-SUM(AU1021,AU1007,AU1013,AU998)</f>
        <v/>
      </c>
      <c r="AV1040">
        <f>AV1037-SUM(AV1021,AV1007,AV1013,AV998)</f>
        <v/>
      </c>
      <c r="AW1040">
        <f>AW1037-SUM(AW1021,AW1007,AW1013,AW998)</f>
        <v/>
      </c>
      <c r="AY1040">
        <f>AY1037-SUM(AY1021,AY1007,AY1013,AY998)</f>
        <v/>
      </c>
      <c r="AZ1040">
        <f>AZ1037-SUM(AZ1021,AZ1007,AZ1013,AZ998)</f>
        <v/>
      </c>
      <c r="BA1040">
        <f>BA1037-SUM(BA1021,BA1007,BA1013,BA998)</f>
        <v/>
      </c>
      <c r="BB1040">
        <f>BB1037-SUM(BB1021,BB1007,BB1013,BB998)</f>
        <v/>
      </c>
      <c r="BD1040">
        <f>BD1037-SUM(BD1021,BD1007,BD1013,BD998)</f>
        <v/>
      </c>
      <c r="BE1040">
        <f>BE1037-SUM(BE1021,BE1007,BE1013,BE998)</f>
        <v/>
      </c>
    </row>
    <row r="1042">
      <c r="A1042" t="inlineStr">
        <is>
          <t>Intangible assets</t>
        </is>
      </c>
    </row>
    <row r="1043">
      <c r="A1043" t="inlineStr">
        <is>
          <t>Gross carrying amount</t>
        </is>
      </c>
    </row>
    <row r="1044">
      <c r="A1044" t="inlineStr">
        <is>
          <t>Core deposit intangibles</t>
        </is>
      </c>
      <c r="C1044" t="inlineStr">
        <is>
          <t>Thousand</t>
        </is>
      </c>
      <c r="D1044" t="inlineStr">
        <is>
          <t>QQQQ</t>
        </is>
      </c>
      <c r="F1044" t="n">
        <v>13473</v>
      </c>
      <c r="G1044" t="n">
        <v>13473</v>
      </c>
      <c r="H1044" t="n">
        <v>13473</v>
      </c>
      <c r="I1044" t="n">
        <v>10963</v>
      </c>
      <c r="K1044" t="n">
        <v>12681</v>
      </c>
      <c r="L1044" t="n">
        <v>13198</v>
      </c>
      <c r="M1044" t="n">
        <v>13198</v>
      </c>
      <c r="N1044" t="n">
        <v>13198</v>
      </c>
      <c r="P1044" t="n">
        <v>13198</v>
      </c>
      <c r="Q1044" t="n">
        <v>13198</v>
      </c>
      <c r="R1044" t="n">
        <v>13198</v>
      </c>
      <c r="S1044" t="n">
        <v>20333</v>
      </c>
      <c r="U1044" t="n">
        <v>18659</v>
      </c>
      <c r="V1044" t="n">
        <v>18659</v>
      </c>
      <c r="W1044" t="n">
        <v>17447</v>
      </c>
      <c r="X1044" t="n">
        <v>17447</v>
      </c>
      <c r="Z1044" t="n">
        <v>17447</v>
      </c>
      <c r="AA1044" t="n">
        <v>17447</v>
      </c>
      <c r="AB1044" t="n">
        <v>17447</v>
      </c>
      <c r="AC1044" t="n">
        <v>17447</v>
      </c>
      <c r="AE1044" t="n">
        <v>25907</v>
      </c>
      <c r="AF1044" t="n">
        <v>25906</v>
      </c>
      <c r="AG1044" t="n">
        <v>25907</v>
      </c>
      <c r="AH1044" t="n">
        <v>25907</v>
      </c>
      <c r="AJ1044" t="n">
        <v>25907</v>
      </c>
      <c r="AK1044" t="n">
        <v>25907</v>
      </c>
      <c r="AL1044" t="n">
        <v>35855</v>
      </c>
      <c r="AM1044" t="n">
        <v>35856</v>
      </c>
      <c r="AO1044" t="n">
        <v>35562</v>
      </c>
      <c r="AP1044" t="n">
        <v>35562</v>
      </c>
      <c r="AQ1044" t="n">
        <v>35561</v>
      </c>
      <c r="AR1044" t="n">
        <v>33411</v>
      </c>
      <c r="AT1044" t="n">
        <v>28963</v>
      </c>
      <c r="AU1044" t="n">
        <v>30849</v>
      </c>
      <c r="AV1044" t="n">
        <v>27433</v>
      </c>
      <c r="AW1044" t="n">
        <v>27433</v>
      </c>
      <c r="AY1044" t="n">
        <v>36154</v>
      </c>
      <c r="AZ1044" t="n">
        <v>33298</v>
      </c>
      <c r="BA1044" t="n">
        <v>33298</v>
      </c>
      <c r="BB1044" t="n">
        <v>33298</v>
      </c>
      <c r="BD1044" t="n">
        <v>33298</v>
      </c>
      <c r="BE1044" t="n">
        <v>33298</v>
      </c>
    </row>
    <row r="1045">
      <c r="A1045" t="inlineStr">
        <is>
          <t>Customer relationship intangibles</t>
        </is>
      </c>
      <c r="C1045" t="inlineStr">
        <is>
          <t>Thousand</t>
        </is>
      </c>
      <c r="D1045" t="inlineStr">
        <is>
          <t>QQQQ</t>
        </is>
      </c>
      <c r="F1045" t="n">
        <v>5657</v>
      </c>
      <c r="G1045" t="n">
        <v>5657</v>
      </c>
      <c r="H1045" t="n">
        <v>5657</v>
      </c>
      <c r="I1045" t="n">
        <v>5699</v>
      </c>
      <c r="K1045" t="n">
        <v>5699</v>
      </c>
      <c r="L1045" t="n">
        <v>5699</v>
      </c>
      <c r="M1045" t="n">
        <v>5699</v>
      </c>
      <c r="N1045" t="n">
        <v>5699</v>
      </c>
      <c r="P1045" t="n">
        <v>5699</v>
      </c>
      <c r="Q1045" t="n">
        <v>5699</v>
      </c>
      <c r="R1045" t="n">
        <v>5699</v>
      </c>
      <c r="S1045" t="n">
        <v>5699</v>
      </c>
      <c r="U1045" t="n">
        <v>5699</v>
      </c>
      <c r="V1045" t="n">
        <v>5699</v>
      </c>
      <c r="W1045" t="n">
        <v>5699</v>
      </c>
      <c r="X1045" t="n">
        <v>5699</v>
      </c>
      <c r="Z1045" t="n">
        <v>5699</v>
      </c>
      <c r="AA1045" t="n">
        <v>5699</v>
      </c>
      <c r="AB1045" t="n">
        <v>5699</v>
      </c>
      <c r="AC1045" t="n">
        <v>5699</v>
      </c>
      <c r="AE1045" t="n">
        <v>5699</v>
      </c>
      <c r="AF1045" t="n">
        <v>5699</v>
      </c>
      <c r="AG1045" t="n">
        <v>5699</v>
      </c>
      <c r="AH1045" t="n">
        <v>5699</v>
      </c>
      <c r="AJ1045" t="n">
        <v>5699</v>
      </c>
      <c r="AK1045" t="n">
        <v>5699</v>
      </c>
      <c r="AL1045" t="n">
        <v>5699</v>
      </c>
      <c r="AM1045" t="n">
        <v>3391</v>
      </c>
      <c r="AO1045" t="n">
        <v>3391</v>
      </c>
      <c r="AP1045" t="n">
        <v>3391</v>
      </c>
      <c r="AQ1045" t="n">
        <v>3350</v>
      </c>
      <c r="AR1045" t="n">
        <v>3350</v>
      </c>
      <c r="AT1045" t="n">
        <v>3350</v>
      </c>
      <c r="AU1045" t="n">
        <v>3350</v>
      </c>
      <c r="AV1045" t="n">
        <v>3350</v>
      </c>
      <c r="AW1045" t="n">
        <v>3350</v>
      </c>
      <c r="AY1045" t="n">
        <v>3350</v>
      </c>
      <c r="AZ1045" t="n">
        <v>3350</v>
      </c>
      <c r="BA1045" t="n">
        <v>3350</v>
      </c>
      <c r="BB1045" t="n">
        <v>3350</v>
      </c>
      <c r="BD1045" t="n">
        <v>3350</v>
      </c>
      <c r="BE1045" t="n">
        <v>3350</v>
      </c>
    </row>
    <row r="1046">
      <c r="A1046" t="inlineStr">
        <is>
          <t>Mortgage servicing intangibles</t>
        </is>
      </c>
      <c r="C1046" t="inlineStr">
        <is>
          <t>Thousand</t>
        </is>
      </c>
      <c r="D1046" t="inlineStr">
        <is>
          <t>QQQQ</t>
        </is>
      </c>
      <c r="F1046" t="n">
        <v>823</v>
      </c>
      <c r="G1046" t="n">
        <v>765</v>
      </c>
      <c r="H1046" t="n">
        <v>734</v>
      </c>
      <c r="I1046" t="n">
        <v>718</v>
      </c>
      <c r="K1046" t="n">
        <v>696</v>
      </c>
      <c r="L1046" t="n">
        <v>672</v>
      </c>
      <c r="M1046" t="n">
        <v>659</v>
      </c>
      <c r="N1046" t="n">
        <v>643</v>
      </c>
      <c r="P1046" t="n">
        <v>619</v>
      </c>
      <c r="Q1046" t="n">
        <v>595</v>
      </c>
      <c r="R1046" t="n">
        <v>570</v>
      </c>
      <c r="S1046" t="n">
        <v>538</v>
      </c>
      <c r="U1046" t="n">
        <v>525</v>
      </c>
      <c r="V1046" t="n">
        <v>506</v>
      </c>
      <c r="W1046" t="n">
        <v>486</v>
      </c>
      <c r="X1046" t="n">
        <v>473</v>
      </c>
      <c r="Z1046" t="n">
        <v>465</v>
      </c>
      <c r="AA1046" t="n">
        <v>454</v>
      </c>
      <c r="AB1046" t="n">
        <v>449</v>
      </c>
      <c r="AC1046" t="n">
        <v>439</v>
      </c>
      <c r="AE1046" t="n">
        <v>419</v>
      </c>
      <c r="AF1046" t="n">
        <v>413</v>
      </c>
      <c r="AG1046" t="n">
        <v>403</v>
      </c>
      <c r="AH1046" t="n">
        <v>397</v>
      </c>
      <c r="AJ1046" t="n">
        <v>392</v>
      </c>
      <c r="AK1046" t="n">
        <v>388</v>
      </c>
      <c r="AL1046" t="n">
        <v>375</v>
      </c>
    </row>
    <row r="1047">
      <c r="A1047" t="inlineStr">
        <is>
          <t>Total of gross carrying amount</t>
        </is>
      </c>
      <c r="C1047" t="inlineStr">
        <is>
          <t>Thousand</t>
        </is>
      </c>
      <c r="D1047" t="inlineStr">
        <is>
          <t>QQQQ</t>
        </is>
      </c>
      <c r="F1047" t="n">
        <v>19953</v>
      </c>
      <c r="G1047" t="n">
        <v>19895</v>
      </c>
      <c r="H1047" t="n">
        <v>19864</v>
      </c>
      <c r="I1047" t="n">
        <v>17380</v>
      </c>
      <c r="K1047" t="n">
        <v>19076</v>
      </c>
      <c r="L1047" t="n">
        <v>19569</v>
      </c>
      <c r="M1047" t="n">
        <v>19556</v>
      </c>
      <c r="N1047" t="n">
        <v>19540</v>
      </c>
      <c r="P1047" t="n">
        <v>19516</v>
      </c>
      <c r="Q1047" t="n">
        <v>19492</v>
      </c>
      <c r="R1047" t="n">
        <v>19467</v>
      </c>
      <c r="S1047" t="n">
        <v>26570</v>
      </c>
      <c r="U1047" t="n">
        <v>24883</v>
      </c>
      <c r="V1047" t="n">
        <v>24864</v>
      </c>
      <c r="W1047" t="n">
        <v>23632</v>
      </c>
      <c r="X1047" t="n">
        <v>23619</v>
      </c>
      <c r="Z1047" t="n">
        <v>23611</v>
      </c>
      <c r="AA1047" t="n">
        <v>23600</v>
      </c>
      <c r="AB1047" t="n">
        <v>23595</v>
      </c>
      <c r="AC1047" t="n">
        <v>23585</v>
      </c>
      <c r="AE1047" t="n">
        <v>32025</v>
      </c>
      <c r="AF1047" t="n">
        <v>32018</v>
      </c>
      <c r="AG1047" t="n">
        <v>32009</v>
      </c>
      <c r="AH1047" t="n">
        <v>32003</v>
      </c>
      <c r="AJ1047" t="n">
        <v>31998</v>
      </c>
      <c r="AK1047" t="n">
        <v>31994</v>
      </c>
      <c r="AL1047" t="n">
        <v>41929</v>
      </c>
      <c r="AM1047" t="n">
        <v>39247</v>
      </c>
      <c r="AO1047" t="n">
        <v>38953</v>
      </c>
      <c r="AP1047" t="n">
        <v>38953</v>
      </c>
      <c r="AQ1047" t="n">
        <v>38911</v>
      </c>
      <c r="AR1047" t="n">
        <v>36761</v>
      </c>
      <c r="AT1047" t="n">
        <v>32313</v>
      </c>
      <c r="AU1047" t="n">
        <v>34199</v>
      </c>
      <c r="AV1047" t="n">
        <v>30783</v>
      </c>
      <c r="AW1047" t="n">
        <v>30783</v>
      </c>
      <c r="AY1047" t="n">
        <v>39504</v>
      </c>
      <c r="AZ1047" t="n">
        <v>36648</v>
      </c>
      <c r="BA1047" t="n">
        <v>36648</v>
      </c>
      <c r="BB1047" t="n">
        <v>36648</v>
      </c>
      <c r="BD1047" t="n">
        <v>36648</v>
      </c>
      <c r="BE1047" t="n">
        <v>36648</v>
      </c>
    </row>
    <row r="1048">
      <c r="A1048" t="inlineStr">
        <is>
          <t>Total of gross carrying amount-c</t>
        </is>
      </c>
      <c r="F1048">
        <f>SUM(F1044:F1046)</f>
        <v/>
      </c>
      <c r="G1048">
        <f>SUM(G1044:G1046)</f>
        <v/>
      </c>
      <c r="H1048">
        <f>SUM(H1044:H1046)</f>
        <v/>
      </c>
      <c r="I1048">
        <f>SUM(I1044:I1046)</f>
        <v/>
      </c>
      <c r="K1048">
        <f>SUM(K1044:K1046)</f>
        <v/>
      </c>
      <c r="L1048">
        <f>SUM(L1044:L1046)</f>
        <v/>
      </c>
      <c r="M1048">
        <f>SUM(M1044:M1046)</f>
        <v/>
      </c>
      <c r="N1048">
        <f>SUM(N1044:N1046)</f>
        <v/>
      </c>
      <c r="P1048">
        <f>SUM(P1044:P1046)</f>
        <v/>
      </c>
      <c r="Q1048">
        <f>SUM(Q1044:Q1046)</f>
        <v/>
      </c>
      <c r="R1048">
        <f>SUM(R1044:R1046)</f>
        <v/>
      </c>
      <c r="S1048">
        <f>SUM(S1044:S1046)</f>
        <v/>
      </c>
      <c r="U1048">
        <f>SUM(U1044:U1046)</f>
        <v/>
      </c>
      <c r="V1048">
        <f>SUM(V1044:V1046)</f>
        <v/>
      </c>
      <c r="W1048">
        <f>SUM(W1044:W1046)</f>
        <v/>
      </c>
      <c r="X1048">
        <f>SUM(X1044:X1046)</f>
        <v/>
      </c>
      <c r="Z1048">
        <f>SUM(Z1044:Z1046)</f>
        <v/>
      </c>
      <c r="AA1048">
        <f>SUM(AA1044:AA1046)</f>
        <v/>
      </c>
      <c r="AB1048">
        <f>SUM(AB1044:AB1046)</f>
        <v/>
      </c>
      <c r="AC1048">
        <f>SUM(AC1044:AC1046)</f>
        <v/>
      </c>
      <c r="AE1048">
        <f>SUM(AE1044:AE1046)</f>
        <v/>
      </c>
      <c r="AF1048">
        <f>SUM(AF1044:AF1046)</f>
        <v/>
      </c>
      <c r="AG1048">
        <f>SUM(AG1044:AG1046)</f>
        <v/>
      </c>
      <c r="AH1048">
        <f>SUM(AH1044:AH1046)</f>
        <v/>
      </c>
      <c r="AJ1048">
        <f>SUM(AJ1044:AJ1046)</f>
        <v/>
      </c>
      <c r="AK1048">
        <f>SUM(AK1044:AK1046)</f>
        <v/>
      </c>
      <c r="AL1048">
        <f>SUM(AL1044:AL1046)</f>
        <v/>
      </c>
      <c r="AM1048">
        <f>SUM(AM1044:AM1046)</f>
        <v/>
      </c>
      <c r="AO1048">
        <f>SUM(AO1044:AO1046)</f>
        <v/>
      </c>
      <c r="AP1048">
        <f>SUM(AP1044:AP1046)</f>
        <v/>
      </c>
      <c r="AQ1048">
        <f>SUM(AQ1044:AQ1046)</f>
        <v/>
      </c>
      <c r="AR1048">
        <f>SUM(AR1044:AR1046)</f>
        <v/>
      </c>
      <c r="AT1048">
        <f>SUM(AT1044:AT1046)</f>
        <v/>
      </c>
      <c r="AU1048">
        <f>SUM(AU1044:AU1046)</f>
        <v/>
      </c>
      <c r="AV1048">
        <f>SUM(AV1044:AV1046)</f>
        <v/>
      </c>
      <c r="AW1048">
        <f>SUM(AW1044:AW1046)</f>
        <v/>
      </c>
      <c r="AY1048">
        <f>SUM(AY1044:AY1046)</f>
        <v/>
      </c>
      <c r="AZ1048">
        <f>SUM(AZ1044:AZ1046)</f>
        <v/>
      </c>
      <c r="BA1048">
        <f>SUM(BA1044:BA1046)</f>
        <v/>
      </c>
      <c r="BB1048">
        <f>SUM(BB1044:BB1046)</f>
        <v/>
      </c>
      <c r="BD1048">
        <f>SUM(BD1044:BD1046)</f>
        <v/>
      </c>
      <c r="BE1048">
        <f>SUM(BE1044:BE1046)</f>
        <v/>
      </c>
    </row>
    <row r="1049">
      <c r="A1049" t="inlineStr">
        <is>
          <t>Sum check</t>
        </is>
      </c>
      <c r="F1049">
        <f>F1047-F1048</f>
        <v/>
      </c>
      <c r="G1049">
        <f>G1047-G1048</f>
        <v/>
      </c>
      <c r="H1049">
        <f>H1047-H1048</f>
        <v/>
      </c>
      <c r="I1049">
        <f>I1047-I1048</f>
        <v/>
      </c>
      <c r="K1049">
        <f>K1047-K1048</f>
        <v/>
      </c>
      <c r="L1049">
        <f>L1047-L1048</f>
        <v/>
      </c>
      <c r="M1049">
        <f>M1047-M1048</f>
        <v/>
      </c>
      <c r="N1049">
        <f>N1047-N1048</f>
        <v/>
      </c>
      <c r="P1049">
        <f>P1047-P1048</f>
        <v/>
      </c>
      <c r="Q1049">
        <f>Q1047-Q1048</f>
        <v/>
      </c>
      <c r="R1049">
        <f>R1047-R1048</f>
        <v/>
      </c>
      <c r="S1049">
        <f>S1047-S1048</f>
        <v/>
      </c>
      <c r="U1049">
        <f>U1047-U1048</f>
        <v/>
      </c>
      <c r="V1049">
        <f>V1047-V1048</f>
        <v/>
      </c>
      <c r="W1049">
        <f>W1047-W1048</f>
        <v/>
      </c>
      <c r="X1049">
        <f>X1047-X1048</f>
        <v/>
      </c>
      <c r="Z1049">
        <f>Z1047-Z1048</f>
        <v/>
      </c>
      <c r="AA1049">
        <f>AA1047-AA1048</f>
        <v/>
      </c>
      <c r="AB1049">
        <f>AB1047-AB1048</f>
        <v/>
      </c>
      <c r="AC1049">
        <f>AC1047-AC1048</f>
        <v/>
      </c>
      <c r="AE1049">
        <f>AE1047-AE1048</f>
        <v/>
      </c>
      <c r="AF1049">
        <f>AF1047-AF1048</f>
        <v/>
      </c>
      <c r="AG1049">
        <f>AG1047-AG1048</f>
        <v/>
      </c>
      <c r="AH1049">
        <f>AH1047-AH1048</f>
        <v/>
      </c>
      <c r="AJ1049">
        <f>AJ1047-AJ1048</f>
        <v/>
      </c>
      <c r="AK1049">
        <f>AK1047-AK1048</f>
        <v/>
      </c>
      <c r="AL1049">
        <f>AL1047-AL1048</f>
        <v/>
      </c>
      <c r="AM1049">
        <f>AM1047-AM1048</f>
        <v/>
      </c>
      <c r="AO1049">
        <f>AO1047-AO1048</f>
        <v/>
      </c>
      <c r="AP1049">
        <f>AP1047-AP1048</f>
        <v/>
      </c>
      <c r="AQ1049">
        <f>AQ1047-AQ1048</f>
        <v/>
      </c>
      <c r="AR1049">
        <f>AR1047-AR1048</f>
        <v/>
      </c>
      <c r="AT1049">
        <f>AT1047-AT1048</f>
        <v/>
      </c>
      <c r="AU1049">
        <f>AU1047-AU1048</f>
        <v/>
      </c>
      <c r="AV1049">
        <f>AV1047-AV1048</f>
        <v/>
      </c>
      <c r="AW1049">
        <f>AW1047-AW1048</f>
        <v/>
      </c>
      <c r="AY1049">
        <f>AY1047-AY1048</f>
        <v/>
      </c>
      <c r="AZ1049">
        <f>AZ1047-AZ1048</f>
        <v/>
      </c>
      <c r="BA1049">
        <f>BA1047-BA1048</f>
        <v/>
      </c>
      <c r="BB1049">
        <f>BB1047-BB1048</f>
        <v/>
      </c>
      <c r="BD1049">
        <f>BD1047-BD1048</f>
        <v/>
      </c>
      <c r="BE1049">
        <f>BE1047-BE1048</f>
        <v/>
      </c>
    </row>
    <row r="1051">
      <c r="A1051" t="inlineStr">
        <is>
          <t>Accumulated amortization</t>
        </is>
      </c>
    </row>
    <row r="1052">
      <c r="A1052" t="inlineStr">
        <is>
          <t>Core deposit intangibles</t>
        </is>
      </c>
      <c r="C1052" t="inlineStr">
        <is>
          <t>Thousand</t>
        </is>
      </c>
      <c r="D1052" t="inlineStr">
        <is>
          <t>QQQQ</t>
        </is>
      </c>
      <c r="F1052" t="n">
        <v>-6171</v>
      </c>
      <c r="G1052" t="n">
        <v>-6508</v>
      </c>
      <c r="H1052" t="n">
        <v>-6845</v>
      </c>
      <c r="I1052" t="n">
        <v>-4620</v>
      </c>
      <c r="K1052" t="n">
        <v>-4938</v>
      </c>
      <c r="L1052" t="n">
        <v>-5305</v>
      </c>
      <c r="M1052" t="n">
        <v>-5659</v>
      </c>
      <c r="N1052" t="n">
        <v>-6013</v>
      </c>
      <c r="P1052" t="n">
        <v>-6366</v>
      </c>
      <c r="Q1052" t="n">
        <v>-6720</v>
      </c>
      <c r="R1052" t="n">
        <v>-7074</v>
      </c>
      <c r="S1052" t="n">
        <v>-7586</v>
      </c>
      <c r="U1052" t="n">
        <v>-6402</v>
      </c>
      <c r="V1052" t="n">
        <v>-6892</v>
      </c>
      <c r="W1052" t="n">
        <v>-6151</v>
      </c>
      <c r="X1052" t="n">
        <v>-6611</v>
      </c>
      <c r="Z1052" t="n">
        <v>-7071</v>
      </c>
      <c r="AA1052" t="n">
        <v>-7531</v>
      </c>
      <c r="AB1052" t="n">
        <v>-7991</v>
      </c>
      <c r="AC1052" t="n">
        <v>-8451</v>
      </c>
      <c r="AE1052" t="n">
        <v>-9098</v>
      </c>
      <c r="AF1052" t="n">
        <v>-9769</v>
      </c>
      <c r="AG1052" t="n">
        <v>-10423</v>
      </c>
      <c r="AH1052" t="n">
        <v>-11113</v>
      </c>
      <c r="AJ1052" t="n">
        <v>-11785</v>
      </c>
      <c r="AK1052" t="n">
        <v>-12456</v>
      </c>
      <c r="AL1052" t="n">
        <v>-13210</v>
      </c>
      <c r="AM1052" t="n">
        <v>-14131</v>
      </c>
      <c r="AO1052" t="n">
        <v>-14540</v>
      </c>
      <c r="AP1052" t="n">
        <v>-15453</v>
      </c>
      <c r="AQ1052" t="n">
        <v>-16366</v>
      </c>
      <c r="AR1052" t="n">
        <v>-15076</v>
      </c>
      <c r="AT1052" t="n">
        <v>-11366</v>
      </c>
      <c r="AU1052" t="n">
        <v>-12120</v>
      </c>
      <c r="AV1052" t="n">
        <v>-9607</v>
      </c>
      <c r="AW1052" t="n">
        <v>-10311</v>
      </c>
      <c r="AY1052" t="n">
        <v>-11087</v>
      </c>
      <c r="AZ1052" t="n">
        <v>-11914</v>
      </c>
      <c r="BA1052" t="n">
        <v>-12765</v>
      </c>
      <c r="BB1052" t="n">
        <v>-13615</v>
      </c>
      <c r="BD1052" t="n">
        <v>-14465</v>
      </c>
      <c r="BE1052" t="n">
        <v>-15316</v>
      </c>
    </row>
    <row r="1053">
      <c r="A1053" t="inlineStr">
        <is>
          <t>Customer relationship intangibles</t>
        </is>
      </c>
      <c r="C1053" t="inlineStr">
        <is>
          <t>Thousand</t>
        </is>
      </c>
      <c r="D1053" t="inlineStr">
        <is>
          <t>QQQQ</t>
        </is>
      </c>
      <c r="F1053" t="n">
        <v>-2073</v>
      </c>
      <c r="G1053" t="n">
        <v>-2160</v>
      </c>
      <c r="H1053" t="n">
        <v>-2247</v>
      </c>
      <c r="I1053" t="n">
        <v>-2337</v>
      </c>
      <c r="K1053" t="n">
        <v>-2428</v>
      </c>
      <c r="L1053" t="n">
        <v>-2518</v>
      </c>
      <c r="M1053" t="n">
        <v>-2608</v>
      </c>
      <c r="N1053" t="n">
        <v>-2699</v>
      </c>
      <c r="P1053" t="n">
        <v>-2789</v>
      </c>
      <c r="Q1053" t="n">
        <v>-2880</v>
      </c>
      <c r="R1053" t="n">
        <v>-2970</v>
      </c>
      <c r="S1053" t="n">
        <v>-3061</v>
      </c>
      <c r="U1053" t="n">
        <v>-3151</v>
      </c>
      <c r="V1053" t="n">
        <v>-3242</v>
      </c>
      <c r="W1053" t="n">
        <v>-3331</v>
      </c>
      <c r="X1053" t="n">
        <v>-3419</v>
      </c>
      <c r="Z1053" t="n">
        <v>-3506</v>
      </c>
      <c r="AA1053" t="n">
        <v>-3593</v>
      </c>
      <c r="AB1053" t="n">
        <v>-3680</v>
      </c>
      <c r="AC1053" t="n">
        <v>-3767</v>
      </c>
      <c r="AE1053" t="n">
        <v>-3854</v>
      </c>
      <c r="AF1053" t="n">
        <v>-3941</v>
      </c>
      <c r="AG1053" t="n">
        <v>-4028</v>
      </c>
      <c r="AH1053" t="n">
        <v>-4115</v>
      </c>
      <c r="AJ1053" t="n">
        <v>-4202</v>
      </c>
      <c r="AK1053" t="n">
        <v>-4289</v>
      </c>
      <c r="AL1053" t="n">
        <v>-4376</v>
      </c>
      <c r="AM1053" t="n">
        <v>-2508</v>
      </c>
      <c r="AO1053" t="n">
        <v>-2563</v>
      </c>
      <c r="AP1053" t="n">
        <v>-2618</v>
      </c>
      <c r="AQ1053" t="n">
        <v>-2631</v>
      </c>
      <c r="AR1053" t="n">
        <v>-2686</v>
      </c>
      <c r="AT1053" t="n">
        <v>-2741</v>
      </c>
      <c r="AU1053" t="n">
        <v>-2796</v>
      </c>
      <c r="AV1053" t="n">
        <v>-2851</v>
      </c>
      <c r="AW1053" t="n">
        <v>-2906</v>
      </c>
      <c r="AY1053" t="n">
        <v>-2961</v>
      </c>
      <c r="AZ1053" t="n">
        <v>-2991</v>
      </c>
      <c r="BA1053" t="n">
        <v>-3020</v>
      </c>
      <c r="BB1053" t="n">
        <v>-3050</v>
      </c>
      <c r="BD1053" t="n">
        <v>-3080</v>
      </c>
      <c r="BE1053" t="n">
        <v>-3109</v>
      </c>
    </row>
    <row r="1054">
      <c r="A1054" t="inlineStr">
        <is>
          <t>Mortgage servicing intangibles</t>
        </is>
      </c>
      <c r="C1054" t="inlineStr">
        <is>
          <t>Thousand</t>
        </is>
      </c>
      <c r="D1054" t="inlineStr">
        <is>
          <t>QQQQ</t>
        </is>
      </c>
      <c r="F1054" t="n">
        <v>-114</v>
      </c>
      <c r="G1054" t="n">
        <v>-127</v>
      </c>
      <c r="H1054" t="n">
        <v>-139</v>
      </c>
      <c r="I1054" t="n">
        <v>-150</v>
      </c>
      <c r="K1054" t="n">
        <v>-161</v>
      </c>
      <c r="L1054" t="n">
        <v>-172</v>
      </c>
      <c r="M1054" t="n">
        <v>-183</v>
      </c>
      <c r="N1054" t="n">
        <v>-193</v>
      </c>
      <c r="P1054" t="n">
        <v>-203</v>
      </c>
      <c r="Q1054" t="n">
        <v>-211</v>
      </c>
      <c r="R1054" t="n">
        <v>-220</v>
      </c>
      <c r="S1054" t="n">
        <v>-228</v>
      </c>
      <c r="U1054" t="n">
        <v>-237</v>
      </c>
      <c r="V1054" t="n">
        <v>-245</v>
      </c>
      <c r="W1054" t="n">
        <v>-252</v>
      </c>
      <c r="X1054" t="n">
        <v>-259</v>
      </c>
      <c r="Z1054" t="n">
        <v>-266</v>
      </c>
      <c r="AA1054" t="n">
        <v>-273</v>
      </c>
      <c r="AB1054" t="n">
        <v>-279</v>
      </c>
      <c r="AC1054" t="n">
        <v>-285</v>
      </c>
      <c r="AE1054" t="n">
        <v>-291</v>
      </c>
      <c r="AF1054" t="n">
        <v>-296</v>
      </c>
      <c r="AG1054" t="n">
        <v>-301</v>
      </c>
      <c r="AH1054" t="n">
        <v>-305</v>
      </c>
      <c r="AJ1054" t="n">
        <v>-310</v>
      </c>
      <c r="AK1054" t="n">
        <v>-313</v>
      </c>
      <c r="AL1054" t="n">
        <v>-318</v>
      </c>
    </row>
    <row r="1055">
      <c r="A1055" t="inlineStr">
        <is>
          <t>Total of accumulated amortization</t>
        </is>
      </c>
      <c r="C1055" t="inlineStr">
        <is>
          <t>Thousand</t>
        </is>
      </c>
      <c r="D1055" t="inlineStr">
        <is>
          <t>QQQQ</t>
        </is>
      </c>
      <c r="F1055" t="n">
        <v>-8358</v>
      </c>
      <c r="G1055" t="n">
        <v>-8795</v>
      </c>
      <c r="H1055" t="n">
        <v>-9231</v>
      </c>
      <c r="I1055" t="n">
        <v>-7107</v>
      </c>
      <c r="K1055" t="n">
        <v>-7527</v>
      </c>
      <c r="L1055" t="n">
        <v>-7995</v>
      </c>
      <c r="M1055" t="n">
        <v>-8450</v>
      </c>
      <c r="N1055" t="n">
        <v>-8905</v>
      </c>
      <c r="P1055" t="n">
        <v>-9358</v>
      </c>
      <c r="Q1055" t="n">
        <v>-9811</v>
      </c>
      <c r="R1055" t="n">
        <v>-10264</v>
      </c>
      <c r="S1055" t="n">
        <v>-10875</v>
      </c>
      <c r="U1055" t="n">
        <v>-9790</v>
      </c>
      <c r="V1055" t="n">
        <v>-10379</v>
      </c>
      <c r="W1055" t="n">
        <v>-9734</v>
      </c>
      <c r="X1055" t="n">
        <v>-10289</v>
      </c>
      <c r="Z1055" t="n">
        <v>-10843</v>
      </c>
      <c r="AA1055" t="n">
        <v>-11397</v>
      </c>
      <c r="AB1055" t="n">
        <v>-11950</v>
      </c>
      <c r="AC1055" t="n">
        <v>-12503</v>
      </c>
      <c r="AE1055" t="n">
        <v>-13243</v>
      </c>
      <c r="AF1055" t="n">
        <v>-14006</v>
      </c>
      <c r="AG1055" t="n">
        <v>-14752</v>
      </c>
      <c r="AH1055" t="n">
        <v>-15533</v>
      </c>
      <c r="AJ1055" t="n">
        <v>-16297</v>
      </c>
      <c r="AK1055" t="n">
        <v>-17058</v>
      </c>
      <c r="AL1055" t="n">
        <v>-17904</v>
      </c>
      <c r="AM1055" t="n">
        <v>-16639</v>
      </c>
      <c r="AO1055" t="n">
        <v>-17103</v>
      </c>
      <c r="AP1055" t="n">
        <v>-18071</v>
      </c>
      <c r="AQ1055" t="n">
        <v>-18997</v>
      </c>
      <c r="AR1055" t="n">
        <v>-17762</v>
      </c>
      <c r="AT1055" t="n">
        <v>-14107</v>
      </c>
      <c r="AU1055" t="n">
        <v>-14916</v>
      </c>
      <c r="AV1055" t="n">
        <v>-12458</v>
      </c>
      <c r="AW1055" t="n">
        <v>-13217</v>
      </c>
      <c r="AY1055" t="n">
        <v>-14048</v>
      </c>
      <c r="AZ1055" t="n">
        <v>-14905</v>
      </c>
      <c r="BA1055" t="n">
        <v>-15785</v>
      </c>
      <c r="BB1055" t="n">
        <v>-16665</v>
      </c>
      <c r="BD1055" t="n">
        <v>-17545</v>
      </c>
      <c r="BE1055" t="n">
        <v>-18425</v>
      </c>
    </row>
    <row r="1056">
      <c r="A1056" t="inlineStr">
        <is>
          <t>Total of accumulated amortization-c</t>
        </is>
      </c>
      <c r="F1056">
        <f>SUM(F1052:F1054)</f>
        <v/>
      </c>
      <c r="G1056">
        <f>SUM(G1052:G1054)</f>
        <v/>
      </c>
      <c r="H1056">
        <f>SUM(H1052:H1054)</f>
        <v/>
      </c>
      <c r="I1056">
        <f>SUM(I1052:I1054)</f>
        <v/>
      </c>
      <c r="K1056">
        <f>SUM(K1052:K1054)</f>
        <v/>
      </c>
      <c r="L1056">
        <f>SUM(L1052:L1054)</f>
        <v/>
      </c>
      <c r="M1056">
        <f>SUM(M1052:M1054)</f>
        <v/>
      </c>
      <c r="N1056">
        <f>SUM(N1052:N1054)</f>
        <v/>
      </c>
      <c r="P1056">
        <f>SUM(P1052:P1054)</f>
        <v/>
      </c>
      <c r="Q1056">
        <f>SUM(Q1052:Q1054)</f>
        <v/>
      </c>
      <c r="R1056">
        <f>SUM(R1052:R1054)</f>
        <v/>
      </c>
      <c r="S1056">
        <f>SUM(S1052:S1054)</f>
        <v/>
      </c>
      <c r="U1056">
        <f>SUM(U1052:U1054)</f>
        <v/>
      </c>
      <c r="V1056">
        <f>SUM(V1052:V1054)</f>
        <v/>
      </c>
      <c r="W1056">
        <f>SUM(W1052:W1054)</f>
        <v/>
      </c>
      <c r="X1056">
        <f>SUM(X1052:X1054)</f>
        <v/>
      </c>
      <c r="Z1056">
        <f>SUM(Z1052:Z1054)</f>
        <v/>
      </c>
      <c r="AA1056">
        <f>SUM(AA1052:AA1054)</f>
        <v/>
      </c>
      <c r="AB1056">
        <f>SUM(AB1052:AB1054)</f>
        <v/>
      </c>
      <c r="AC1056">
        <f>SUM(AC1052:AC1054)</f>
        <v/>
      </c>
      <c r="AE1056">
        <f>SUM(AE1052:AE1054)</f>
        <v/>
      </c>
      <c r="AF1056">
        <f>SUM(AF1052:AF1054)</f>
        <v/>
      </c>
      <c r="AG1056">
        <f>SUM(AG1052:AG1054)</f>
        <v/>
      </c>
      <c r="AH1056">
        <f>SUM(AH1052:AH1054)</f>
        <v/>
      </c>
      <c r="AJ1056">
        <f>SUM(AJ1052:AJ1054)</f>
        <v/>
      </c>
      <c r="AK1056">
        <f>SUM(AK1052:AK1054)</f>
        <v/>
      </c>
      <c r="AL1056">
        <f>SUM(AL1052:AL1054)</f>
        <v/>
      </c>
      <c r="AM1056">
        <f>SUM(AM1052:AM1054)</f>
        <v/>
      </c>
      <c r="AO1056">
        <f>SUM(AO1052:AO1054)</f>
        <v/>
      </c>
      <c r="AP1056">
        <f>SUM(AP1052:AP1054)</f>
        <v/>
      </c>
      <c r="AQ1056">
        <f>SUM(AQ1052:AQ1054)</f>
        <v/>
      </c>
      <c r="AR1056">
        <f>SUM(AR1052:AR1054)</f>
        <v/>
      </c>
      <c r="AT1056">
        <f>SUM(AT1052:AT1054)</f>
        <v/>
      </c>
      <c r="AU1056">
        <f>SUM(AU1052:AU1054)</f>
        <v/>
      </c>
      <c r="AV1056">
        <f>SUM(AV1052:AV1054)</f>
        <v/>
      </c>
      <c r="AW1056">
        <f>SUM(AW1052:AW1054)</f>
        <v/>
      </c>
      <c r="AY1056">
        <f>SUM(AY1052:AY1054)</f>
        <v/>
      </c>
      <c r="AZ1056">
        <f>SUM(AZ1052:AZ1054)</f>
        <v/>
      </c>
      <c r="BA1056">
        <f>SUM(BA1052:BA1054)</f>
        <v/>
      </c>
      <c r="BB1056">
        <f>SUM(BB1052:BB1054)</f>
        <v/>
      </c>
      <c r="BD1056">
        <f>SUM(BD1052:BD1054)</f>
        <v/>
      </c>
      <c r="BE1056">
        <f>SUM(BE1052:BE1054)</f>
        <v/>
      </c>
    </row>
    <row r="1057">
      <c r="A1057" t="inlineStr">
        <is>
          <t>Sum check</t>
        </is>
      </c>
      <c r="F1057">
        <f>F1055-F1056</f>
        <v/>
      </c>
      <c r="G1057">
        <f>G1055-G1056</f>
        <v/>
      </c>
      <c r="H1057">
        <f>H1055-H1056</f>
        <v/>
      </c>
      <c r="I1057">
        <f>I1055-I1056</f>
        <v/>
      </c>
      <c r="K1057">
        <f>K1055-K1056</f>
        <v/>
      </c>
      <c r="L1057">
        <f>L1055-L1056</f>
        <v/>
      </c>
      <c r="M1057">
        <f>M1055-M1056</f>
        <v/>
      </c>
      <c r="N1057">
        <f>N1055-N1056</f>
        <v/>
      </c>
      <c r="P1057">
        <f>P1055-P1056</f>
        <v/>
      </c>
      <c r="Q1057">
        <f>Q1055-Q1056</f>
        <v/>
      </c>
      <c r="R1057">
        <f>R1055-R1056</f>
        <v/>
      </c>
      <c r="S1057">
        <f>S1055-S1056</f>
        <v/>
      </c>
      <c r="U1057">
        <f>U1055-U1056</f>
        <v/>
      </c>
      <c r="V1057">
        <f>V1055-V1056</f>
        <v/>
      </c>
      <c r="W1057">
        <f>W1055-W1056</f>
        <v/>
      </c>
      <c r="X1057">
        <f>X1055-X1056</f>
        <v/>
      </c>
      <c r="Z1057">
        <f>Z1055-Z1056</f>
        <v/>
      </c>
      <c r="AA1057">
        <f>AA1055-AA1056</f>
        <v/>
      </c>
      <c r="AB1057">
        <f>AB1055-AB1056</f>
        <v/>
      </c>
      <c r="AC1057">
        <f>AC1055-AC1056</f>
        <v/>
      </c>
      <c r="AE1057">
        <f>AE1055-AE1056</f>
        <v/>
      </c>
      <c r="AF1057">
        <f>AF1055-AF1056</f>
        <v/>
      </c>
      <c r="AG1057">
        <f>AG1055-AG1056</f>
        <v/>
      </c>
      <c r="AH1057">
        <f>AH1055-AH1056</f>
        <v/>
      </c>
      <c r="AJ1057">
        <f>AJ1055-AJ1056</f>
        <v/>
      </c>
      <c r="AK1057">
        <f>AK1055-AK1056</f>
        <v/>
      </c>
      <c r="AL1057">
        <f>AL1055-AL1056</f>
        <v/>
      </c>
      <c r="AM1057">
        <f>AM1055-AM1056</f>
        <v/>
      </c>
      <c r="AO1057">
        <f>AO1055-AO1056</f>
        <v/>
      </c>
      <c r="AP1057">
        <f>AP1055-AP1056</f>
        <v/>
      </c>
      <c r="AQ1057">
        <f>AQ1055-AQ1056</f>
        <v/>
      </c>
      <c r="AR1057">
        <f>AR1055-AR1056</f>
        <v/>
      </c>
      <c r="AT1057">
        <f>AT1055-AT1056</f>
        <v/>
      </c>
      <c r="AU1057">
        <f>AU1055-AU1056</f>
        <v/>
      </c>
      <c r="AV1057">
        <f>AV1055-AV1056</f>
        <v/>
      </c>
      <c r="AW1057">
        <f>AW1055-AW1056</f>
        <v/>
      </c>
      <c r="AY1057">
        <f>AY1055-AY1056</f>
        <v/>
      </c>
      <c r="AZ1057">
        <f>AZ1055-AZ1056</f>
        <v/>
      </c>
      <c r="BA1057">
        <f>BA1055-BA1056</f>
        <v/>
      </c>
      <c r="BB1057">
        <f>BB1055-BB1056</f>
        <v/>
      </c>
      <c r="BD1057">
        <f>BD1055-BD1056</f>
        <v/>
      </c>
      <c r="BE1057">
        <f>BE1055-BE1056</f>
        <v/>
      </c>
    </row>
    <row r="1059">
      <c r="A1059" t="inlineStr">
        <is>
          <t>Net carrying amount</t>
        </is>
      </c>
    </row>
    <row r="1060">
      <c r="A1060" t="inlineStr">
        <is>
          <t>Core deposit intangibles</t>
        </is>
      </c>
      <c r="C1060" t="inlineStr">
        <is>
          <t>Thousand</t>
        </is>
      </c>
      <c r="D1060" t="inlineStr">
        <is>
          <t>QQQQ</t>
        </is>
      </c>
      <c r="F1060" t="n">
        <v>7302</v>
      </c>
      <c r="G1060" t="n">
        <v>6965</v>
      </c>
      <c r="H1060" t="n">
        <v>6628</v>
      </c>
      <c r="I1060" t="n">
        <v>6343</v>
      </c>
      <c r="K1060" t="n">
        <v>7743</v>
      </c>
      <c r="L1060" t="n">
        <v>7893</v>
      </c>
      <c r="M1060" t="n">
        <v>7539</v>
      </c>
      <c r="N1060" t="n">
        <v>7185</v>
      </c>
      <c r="P1060" t="n">
        <v>6832</v>
      </c>
      <c r="Q1060" t="n">
        <v>6478</v>
      </c>
      <c r="R1060" t="n">
        <v>6124</v>
      </c>
      <c r="S1060" t="n">
        <v>12747</v>
      </c>
      <c r="U1060" t="n">
        <v>12257</v>
      </c>
      <c r="V1060" t="n">
        <v>11767</v>
      </c>
      <c r="W1060" t="n">
        <v>11296</v>
      </c>
      <c r="X1060" t="n">
        <v>10836</v>
      </c>
      <c r="Z1060" t="n">
        <v>10376</v>
      </c>
      <c r="AA1060" t="n">
        <v>9916</v>
      </c>
      <c r="AB1060" t="n">
        <v>9456</v>
      </c>
      <c r="AC1060" t="n">
        <v>8996</v>
      </c>
      <c r="AE1060" t="n">
        <v>16809</v>
      </c>
      <c r="AF1060" t="n">
        <v>16137</v>
      </c>
      <c r="AG1060" t="n">
        <v>15484</v>
      </c>
      <c r="AH1060" t="n">
        <v>14794</v>
      </c>
      <c r="AJ1060" t="n">
        <v>14122</v>
      </c>
      <c r="AK1060" t="n">
        <v>13451</v>
      </c>
      <c r="AL1060" t="n">
        <v>22645</v>
      </c>
      <c r="AM1060" t="n">
        <v>21725</v>
      </c>
      <c r="AO1060" t="n">
        <v>21022</v>
      </c>
      <c r="AP1060" t="n">
        <v>20109</v>
      </c>
      <c r="AQ1060" t="n">
        <v>19195</v>
      </c>
      <c r="AR1060" t="n">
        <v>18335</v>
      </c>
      <c r="AT1060" t="n">
        <v>17597</v>
      </c>
      <c r="AU1060" t="n">
        <v>18729</v>
      </c>
      <c r="AV1060" t="n">
        <v>17826</v>
      </c>
      <c r="AW1060" t="n">
        <v>17122</v>
      </c>
      <c r="AY1060" t="n">
        <v>25067</v>
      </c>
      <c r="AZ1060" t="n">
        <v>21384</v>
      </c>
      <c r="BA1060" t="n">
        <v>20533</v>
      </c>
      <c r="BB1060" t="n">
        <v>19683</v>
      </c>
      <c r="BD1060" t="n">
        <v>18833</v>
      </c>
      <c r="BE1060" t="n">
        <v>17982</v>
      </c>
    </row>
    <row r="1061">
      <c r="A1061" t="inlineStr">
        <is>
          <t>Customer relationship intangibles</t>
        </is>
      </c>
      <c r="C1061" t="inlineStr">
        <is>
          <t>Thousand</t>
        </is>
      </c>
      <c r="D1061" t="inlineStr">
        <is>
          <t>QQQQ</t>
        </is>
      </c>
      <c r="F1061" t="n">
        <v>3584</v>
      </c>
      <c r="G1061" t="n">
        <v>3497</v>
      </c>
      <c r="H1061" t="n">
        <v>3410</v>
      </c>
      <c r="I1061" t="n">
        <v>3362</v>
      </c>
      <c r="K1061" t="n">
        <v>3271</v>
      </c>
      <c r="L1061" t="n">
        <v>3181</v>
      </c>
      <c r="M1061" t="n">
        <v>3091</v>
      </c>
      <c r="N1061" t="n">
        <v>3000</v>
      </c>
      <c r="P1061" t="n">
        <v>2910</v>
      </c>
      <c r="Q1061" t="n">
        <v>2819</v>
      </c>
      <c r="R1061" t="n">
        <v>2729</v>
      </c>
      <c r="S1061" t="n">
        <v>2638</v>
      </c>
      <c r="U1061" t="n">
        <v>2548</v>
      </c>
      <c r="V1061" t="n">
        <v>2457</v>
      </c>
      <c r="W1061" t="n">
        <v>2368</v>
      </c>
      <c r="X1061" t="n">
        <v>2280</v>
      </c>
      <c r="Z1061" t="n">
        <v>2193</v>
      </c>
      <c r="AA1061" t="n">
        <v>2106</v>
      </c>
      <c r="AB1061" t="n">
        <v>2019</v>
      </c>
      <c r="AC1061" t="n">
        <v>1932</v>
      </c>
      <c r="AE1061" t="n">
        <v>1845</v>
      </c>
      <c r="AF1061" t="n">
        <v>1758</v>
      </c>
      <c r="AG1061" t="n">
        <v>1671</v>
      </c>
      <c r="AH1061" t="n">
        <v>1584</v>
      </c>
      <c r="AJ1061" t="n">
        <v>1497</v>
      </c>
      <c r="AK1061" t="n">
        <v>1410</v>
      </c>
      <c r="AL1061" t="n">
        <v>1323</v>
      </c>
      <c r="AM1061" t="n">
        <v>883</v>
      </c>
      <c r="AO1061" t="n">
        <v>828</v>
      </c>
      <c r="AP1061" t="n">
        <v>773</v>
      </c>
      <c r="AQ1061" t="n">
        <v>719</v>
      </c>
      <c r="AR1061" t="n">
        <v>664</v>
      </c>
      <c r="AT1061" t="n">
        <v>609</v>
      </c>
      <c r="AU1061" t="n">
        <v>554</v>
      </c>
      <c r="AV1061" t="n">
        <v>499</v>
      </c>
      <c r="AW1061" t="n">
        <v>444</v>
      </c>
      <c r="AY1061" t="n">
        <v>389</v>
      </c>
      <c r="AZ1061" t="n">
        <v>359</v>
      </c>
      <c r="BA1061" t="n">
        <v>330</v>
      </c>
      <c r="BB1061" t="n">
        <v>300</v>
      </c>
      <c r="BD1061" t="n">
        <v>270</v>
      </c>
      <c r="BE1061" t="n">
        <v>241</v>
      </c>
    </row>
    <row r="1062">
      <c r="A1062" t="inlineStr">
        <is>
          <t>Mortgage servicing intangibles</t>
        </is>
      </c>
      <c r="C1062" t="inlineStr">
        <is>
          <t>Thousand</t>
        </is>
      </c>
      <c r="D1062" t="inlineStr">
        <is>
          <t>QQQQ</t>
        </is>
      </c>
      <c r="F1062" t="n">
        <v>709</v>
      </c>
      <c r="G1062" t="n">
        <v>638</v>
      </c>
      <c r="H1062" t="n">
        <v>595</v>
      </c>
      <c r="I1062" t="n">
        <v>568</v>
      </c>
      <c r="K1062" t="n">
        <v>535</v>
      </c>
      <c r="L1062" t="n">
        <v>500</v>
      </c>
      <c r="M1062" t="n">
        <v>476</v>
      </c>
      <c r="N1062" t="n">
        <v>450</v>
      </c>
      <c r="P1062" t="n">
        <v>416</v>
      </c>
      <c r="Q1062" t="n">
        <v>384</v>
      </c>
      <c r="R1062" t="n">
        <v>350</v>
      </c>
      <c r="S1062" t="n">
        <v>310</v>
      </c>
      <c r="U1062" t="n">
        <v>288</v>
      </c>
      <c r="V1062" t="n">
        <v>261</v>
      </c>
      <c r="W1062" t="n">
        <v>234</v>
      </c>
      <c r="X1062" t="n">
        <v>214</v>
      </c>
      <c r="Z1062" t="n">
        <v>199</v>
      </c>
      <c r="AA1062" t="n">
        <v>181</v>
      </c>
      <c r="AB1062" t="n">
        <v>170</v>
      </c>
      <c r="AC1062" t="n">
        <v>154</v>
      </c>
      <c r="AE1062" t="n">
        <v>128</v>
      </c>
      <c r="AF1062" t="n">
        <v>117</v>
      </c>
      <c r="AG1062" t="n">
        <v>102</v>
      </c>
      <c r="AH1062" t="n">
        <v>92</v>
      </c>
      <c r="AJ1062" t="n">
        <v>82</v>
      </c>
      <c r="AK1062" t="n">
        <v>75</v>
      </c>
      <c r="AL1062" t="n">
        <v>57</v>
      </c>
    </row>
    <row r="1063">
      <c r="A1063" t="inlineStr">
        <is>
          <t>Total of net carrying amount</t>
        </is>
      </c>
      <c r="C1063" t="inlineStr">
        <is>
          <t>Thousand</t>
        </is>
      </c>
      <c r="D1063" t="inlineStr">
        <is>
          <t>QQQQ</t>
        </is>
      </c>
      <c r="F1063" t="n">
        <v>11595</v>
      </c>
      <c r="G1063" t="n">
        <v>11100</v>
      </c>
      <c r="H1063" t="n">
        <v>10633</v>
      </c>
      <c r="I1063" t="n">
        <v>10273</v>
      </c>
      <c r="K1063" t="n">
        <v>11549</v>
      </c>
      <c r="L1063" t="n">
        <v>11574</v>
      </c>
      <c r="M1063" t="n">
        <v>11106</v>
      </c>
      <c r="N1063" t="n">
        <v>10635</v>
      </c>
      <c r="P1063" t="n">
        <v>10158</v>
      </c>
      <c r="Q1063" t="n">
        <v>9681</v>
      </c>
      <c r="R1063" t="n">
        <v>9203</v>
      </c>
      <c r="S1063" t="n">
        <v>15695</v>
      </c>
      <c r="U1063" t="n">
        <v>15093</v>
      </c>
      <c r="V1063" t="n">
        <v>14485</v>
      </c>
      <c r="W1063" t="n">
        <v>13898</v>
      </c>
      <c r="X1063" t="n">
        <v>13330</v>
      </c>
      <c r="Z1063" t="n">
        <v>12768</v>
      </c>
      <c r="AA1063" t="n">
        <v>12203</v>
      </c>
      <c r="AB1063" t="n">
        <v>11645</v>
      </c>
      <c r="AC1063" t="n">
        <v>11082</v>
      </c>
      <c r="AE1063" t="n">
        <v>18782</v>
      </c>
      <c r="AF1063" t="n">
        <v>18012</v>
      </c>
      <c r="AG1063" t="n">
        <v>17257</v>
      </c>
      <c r="AH1063" t="n">
        <v>16470</v>
      </c>
      <c r="AJ1063" t="n">
        <v>15701</v>
      </c>
      <c r="AK1063" t="n">
        <v>14936</v>
      </c>
      <c r="AL1063" t="n">
        <v>24025</v>
      </c>
      <c r="AM1063" t="n">
        <v>22608</v>
      </c>
      <c r="AO1063" t="n">
        <v>21850</v>
      </c>
      <c r="AP1063" t="n">
        <v>20882</v>
      </c>
      <c r="AQ1063" t="n">
        <v>19914</v>
      </c>
      <c r="AR1063" t="n">
        <v>18999</v>
      </c>
      <c r="AT1063" t="n">
        <v>18206</v>
      </c>
      <c r="AU1063" t="n">
        <v>19283</v>
      </c>
      <c r="AV1063" t="n">
        <v>18325</v>
      </c>
      <c r="AW1063" t="n">
        <v>17566</v>
      </c>
      <c r="AY1063" t="n">
        <v>25456</v>
      </c>
      <c r="AZ1063" t="n">
        <v>21743</v>
      </c>
      <c r="BA1063" t="n">
        <v>20863</v>
      </c>
      <c r="BB1063" t="n">
        <v>19983</v>
      </c>
      <c r="BD1063" t="n">
        <v>19103</v>
      </c>
      <c r="BE1063" t="n">
        <v>18223</v>
      </c>
    </row>
    <row r="1064">
      <c r="A1064" t="inlineStr">
        <is>
          <t>Total of net carrying amount-c</t>
        </is>
      </c>
      <c r="F1064">
        <f>SUM(F1060:F1062)</f>
        <v/>
      </c>
      <c r="G1064">
        <f>SUM(G1060:G1062)</f>
        <v/>
      </c>
      <c r="H1064">
        <f>SUM(H1060:H1062)</f>
        <v/>
      </c>
      <c r="I1064">
        <f>SUM(I1060:I1062)</f>
        <v/>
      </c>
      <c r="K1064">
        <f>SUM(K1060:K1062)</f>
        <v/>
      </c>
      <c r="L1064">
        <f>SUM(L1060:L1062)</f>
        <v/>
      </c>
      <c r="M1064">
        <f>SUM(M1060:M1062)</f>
        <v/>
      </c>
      <c r="N1064">
        <f>SUM(N1060:N1062)</f>
        <v/>
      </c>
      <c r="P1064">
        <f>SUM(P1060:P1062)</f>
        <v/>
      </c>
      <c r="Q1064">
        <f>SUM(Q1060:Q1062)</f>
        <v/>
      </c>
      <c r="R1064">
        <f>SUM(R1060:R1062)</f>
        <v/>
      </c>
      <c r="S1064">
        <f>SUM(S1060:S1062)</f>
        <v/>
      </c>
      <c r="U1064">
        <f>SUM(U1060:U1062)</f>
        <v/>
      </c>
      <c r="V1064">
        <f>SUM(V1060:V1062)</f>
        <v/>
      </c>
      <c r="W1064">
        <f>SUM(W1060:W1062)</f>
        <v/>
      </c>
      <c r="X1064">
        <f>SUM(X1060:X1062)</f>
        <v/>
      </c>
      <c r="Z1064">
        <f>SUM(Z1060:Z1062)</f>
        <v/>
      </c>
      <c r="AA1064">
        <f>SUM(AA1060:AA1062)</f>
        <v/>
      </c>
      <c r="AB1064">
        <f>SUM(AB1060:AB1062)</f>
        <v/>
      </c>
      <c r="AC1064">
        <f>SUM(AC1060:AC1062)</f>
        <v/>
      </c>
      <c r="AE1064">
        <f>SUM(AE1060:AE1062)</f>
        <v/>
      </c>
      <c r="AF1064">
        <f>SUM(AF1060:AF1062)</f>
        <v/>
      </c>
      <c r="AG1064">
        <f>SUM(AG1060:AG1062)</f>
        <v/>
      </c>
      <c r="AH1064">
        <f>SUM(AH1060:AH1062)</f>
        <v/>
      </c>
      <c r="AJ1064">
        <f>SUM(AJ1060:AJ1062)</f>
        <v/>
      </c>
      <c r="AK1064">
        <f>SUM(AK1060:AK1062)</f>
        <v/>
      </c>
      <c r="AL1064">
        <f>SUM(AL1060:AL1062)</f>
        <v/>
      </c>
      <c r="AM1064">
        <f>SUM(AM1060:AM1062)</f>
        <v/>
      </c>
      <c r="AO1064">
        <f>SUM(AO1060:AO1062)</f>
        <v/>
      </c>
      <c r="AP1064">
        <f>SUM(AP1060:AP1062)</f>
        <v/>
      </c>
      <c r="AQ1064">
        <f>SUM(AQ1060:AQ1062)</f>
        <v/>
      </c>
      <c r="AR1064">
        <f>SUM(AR1060:AR1062)</f>
        <v/>
      </c>
      <c r="AT1064">
        <f>SUM(AT1060:AT1062)</f>
        <v/>
      </c>
      <c r="AU1064">
        <f>SUM(AU1060:AU1062)</f>
        <v/>
      </c>
      <c r="AV1064">
        <f>SUM(AV1060:AV1062)</f>
        <v/>
      </c>
      <c r="AW1064">
        <f>SUM(AW1060:AW1062)</f>
        <v/>
      </c>
      <c r="AY1064">
        <f>SUM(AY1060:AY1062)</f>
        <v/>
      </c>
      <c r="AZ1064">
        <f>SUM(AZ1060:AZ1062)</f>
        <v/>
      </c>
      <c r="BA1064">
        <f>SUM(BA1060:BA1062)</f>
        <v/>
      </c>
      <c r="BB1064">
        <f>SUM(BB1060:BB1062)</f>
        <v/>
      </c>
      <c r="BD1064">
        <f>SUM(BD1060:BD1062)</f>
        <v/>
      </c>
      <c r="BE1064">
        <f>SUM(BE1060:BE1062)</f>
        <v/>
      </c>
    </row>
    <row r="1065">
      <c r="A1065" t="inlineStr">
        <is>
          <t>Sum check-1</t>
        </is>
      </c>
      <c r="F1065">
        <f>F1063-F1064</f>
        <v/>
      </c>
      <c r="G1065">
        <f>G1063-G1064</f>
        <v/>
      </c>
      <c r="H1065">
        <f>H1063-H1064</f>
        <v/>
      </c>
      <c r="I1065">
        <f>I1063-I1064</f>
        <v/>
      </c>
      <c r="K1065">
        <f>K1063-K1064</f>
        <v/>
      </c>
      <c r="L1065">
        <f>L1063-L1064</f>
        <v/>
      </c>
      <c r="M1065">
        <f>M1063-M1064</f>
        <v/>
      </c>
      <c r="N1065">
        <f>N1063-N1064</f>
        <v/>
      </c>
      <c r="P1065">
        <f>P1063-P1064</f>
        <v/>
      </c>
      <c r="Q1065">
        <f>Q1063-Q1064</f>
        <v/>
      </c>
      <c r="R1065">
        <f>R1063-R1064</f>
        <v/>
      </c>
      <c r="S1065">
        <f>S1063-S1064</f>
        <v/>
      </c>
      <c r="U1065">
        <f>U1063-U1064</f>
        <v/>
      </c>
      <c r="V1065">
        <f>V1063-V1064</f>
        <v/>
      </c>
      <c r="W1065">
        <f>W1063-W1064</f>
        <v/>
      </c>
      <c r="X1065">
        <f>X1063-X1064</f>
        <v/>
      </c>
      <c r="Z1065">
        <f>Z1063-Z1064</f>
        <v/>
      </c>
      <c r="AA1065">
        <f>AA1063-AA1064</f>
        <v/>
      </c>
      <c r="AB1065">
        <f>AB1063-AB1064</f>
        <v/>
      </c>
      <c r="AC1065">
        <f>AC1063-AC1064</f>
        <v/>
      </c>
      <c r="AE1065">
        <f>AE1063-AE1064</f>
        <v/>
      </c>
      <c r="AF1065">
        <f>AF1063-AF1064</f>
        <v/>
      </c>
      <c r="AG1065">
        <f>AG1063-AG1064</f>
        <v/>
      </c>
      <c r="AH1065">
        <f>AH1063-AH1064</f>
        <v/>
      </c>
      <c r="AJ1065">
        <f>AJ1063-AJ1064</f>
        <v/>
      </c>
      <c r="AK1065">
        <f>AK1063-AK1064</f>
        <v/>
      </c>
      <c r="AL1065">
        <f>AL1063-AL1064</f>
        <v/>
      </c>
      <c r="AM1065">
        <f>AM1063-AM1064</f>
        <v/>
      </c>
      <c r="AO1065">
        <f>AO1063-AO1064</f>
        <v/>
      </c>
      <c r="AP1065">
        <f>AP1063-AP1064</f>
        <v/>
      </c>
      <c r="AQ1065">
        <f>AQ1063-AQ1064</f>
        <v/>
      </c>
      <c r="AR1065">
        <f>AR1063-AR1064</f>
        <v/>
      </c>
      <c r="AT1065">
        <f>AT1063-AT1064</f>
        <v/>
      </c>
      <c r="AU1065">
        <f>AU1063-AU1064</f>
        <v/>
      </c>
      <c r="AV1065">
        <f>AV1063-AV1064</f>
        <v/>
      </c>
      <c r="AW1065">
        <f>AW1063-AW1064</f>
        <v/>
      </c>
      <c r="AY1065">
        <f>AY1063-AY1064</f>
        <v/>
      </c>
      <c r="AZ1065">
        <f>AZ1063-AZ1064</f>
        <v/>
      </c>
      <c r="BA1065">
        <f>BA1063-BA1064</f>
        <v/>
      </c>
      <c r="BB1065">
        <f>BB1063-BB1064</f>
        <v/>
      </c>
      <c r="BD1065">
        <f>BD1063-BD1064</f>
        <v/>
      </c>
      <c r="BE1065">
        <f>BE1063-BE1064</f>
        <v/>
      </c>
    </row>
    <row r="1066">
      <c r="A1066" t="inlineStr">
        <is>
          <t>Sum check-2</t>
        </is>
      </c>
      <c r="F1066">
        <f>F1064-SUM(F1047,F1055)</f>
        <v/>
      </c>
      <c r="G1066">
        <f>G1064-SUM(G1047,G1055)</f>
        <v/>
      </c>
      <c r="H1066">
        <f>H1064-SUM(H1047,H1055)</f>
        <v/>
      </c>
      <c r="I1066">
        <f>I1064-SUM(I1047,I1055)</f>
        <v/>
      </c>
      <c r="K1066">
        <f>K1064-SUM(K1047,K1055)</f>
        <v/>
      </c>
      <c r="L1066">
        <f>L1064-SUM(L1047,L1055)</f>
        <v/>
      </c>
      <c r="M1066">
        <f>M1064-SUM(M1047,M1055)</f>
        <v/>
      </c>
      <c r="N1066">
        <f>N1064-SUM(N1047,N1055)</f>
        <v/>
      </c>
      <c r="P1066">
        <f>P1064-SUM(P1047,P1055)</f>
        <v/>
      </c>
      <c r="Q1066">
        <f>Q1064-SUM(Q1047,Q1055)</f>
        <v/>
      </c>
      <c r="R1066">
        <f>R1064-SUM(R1047,R1055)</f>
        <v/>
      </c>
      <c r="S1066">
        <f>S1064-SUM(S1047,S1055)</f>
        <v/>
      </c>
      <c r="U1066">
        <f>U1064-SUM(U1047,U1055)</f>
        <v/>
      </c>
      <c r="V1066">
        <f>V1064-SUM(V1047,V1055)</f>
        <v/>
      </c>
      <c r="W1066">
        <f>W1064-SUM(W1047,W1055)</f>
        <v/>
      </c>
      <c r="X1066">
        <f>X1064-SUM(X1047,X1055)</f>
        <v/>
      </c>
      <c r="Z1066">
        <f>Z1064-SUM(Z1047,Z1055)</f>
        <v/>
      </c>
      <c r="AA1066">
        <f>AA1064-SUM(AA1047,AA1055)</f>
        <v/>
      </c>
      <c r="AB1066">
        <f>AB1064-SUM(AB1047,AB1055)</f>
        <v/>
      </c>
      <c r="AC1066">
        <f>AC1064-SUM(AC1047,AC1055)</f>
        <v/>
      </c>
      <c r="AE1066">
        <f>AE1064-SUM(AE1047,AE1055)</f>
        <v/>
      </c>
      <c r="AF1066">
        <f>AF1064-SUM(AF1047,AF1055)</f>
        <v/>
      </c>
      <c r="AG1066">
        <f>AG1064-SUM(AG1047,AG1055)</f>
        <v/>
      </c>
      <c r="AH1066">
        <f>AH1064-SUM(AH1047,AH1055)</f>
        <v/>
      </c>
      <c r="AJ1066">
        <f>AJ1064-SUM(AJ1047,AJ1055)</f>
        <v/>
      </c>
      <c r="AK1066">
        <f>AK1064-SUM(AK1047,AK1055)</f>
        <v/>
      </c>
      <c r="AL1066">
        <f>AL1064-SUM(AL1047,AL1055)</f>
        <v/>
      </c>
      <c r="AM1066">
        <f>AM1064-SUM(AM1047,AM1055)</f>
        <v/>
      </c>
      <c r="AO1066">
        <f>AO1064-SUM(AO1047,AO1055)</f>
        <v/>
      </c>
      <c r="AP1066">
        <f>AP1064-SUM(AP1047,AP1055)</f>
        <v/>
      </c>
      <c r="AQ1066">
        <f>AQ1064-SUM(AQ1047,AQ1055)</f>
        <v/>
      </c>
      <c r="AR1066">
        <f>AR1064-SUM(AR1047,AR1055)</f>
        <v/>
      </c>
      <c r="AT1066">
        <f>AT1064-SUM(AT1047,AT1055)</f>
        <v/>
      </c>
      <c r="AU1066">
        <f>AU1064-SUM(AU1047,AU1055)</f>
        <v/>
      </c>
      <c r="AV1066">
        <f>AV1064-SUM(AV1047,AV1055)</f>
        <v/>
      </c>
      <c r="AW1066">
        <f>AW1064-SUM(AW1047,AW1055)</f>
        <v/>
      </c>
      <c r="AY1066">
        <f>AY1064-SUM(AY1047,AY1055)</f>
        <v/>
      </c>
      <c r="AZ1066">
        <f>AZ1064-SUM(AZ1047,AZ1055)</f>
        <v/>
      </c>
      <c r="BA1066">
        <f>BA1064-SUM(BA1047,BA1055)</f>
        <v/>
      </c>
      <c r="BB1066">
        <f>BB1064-SUM(BB1047,BB1055)</f>
        <v/>
      </c>
      <c r="BD1066">
        <f>BD1064-SUM(BD1047,BD1055)</f>
        <v/>
      </c>
      <c r="BE1066">
        <f>BE1064-SUM(BE1047,BE1055)</f>
        <v/>
      </c>
    </row>
    <row r="1067">
      <c r="A1067" t="inlineStr">
        <is>
          <t>Link check</t>
        </is>
      </c>
      <c r="F1067">
        <f>F1063-F482</f>
        <v/>
      </c>
      <c r="G1067">
        <f>G1063-G482</f>
        <v/>
      </c>
      <c r="H1067">
        <f>H1063-H482</f>
        <v/>
      </c>
      <c r="I1067">
        <f>I1063-I482</f>
        <v/>
      </c>
      <c r="K1067">
        <f>K1063-K482</f>
        <v/>
      </c>
      <c r="L1067">
        <f>L1063-L482</f>
        <v/>
      </c>
      <c r="M1067">
        <f>M1063-M482</f>
        <v/>
      </c>
      <c r="N1067">
        <f>N1063-N482</f>
        <v/>
      </c>
      <c r="P1067">
        <f>P1063-P482</f>
        <v/>
      </c>
      <c r="Q1067">
        <f>Q1063-Q482</f>
        <v/>
      </c>
      <c r="R1067">
        <f>R1063-R482</f>
        <v/>
      </c>
      <c r="S1067">
        <f>S1063-S482</f>
        <v/>
      </c>
      <c r="U1067">
        <f>U1063-U482</f>
        <v/>
      </c>
      <c r="V1067">
        <f>V1063-V482</f>
        <v/>
      </c>
      <c r="W1067">
        <f>W1063-W482</f>
        <v/>
      </c>
      <c r="X1067">
        <f>X1063-X482</f>
        <v/>
      </c>
      <c r="Z1067">
        <f>Z1063-Z482</f>
        <v/>
      </c>
      <c r="AA1067">
        <f>AA1063-AA482</f>
        <v/>
      </c>
      <c r="AB1067">
        <f>AB1063-AB482</f>
        <v/>
      </c>
      <c r="AC1067">
        <f>AC1063-AC482</f>
        <v/>
      </c>
      <c r="AE1067">
        <f>AE1063-AE482</f>
        <v/>
      </c>
      <c r="AF1067">
        <f>AF1063-AF482</f>
        <v/>
      </c>
      <c r="AG1067">
        <f>AG1063-AG482</f>
        <v/>
      </c>
      <c r="AH1067">
        <f>AH1063-AH482</f>
        <v/>
      </c>
      <c r="AJ1067">
        <f>AJ1063-AJ482</f>
        <v/>
      </c>
      <c r="AK1067">
        <f>AK1063-AK482</f>
        <v/>
      </c>
      <c r="AL1067">
        <f>AL1063-AL482</f>
        <v/>
      </c>
      <c r="AM1067">
        <f>AM1063-AM482</f>
        <v/>
      </c>
      <c r="AO1067">
        <f>AO1063-AO482</f>
        <v/>
      </c>
      <c r="AP1067">
        <f>AP1063-AP482</f>
        <v/>
      </c>
      <c r="AQ1067">
        <f>AQ1063-AQ482</f>
        <v/>
      </c>
      <c r="AR1067">
        <f>AR1063-AR482</f>
        <v/>
      </c>
      <c r="AT1067">
        <f>AT1063-AT482</f>
        <v/>
      </c>
      <c r="AU1067">
        <f>AU1063-AU482</f>
        <v/>
      </c>
      <c r="AV1067">
        <f>AV1063-AV482</f>
        <v/>
      </c>
      <c r="AW1067">
        <f>AW1063-AW482</f>
        <v/>
      </c>
      <c r="AY1067">
        <f>AY1063-AY482</f>
        <v/>
      </c>
      <c r="AZ1067">
        <f>AZ1063-AZ482</f>
        <v/>
      </c>
      <c r="BA1067">
        <f>BA1063-BA482</f>
        <v/>
      </c>
      <c r="BB1067">
        <f>BB1063-BB482</f>
        <v/>
      </c>
      <c r="BD1067">
        <f>BD1063-BD482</f>
        <v/>
      </c>
      <c r="BE1067">
        <f>BE1063-BE482</f>
        <v/>
      </c>
    </row>
    <row r="1069">
      <c r="A1069" t="inlineStr">
        <is>
          <t>Volume/rate analysis</t>
        </is>
      </c>
    </row>
    <row r="1070">
      <c r="A1070" t="inlineStr">
        <is>
          <t>Total</t>
        </is>
      </c>
    </row>
    <row r="1071">
      <c r="A1071" t="inlineStr">
        <is>
          <t>Increase (decrease)</t>
        </is>
      </c>
    </row>
    <row r="1072">
      <c r="A1072" t="inlineStr">
        <is>
          <t>Interest income:</t>
        </is>
      </c>
    </row>
    <row r="1073">
      <c r="A1073" t="inlineStr">
        <is>
          <t>Loans</t>
        </is>
      </c>
      <c r="C1073" t="inlineStr">
        <is>
          <t>Thousand</t>
        </is>
      </c>
      <c r="D1073" t="inlineStr">
        <is>
          <t>QQQQ</t>
        </is>
      </c>
      <c r="J1073" t="n">
        <v>-2165</v>
      </c>
      <c r="O1073" t="n">
        <v>15935</v>
      </c>
      <c r="T1073" t="n">
        <v>7504</v>
      </c>
      <c r="Y1073" t="n">
        <v>14327</v>
      </c>
      <c r="AD1073" t="n">
        <v>17790</v>
      </c>
      <c r="AI1073" t="n">
        <v>40677</v>
      </c>
      <c r="AN1073" t="n">
        <v>28575</v>
      </c>
      <c r="AS1073" t="n">
        <v>20362</v>
      </c>
      <c r="AX1073" t="n">
        <v>4104</v>
      </c>
      <c r="BC1073" t="n">
        <v>20121</v>
      </c>
    </row>
    <row r="1074">
      <c r="A1074" t="inlineStr">
        <is>
          <t>Investments taxable</t>
        </is>
      </c>
      <c r="C1074" t="inlineStr">
        <is>
          <t>Thousand</t>
        </is>
      </c>
      <c r="D1074" t="inlineStr">
        <is>
          <t>QQQQ</t>
        </is>
      </c>
      <c r="J1074" t="n">
        <v>-2739</v>
      </c>
      <c r="O1074" t="n">
        <v>780</v>
      </c>
      <c r="T1074" t="n">
        <v>-235</v>
      </c>
      <c r="Y1074" t="n">
        <v>-263</v>
      </c>
      <c r="AD1074" t="n">
        <v>1942</v>
      </c>
      <c r="AI1074" t="n">
        <v>1637</v>
      </c>
      <c r="AN1074" t="n">
        <v>4500</v>
      </c>
      <c r="AS1074" t="n">
        <v>-4717</v>
      </c>
      <c r="AX1074" t="n">
        <v>-2264</v>
      </c>
      <c r="BC1074" t="n">
        <v>18129</v>
      </c>
    </row>
    <row r="1075">
      <c r="A1075" t="inlineStr">
        <is>
          <t>Investments tax exempt</t>
        </is>
      </c>
      <c r="C1075" t="inlineStr">
        <is>
          <t>Thousand</t>
        </is>
      </c>
      <c r="D1075" t="inlineStr">
        <is>
          <t>QQQQ</t>
        </is>
      </c>
      <c r="J1075" t="n">
        <v>-512</v>
      </c>
      <c r="O1075" t="n">
        <v>-248</v>
      </c>
      <c r="T1075" t="n">
        <v>-121</v>
      </c>
      <c r="Y1075" t="n">
        <v>-27</v>
      </c>
      <c r="AD1075" t="n">
        <v>-350</v>
      </c>
      <c r="AI1075" t="n">
        <v>-363</v>
      </c>
      <c r="AN1075" t="n">
        <v>-191</v>
      </c>
      <c r="AS1075" t="n">
        <v>36</v>
      </c>
      <c r="AX1075" t="n">
        <v>-358</v>
      </c>
      <c r="BC1075" t="n">
        <v>-140</v>
      </c>
    </row>
    <row r="1076">
      <c r="A1076" t="inlineStr">
        <is>
          <t>Interest-bearing deposits with banks and federal funds sold</t>
        </is>
      </c>
      <c r="C1076" t="inlineStr">
        <is>
          <t>Thousand</t>
        </is>
      </c>
      <c r="D1076" t="inlineStr">
        <is>
          <t>QQQQ</t>
        </is>
      </c>
      <c r="J1076" t="n">
        <v>-137</v>
      </c>
      <c r="O1076" t="n">
        <v>327</v>
      </c>
      <c r="T1076" t="n">
        <v>-114</v>
      </c>
      <c r="Y1076" t="n">
        <v>3629</v>
      </c>
      <c r="AD1076" t="n">
        <v>10231</v>
      </c>
      <c r="AI1076" t="n">
        <v>12556</v>
      </c>
      <c r="AN1076" t="n">
        <v>678</v>
      </c>
      <c r="AS1076" t="n">
        <v>-25323</v>
      </c>
      <c r="AX1076" t="n">
        <v>-1683</v>
      </c>
      <c r="BC1076" t="n">
        <v>54565</v>
      </c>
    </row>
    <row r="1077">
      <c r="A1077" t="inlineStr">
        <is>
          <t>Total interest income</t>
        </is>
      </c>
      <c r="C1077" t="inlineStr">
        <is>
          <t>Thousand</t>
        </is>
      </c>
      <c r="D1077" t="inlineStr">
        <is>
          <t>QQQQ</t>
        </is>
      </c>
      <c r="J1077" t="n">
        <v>-5553</v>
      </c>
      <c r="O1077" t="n">
        <v>16794</v>
      </c>
      <c r="T1077" t="n">
        <v>7034</v>
      </c>
      <c r="Y1077" t="n">
        <v>17666</v>
      </c>
      <c r="AD1077" t="n">
        <v>29613</v>
      </c>
      <c r="AI1077" t="n">
        <v>54507</v>
      </c>
      <c r="AN1077" t="n">
        <v>33562</v>
      </c>
      <c r="AS1077" t="n">
        <v>-9642</v>
      </c>
      <c r="AX1077" t="n">
        <v>-201</v>
      </c>
      <c r="BC1077" t="n">
        <v>92675</v>
      </c>
    </row>
    <row r="1078">
      <c r="A1078" t="inlineStr">
        <is>
          <t>Total interest income-c</t>
        </is>
      </c>
      <c r="J1078">
        <f>SUM(J1073:J1076)</f>
        <v/>
      </c>
      <c r="O1078">
        <f>SUM(O1073:O1076)</f>
        <v/>
      </c>
      <c r="T1078">
        <f>SUM(T1073:T1076)</f>
        <v/>
      </c>
      <c r="Y1078">
        <f>SUM(Y1073:Y1076)</f>
        <v/>
      </c>
      <c r="AD1078">
        <f>SUM(AD1073:AD1076)</f>
        <v/>
      </c>
      <c r="AI1078">
        <f>SUM(AI1073:AI1076)</f>
        <v/>
      </c>
      <c r="AN1078">
        <f>SUM(AN1073:AN1076)</f>
        <v/>
      </c>
      <c r="AS1078">
        <f>SUM(AS1073:AS1076)</f>
        <v/>
      </c>
      <c r="AX1078">
        <f>SUM(AX1073:AX1076)</f>
        <v/>
      </c>
      <c r="BC1078">
        <f>SUM(BC1073:BC1076)</f>
        <v/>
      </c>
    </row>
    <row r="1079">
      <c r="A1079" t="inlineStr">
        <is>
          <t>Sum check</t>
        </is>
      </c>
      <c r="J1079">
        <f>J1077-J1078</f>
        <v/>
      </c>
      <c r="O1079">
        <f>O1077-O1078</f>
        <v/>
      </c>
      <c r="T1079">
        <f>T1077-T1078</f>
        <v/>
      </c>
      <c r="Y1079">
        <f>Y1077-Y1078</f>
        <v/>
      </c>
      <c r="AD1079">
        <f>AD1077-AD1078</f>
        <v/>
      </c>
      <c r="AI1079">
        <f>AI1077-AI1078</f>
        <v/>
      </c>
      <c r="AN1079">
        <f>AN1077-AN1078</f>
        <v/>
      </c>
      <c r="AS1079">
        <f>AS1077-AS1078</f>
        <v/>
      </c>
      <c r="AX1079">
        <f>AX1077-AX1078</f>
        <v/>
      </c>
      <c r="BC1079">
        <f>BC1077-BC1078</f>
        <v/>
      </c>
    </row>
    <row r="1081">
      <c r="A1081" t="inlineStr">
        <is>
          <t>Interest expense:</t>
        </is>
      </c>
    </row>
    <row r="1082">
      <c r="A1082" t="inlineStr">
        <is>
          <t>Transaction deposits</t>
        </is>
      </c>
      <c r="C1082" t="inlineStr">
        <is>
          <t>Thousand</t>
        </is>
      </c>
      <c r="D1082" t="inlineStr">
        <is>
          <t>QQQQ</t>
        </is>
      </c>
      <c r="J1082" t="n">
        <v>-323</v>
      </c>
      <c r="O1082" t="n">
        <v>104</v>
      </c>
      <c r="T1082" t="n">
        <v>-9</v>
      </c>
      <c r="Y1082" t="n">
        <v>71</v>
      </c>
      <c r="AD1082" t="n">
        <v>352</v>
      </c>
      <c r="AI1082" t="n">
        <v>1301</v>
      </c>
      <c r="AN1082" t="n">
        <v>112</v>
      </c>
      <c r="AS1082" t="n">
        <v>-1633</v>
      </c>
      <c r="AX1082" t="n">
        <v>-306</v>
      </c>
      <c r="BC1082" t="n">
        <v>1415</v>
      </c>
    </row>
    <row r="1083">
      <c r="A1083" t="inlineStr">
        <is>
          <t>Savings deposits</t>
        </is>
      </c>
      <c r="C1083" t="inlineStr">
        <is>
          <t>Thousand</t>
        </is>
      </c>
      <c r="D1083" t="inlineStr">
        <is>
          <t>QQQQ</t>
        </is>
      </c>
      <c r="J1083" t="n">
        <v>-1340</v>
      </c>
      <c r="O1083" t="n">
        <v>289</v>
      </c>
      <c r="T1083" t="n">
        <v>182</v>
      </c>
      <c r="Y1083" t="n">
        <v>2316</v>
      </c>
      <c r="AD1083" t="n">
        <v>5234</v>
      </c>
      <c r="AI1083" t="n">
        <v>17211</v>
      </c>
      <c r="AN1083" t="n">
        <v>9708</v>
      </c>
      <c r="AS1083" t="n">
        <v>-29785</v>
      </c>
      <c r="AX1083" t="n">
        <v>-5330</v>
      </c>
      <c r="BC1083" t="n">
        <v>31543</v>
      </c>
    </row>
    <row r="1084">
      <c r="A1084" t="inlineStr">
        <is>
          <t>Time deposits</t>
        </is>
      </c>
      <c r="C1084" t="inlineStr">
        <is>
          <t>Thousand</t>
        </is>
      </c>
      <c r="D1084" t="inlineStr">
        <is>
          <t>QQQQ</t>
        </is>
      </c>
      <c r="J1084" t="n">
        <v>-2008</v>
      </c>
      <c r="O1084" t="n">
        <v>-1177</v>
      </c>
      <c r="T1084" t="n">
        <v>-717</v>
      </c>
      <c r="Y1084" t="n">
        <v>1</v>
      </c>
      <c r="AD1084" t="n">
        <v>567</v>
      </c>
      <c r="AI1084" t="n">
        <v>3160</v>
      </c>
      <c r="AN1084" t="n">
        <v>2456</v>
      </c>
      <c r="AS1084" t="n">
        <v>-2848</v>
      </c>
      <c r="AX1084" t="n">
        <v>-4604</v>
      </c>
      <c r="BC1084" t="n">
        <v>775</v>
      </c>
    </row>
    <row r="1085">
      <c r="A1085" t="inlineStr">
        <is>
          <t>Short-term borrowings</t>
        </is>
      </c>
      <c r="C1085" t="inlineStr">
        <is>
          <t>Thousand</t>
        </is>
      </c>
      <c r="D1085" t="inlineStr">
        <is>
          <t>QQQQ</t>
        </is>
      </c>
      <c r="J1085" t="n">
        <v>-21</v>
      </c>
      <c r="O1085" t="n">
        <v>10</v>
      </c>
      <c r="T1085" t="n">
        <v>-12</v>
      </c>
      <c r="Y1085" t="n">
        <v>3</v>
      </c>
      <c r="AD1085" t="n">
        <v>10</v>
      </c>
      <c r="AI1085" t="n">
        <v>78</v>
      </c>
      <c r="AN1085" t="n">
        <v>-63</v>
      </c>
      <c r="AS1085" t="n">
        <v>-24</v>
      </c>
      <c r="AX1085" t="n">
        <v>-6</v>
      </c>
      <c r="BC1085" t="n">
        <v>58</v>
      </c>
    </row>
    <row r="1086">
      <c r="A1086" t="inlineStr">
        <is>
          <t>Long-term borrowings</t>
        </is>
      </c>
      <c r="C1086" t="inlineStr">
        <is>
          <t>Thousand</t>
        </is>
      </c>
      <c r="D1086" t="inlineStr">
        <is>
          <t>QQQQ</t>
        </is>
      </c>
      <c r="J1086" t="n">
        <v>-144</v>
      </c>
      <c r="O1086" t="n">
        <v>-191</v>
      </c>
      <c r="T1086" t="n">
        <v>7</v>
      </c>
      <c r="Y1086" t="n">
        <v>-32</v>
      </c>
    </row>
    <row r="1087">
      <c r="A1087" s="2" t="inlineStr">
        <is>
          <t>Subordinated debt</t>
        </is>
      </c>
      <c r="B1087" s="2" t="n"/>
      <c r="C1087" s="2" t="inlineStr">
        <is>
          <t>Thousand</t>
        </is>
      </c>
      <c r="D1087" s="2" t="inlineStr">
        <is>
          <t>QQQQ</t>
        </is>
      </c>
      <c r="E1087" s="2" t="n"/>
      <c r="F1087" s="2" t="n"/>
      <c r="G1087" s="2" t="n"/>
      <c r="H1087" s="2" t="n"/>
      <c r="I1087" s="2" t="n"/>
      <c r="J1087" s="2" t="n">
        <v>-168</v>
      </c>
      <c r="K1087" s="2" t="n"/>
      <c r="L1087" s="2" t="n"/>
      <c r="M1087" s="2" t="n"/>
      <c r="N1087" s="2" t="n"/>
      <c r="O1087" s="2" t="n"/>
      <c r="P1087" s="2" t="n"/>
      <c r="Q1087" s="2" t="n"/>
      <c r="R1087" s="2" t="n"/>
      <c r="S1087" s="2" t="n"/>
      <c r="T1087" s="2" t="n"/>
      <c r="U1087" s="2" t="n"/>
      <c r="V1087" s="2" t="n"/>
      <c r="W1087" s="2" t="n"/>
      <c r="X1087" s="2" t="n"/>
      <c r="Y1087" s="2" t="n">
        <v>129</v>
      </c>
      <c r="Z1087" s="2" t="n"/>
      <c r="AA1087" s="2" t="n"/>
      <c r="AB1087" s="2" t="n"/>
      <c r="AC1087" s="2" t="n"/>
      <c r="AD1087" s="2" t="n">
        <v>26</v>
      </c>
      <c r="AE1087" s="2" t="n"/>
      <c r="AF1087" s="2" t="n"/>
      <c r="AG1087" s="2" t="n"/>
      <c r="AH1087" s="2" t="n"/>
      <c r="AI1087" s="2" t="n">
        <v>49</v>
      </c>
      <c r="AJ1087" s="2" t="n"/>
      <c r="AK1087" s="2" t="n"/>
      <c r="AL1087" s="2" t="n"/>
      <c r="AM1087" s="2" t="n"/>
      <c r="AN1087" s="2" t="n">
        <v>-205</v>
      </c>
      <c r="AO1087" s="2" t="n"/>
      <c r="AP1087" s="2" t="n"/>
      <c r="AQ1087" s="2" t="n"/>
      <c r="AR1087" s="2" t="n"/>
      <c r="AS1087" s="2" t="n"/>
      <c r="AT1087" s="2" t="n"/>
      <c r="AU1087" s="2" t="n"/>
      <c r="AV1087" s="2" t="n"/>
      <c r="AW1087" s="2" t="n"/>
      <c r="AX1087" s="2" t="n">
        <v>1164</v>
      </c>
      <c r="AY1087" s="2" t="n"/>
      <c r="AZ1087" s="2" t="n"/>
      <c r="BA1087" s="2" t="n"/>
      <c r="BB1087" s="2" t="n"/>
      <c r="BC1087" s="2" t="n">
        <v>992</v>
      </c>
      <c r="BD1087" s="2" t="n"/>
      <c r="BE1087" s="2" t="n"/>
    </row>
    <row r="1088">
      <c r="A1088" t="inlineStr">
        <is>
          <t>Total interest expense</t>
        </is>
      </c>
      <c r="C1088" t="inlineStr">
        <is>
          <t>Thousand</t>
        </is>
      </c>
      <c r="D1088" t="inlineStr">
        <is>
          <t>QQQQ</t>
        </is>
      </c>
      <c r="J1088" t="n">
        <v>-4004</v>
      </c>
      <c r="O1088" t="n">
        <v>-965</v>
      </c>
      <c r="T1088" t="n">
        <v>-549</v>
      </c>
      <c r="Y1088" t="n">
        <v>2488</v>
      </c>
      <c r="AD1088" t="n">
        <v>6189</v>
      </c>
      <c r="AI1088" t="n">
        <v>21799</v>
      </c>
      <c r="AN1088" t="n">
        <v>12008</v>
      </c>
      <c r="AS1088" t="n">
        <v>-34290</v>
      </c>
      <c r="AX1088" t="n">
        <v>-9082</v>
      </c>
      <c r="BC1088" t="n">
        <v>34783</v>
      </c>
    </row>
    <row r="1089">
      <c r="A1089" t="inlineStr">
        <is>
          <t>Total interest expense-c</t>
        </is>
      </c>
      <c r="J1089">
        <f>SUM(J1082:J1087)</f>
        <v/>
      </c>
      <c r="O1089">
        <f>SUM(O1082:O1087)</f>
        <v/>
      </c>
      <c r="T1089">
        <f>SUM(T1082:T1087)</f>
        <v/>
      </c>
      <c r="Y1089">
        <f>SUM(Y1082:Y1087)</f>
        <v/>
      </c>
      <c r="AD1089">
        <f>SUM(AD1082:AD1087)</f>
        <v/>
      </c>
      <c r="AI1089">
        <f>SUM(AI1082:AI1087)</f>
        <v/>
      </c>
      <c r="AN1089">
        <f>SUM(AN1082:AN1087)</f>
        <v/>
      </c>
      <c r="AS1089">
        <f>SUM(AS1082:AS1087)</f>
        <v/>
      </c>
      <c r="AX1089">
        <f>SUM(AX1082:AX1087)</f>
        <v/>
      </c>
      <c r="BC1089">
        <f>SUM(BC1082:BC1087)</f>
        <v/>
      </c>
    </row>
    <row r="1090">
      <c r="A1090" t="inlineStr">
        <is>
          <t>Sum check</t>
        </is>
      </c>
      <c r="J1090">
        <f>J1088-J1089</f>
        <v/>
      </c>
      <c r="O1090">
        <f>O1088-O1089</f>
        <v/>
      </c>
      <c r="T1090">
        <f>T1088-T1089</f>
        <v/>
      </c>
      <c r="Y1090">
        <f>Y1088-Y1089</f>
        <v/>
      </c>
      <c r="AD1090">
        <f>AD1088-AD1089</f>
        <v/>
      </c>
      <c r="AI1090">
        <f>AI1088-AI1089</f>
        <v/>
      </c>
      <c r="AN1090">
        <f>AN1088-AN1089</f>
        <v/>
      </c>
      <c r="AS1090">
        <f>AS1088-AS1089</f>
        <v/>
      </c>
      <c r="AX1090">
        <f>AX1088-AX1089</f>
        <v/>
      </c>
      <c r="BC1090">
        <f>BC1088-BC1089</f>
        <v/>
      </c>
    </row>
    <row r="1092">
      <c r="A1092" t="inlineStr">
        <is>
          <t>Net interest income</t>
        </is>
      </c>
      <c r="C1092" t="inlineStr">
        <is>
          <t>Thousand</t>
        </is>
      </c>
      <c r="D1092" t="inlineStr">
        <is>
          <t>QQQQ</t>
        </is>
      </c>
      <c r="J1092" t="n">
        <v>-1549</v>
      </c>
      <c r="O1092" t="n">
        <v>17759</v>
      </c>
      <c r="T1092" t="n">
        <v>7583</v>
      </c>
      <c r="Y1092" t="n">
        <v>15178</v>
      </c>
      <c r="AD1092" t="n">
        <v>23424</v>
      </c>
      <c r="AI1092" t="n">
        <v>32708</v>
      </c>
      <c r="AN1092" t="n">
        <v>21554</v>
      </c>
      <c r="AS1092" t="n">
        <v>24648</v>
      </c>
      <c r="AX1092" t="n">
        <v>8881</v>
      </c>
      <c r="BC1092" t="n">
        <v>57892</v>
      </c>
    </row>
    <row r="1093">
      <c r="A1093" t="inlineStr">
        <is>
          <t>Net interest income-c</t>
        </is>
      </c>
      <c r="J1093">
        <f>J1077-J1088</f>
        <v/>
      </c>
      <c r="O1093">
        <f>O1077-O1088</f>
        <v/>
      </c>
      <c r="T1093">
        <f>T1077-T1088</f>
        <v/>
      </c>
      <c r="Y1093">
        <f>Y1077-Y1088</f>
        <v/>
      </c>
      <c r="AD1093">
        <f>AD1077-AD1088</f>
        <v/>
      </c>
      <c r="AI1093">
        <f>AI1077-AI1088</f>
        <v/>
      </c>
      <c r="AN1093">
        <f>AN1077-AN1088</f>
        <v/>
      </c>
      <c r="AS1093">
        <f>AS1077-AS1088</f>
        <v/>
      </c>
      <c r="AX1093">
        <f>AX1077-AX1088</f>
        <v/>
      </c>
      <c r="BC1093">
        <f>BC1077-BC1088</f>
        <v/>
      </c>
    </row>
    <row r="1094">
      <c r="A1094" t="inlineStr">
        <is>
          <t>Sum check</t>
        </is>
      </c>
      <c r="J1094">
        <f>J1092-J1093</f>
        <v/>
      </c>
      <c r="O1094">
        <f>O1092-O1093</f>
        <v/>
      </c>
      <c r="T1094">
        <f>T1092-T1093</f>
        <v/>
      </c>
      <c r="Y1094">
        <f>Y1092-Y1093</f>
        <v/>
      </c>
      <c r="AD1094">
        <f>AD1092-AD1093</f>
        <v/>
      </c>
      <c r="AI1094">
        <f>AI1092-AI1093</f>
        <v/>
      </c>
      <c r="AN1094">
        <f>AN1092-AN1093</f>
        <v/>
      </c>
      <c r="AS1094">
        <f>AS1092-AS1093</f>
        <v/>
      </c>
      <c r="AX1094">
        <f>AX1092-AX1093</f>
        <v/>
      </c>
      <c r="BC1094">
        <f>BC1092-BC1093</f>
        <v/>
      </c>
    </row>
    <row r="1096">
      <c r="A1096" t="inlineStr">
        <is>
          <t>Due to volume</t>
        </is>
      </c>
    </row>
    <row r="1097">
      <c r="A1097" t="inlineStr">
        <is>
          <t>Increase (decrease)</t>
        </is>
      </c>
    </row>
    <row r="1098">
      <c r="A1098" t="inlineStr">
        <is>
          <t>Interest income:</t>
        </is>
      </c>
    </row>
    <row r="1099">
      <c r="A1099" t="inlineStr">
        <is>
          <t>Loans</t>
        </is>
      </c>
      <c r="C1099" t="inlineStr">
        <is>
          <t>Thousand</t>
        </is>
      </c>
      <c r="D1099" t="inlineStr">
        <is>
          <t>QQQQ</t>
        </is>
      </c>
      <c r="J1099" t="n">
        <v>9901</v>
      </c>
      <c r="O1099" t="n">
        <v>18640</v>
      </c>
      <c r="T1099" t="n">
        <v>14875</v>
      </c>
      <c r="Y1099" t="n">
        <v>18324</v>
      </c>
      <c r="AD1099" t="n">
        <v>11609</v>
      </c>
      <c r="AI1099" t="n">
        <v>20370</v>
      </c>
      <c r="AN1099" t="n">
        <v>15797</v>
      </c>
      <c r="AS1099" t="n">
        <v>67533</v>
      </c>
      <c r="AX1099" t="n">
        <v>-7641</v>
      </c>
      <c r="BC1099" t="n">
        <v>2524</v>
      </c>
    </row>
    <row r="1100">
      <c r="A1100" t="inlineStr">
        <is>
          <t>Investments taxable</t>
        </is>
      </c>
      <c r="C1100" t="inlineStr">
        <is>
          <t>Thousand</t>
        </is>
      </c>
      <c r="D1100" t="inlineStr">
        <is>
          <t>QQQQ</t>
        </is>
      </c>
      <c r="J1100" t="n">
        <v>-582</v>
      </c>
      <c r="O1100" t="n">
        <v>-782</v>
      </c>
      <c r="T1100" t="n">
        <v>-262</v>
      </c>
      <c r="Y1100" t="n">
        <v>-629</v>
      </c>
      <c r="AD1100" t="n">
        <v>-279</v>
      </c>
      <c r="AI1100" t="n">
        <v>-89</v>
      </c>
      <c r="AN1100" t="n">
        <v>2605</v>
      </c>
      <c r="AS1100" t="n">
        <v>-677</v>
      </c>
      <c r="AX1100" t="n">
        <v>-361</v>
      </c>
      <c r="BC1100" t="n">
        <v>9474</v>
      </c>
    </row>
    <row r="1101">
      <c r="A1101" t="inlineStr">
        <is>
          <t>Investments tax exempt</t>
        </is>
      </c>
      <c r="C1101" t="inlineStr">
        <is>
          <t>Thousand</t>
        </is>
      </c>
      <c r="D1101" t="inlineStr">
        <is>
          <t>QQQQ</t>
        </is>
      </c>
      <c r="J1101" t="n">
        <v>-353</v>
      </c>
      <c r="O1101" t="n">
        <v>-19</v>
      </c>
      <c r="T1101" t="n">
        <v>-68</v>
      </c>
      <c r="Y1101" t="n">
        <v>-111</v>
      </c>
      <c r="AD1101" t="n">
        <v>-314</v>
      </c>
      <c r="AI1101" t="n">
        <v>-262</v>
      </c>
      <c r="AN1101" t="n">
        <v>-174</v>
      </c>
      <c r="AS1101" t="n">
        <v>638</v>
      </c>
      <c r="AX1101" t="n">
        <v>-402</v>
      </c>
      <c r="BC1101" t="n">
        <v>-163</v>
      </c>
    </row>
    <row r="1102">
      <c r="A1102" t="inlineStr">
        <is>
          <t>Interest-bearing deposits with banks and federal funds sold</t>
        </is>
      </c>
      <c r="C1102" t="inlineStr">
        <is>
          <t>Thousand</t>
        </is>
      </c>
      <c r="D1102" t="inlineStr">
        <is>
          <t>QQQQ</t>
        </is>
      </c>
      <c r="J1102" t="n">
        <v>-123</v>
      </c>
      <c r="O1102" t="n">
        <v>299</v>
      </c>
      <c r="T1102" t="n">
        <v>-259</v>
      </c>
      <c r="Y1102" t="n">
        <v>-287</v>
      </c>
      <c r="AD1102" t="n">
        <v>655</v>
      </c>
      <c r="AI1102" t="n">
        <v>-250</v>
      </c>
      <c r="AN1102" t="n">
        <v>-2980</v>
      </c>
      <c r="AS1102" t="n">
        <v>2351</v>
      </c>
      <c r="AX1102" t="n">
        <v>6663</v>
      </c>
      <c r="BC1102" t="n">
        <v>264</v>
      </c>
    </row>
    <row r="1103">
      <c r="A1103" t="inlineStr">
        <is>
          <t>Total interest income</t>
        </is>
      </c>
      <c r="C1103" t="inlineStr">
        <is>
          <t>Thousand</t>
        </is>
      </c>
      <c r="D1103" t="inlineStr">
        <is>
          <t>QQQQ</t>
        </is>
      </c>
      <c r="J1103" t="n">
        <v>8843</v>
      </c>
      <c r="O1103" t="n">
        <v>18138</v>
      </c>
      <c r="T1103" t="n">
        <v>14286</v>
      </c>
      <c r="Y1103" t="n">
        <v>17297</v>
      </c>
      <c r="AD1103" t="n">
        <v>11671</v>
      </c>
      <c r="AI1103" t="n">
        <v>19769</v>
      </c>
      <c r="AN1103" t="n">
        <v>15248</v>
      </c>
      <c r="AS1103" t="n">
        <v>69845</v>
      </c>
      <c r="AX1103" t="n">
        <v>-1741</v>
      </c>
      <c r="BC1103" t="n">
        <v>12099</v>
      </c>
    </row>
    <row r="1104">
      <c r="A1104" t="inlineStr">
        <is>
          <t>Total interest income-c</t>
        </is>
      </c>
      <c r="J1104">
        <f>SUM(J1099:J1102)</f>
        <v/>
      </c>
      <c r="O1104">
        <f>SUM(O1099:O1102)</f>
        <v/>
      </c>
      <c r="T1104">
        <f>SUM(T1099:T1102)</f>
        <v/>
      </c>
      <c r="Y1104">
        <f>SUM(Y1099:Y1102)</f>
        <v/>
      </c>
      <c r="AD1104">
        <f>SUM(AD1099:AD1102)</f>
        <v/>
      </c>
      <c r="AI1104">
        <f>SUM(AI1099:AI1102)</f>
        <v/>
      </c>
      <c r="AN1104">
        <f>SUM(AN1099:AN1102)</f>
        <v/>
      </c>
      <c r="AS1104">
        <f>SUM(AS1099:AS1102)</f>
        <v/>
      </c>
      <c r="AX1104">
        <f>SUM(AX1099:AX1102)</f>
        <v/>
      </c>
      <c r="BC1104">
        <f>SUM(BC1099:BC1102)</f>
        <v/>
      </c>
    </row>
    <row r="1105">
      <c r="A1105" t="inlineStr">
        <is>
          <t>Sum check</t>
        </is>
      </c>
      <c r="J1105">
        <f>J1103-J1104</f>
        <v/>
      </c>
      <c r="O1105">
        <f>O1103-O1104</f>
        <v/>
      </c>
      <c r="T1105">
        <f>T1103-T1104</f>
        <v/>
      </c>
      <c r="Y1105">
        <f>Y1103-Y1104</f>
        <v/>
      </c>
      <c r="AD1105">
        <f>AD1103-AD1104</f>
        <v/>
      </c>
      <c r="AI1105">
        <f>AI1103-AI1104</f>
        <v/>
      </c>
      <c r="AN1105">
        <f>AN1103-AN1104</f>
        <v/>
      </c>
      <c r="AS1105">
        <f>AS1103-AS1104</f>
        <v/>
      </c>
      <c r="AX1105">
        <f>AX1103-AX1104</f>
        <v/>
      </c>
      <c r="BC1105">
        <f>BC1103-BC1104</f>
        <v/>
      </c>
    </row>
    <row r="1107">
      <c r="A1107" t="inlineStr">
        <is>
          <t>Interest expense:</t>
        </is>
      </c>
    </row>
    <row r="1108">
      <c r="A1108" t="inlineStr">
        <is>
          <t>Transaction deposits</t>
        </is>
      </c>
      <c r="C1108" t="inlineStr">
        <is>
          <t>Thousand</t>
        </is>
      </c>
      <c r="D1108" t="inlineStr">
        <is>
          <t>QQQQ</t>
        </is>
      </c>
      <c r="J1108" t="n">
        <v>-151</v>
      </c>
      <c r="O1108" t="n">
        <v>77</v>
      </c>
      <c r="T1108" t="n">
        <v>-68</v>
      </c>
      <c r="Y1108" t="n">
        <v>30</v>
      </c>
      <c r="AD1108" t="n">
        <v>-58</v>
      </c>
      <c r="AI1108" t="n">
        <v>4</v>
      </c>
      <c r="AN1108" t="n">
        <v>-216</v>
      </c>
      <c r="AS1108" t="n">
        <v>431</v>
      </c>
      <c r="AX1108" t="n">
        <v>273</v>
      </c>
      <c r="BC1108" t="n">
        <v>73</v>
      </c>
    </row>
    <row r="1109">
      <c r="A1109" t="inlineStr">
        <is>
          <t>Savings deposits</t>
        </is>
      </c>
      <c r="C1109" t="inlineStr">
        <is>
          <t>Thousand</t>
        </is>
      </c>
      <c r="D1109" t="inlineStr">
        <is>
          <t>QQQQ</t>
        </is>
      </c>
      <c r="J1109" t="n">
        <v>-1036</v>
      </c>
      <c r="O1109" t="n">
        <v>291</v>
      </c>
      <c r="T1109" t="n">
        <v>201</v>
      </c>
      <c r="Y1109" t="n">
        <v>190</v>
      </c>
      <c r="AD1109" t="n">
        <v>840</v>
      </c>
      <c r="AI1109" t="n">
        <v>1118</v>
      </c>
      <c r="AN1109" t="n">
        <v>3951</v>
      </c>
      <c r="AS1109" t="n">
        <v>5124</v>
      </c>
      <c r="AX1109" t="n">
        <v>1025</v>
      </c>
      <c r="BC1109" t="n">
        <v>537</v>
      </c>
    </row>
    <row r="1110">
      <c r="A1110" t="inlineStr">
        <is>
          <t>Time deposits</t>
        </is>
      </c>
      <c r="C1110" t="inlineStr">
        <is>
          <t>Thousand</t>
        </is>
      </c>
      <c r="D1110" t="inlineStr">
        <is>
          <t>QQQQ</t>
        </is>
      </c>
      <c r="J1110" t="n">
        <v>616</v>
      </c>
      <c r="O1110" t="n">
        <v>-73</v>
      </c>
      <c r="T1110" t="n">
        <v>652</v>
      </c>
      <c r="Y1110" t="n">
        <v>-168</v>
      </c>
      <c r="AD1110" t="n">
        <v>-197</v>
      </c>
      <c r="AI1110" t="n">
        <v>560</v>
      </c>
      <c r="AN1110" t="n">
        <v>-597</v>
      </c>
      <c r="AS1110" t="n">
        <v>-439</v>
      </c>
      <c r="AX1110" t="n">
        <v>-500</v>
      </c>
      <c r="BC1110" t="n">
        <v>136</v>
      </c>
    </row>
    <row r="1111">
      <c r="A1111" t="inlineStr">
        <is>
          <t>Short-term borrowings</t>
        </is>
      </c>
      <c r="C1111" t="inlineStr">
        <is>
          <t>Thousand</t>
        </is>
      </c>
      <c r="D1111" t="inlineStr">
        <is>
          <t>QQQQ</t>
        </is>
      </c>
      <c r="J1111" t="n">
        <v>-8</v>
      </c>
      <c r="O1111" t="n">
        <v>10</v>
      </c>
      <c r="T1111" t="n">
        <v>-12</v>
      </c>
      <c r="AI1111" t="n">
        <v>33</v>
      </c>
      <c r="AN1111" t="n">
        <v>-68</v>
      </c>
      <c r="AS1111" t="n">
        <v>28</v>
      </c>
      <c r="BC1111" t="n">
        <v>1</v>
      </c>
    </row>
    <row r="1112">
      <c r="A1112" t="inlineStr">
        <is>
          <t>Long-term borrowings</t>
        </is>
      </c>
      <c r="C1112" t="inlineStr">
        <is>
          <t>Thousand</t>
        </is>
      </c>
      <c r="D1112" t="inlineStr">
        <is>
          <t>QQQQ</t>
        </is>
      </c>
      <c r="J1112" t="n">
        <v>-89</v>
      </c>
      <c r="O1112" t="n">
        <v>-178</v>
      </c>
      <c r="T1112" t="n">
        <v>4</v>
      </c>
      <c r="Y1112" t="n">
        <v>-31</v>
      </c>
    </row>
    <row r="1113">
      <c r="A1113" s="2" t="inlineStr">
        <is>
          <t>Subordinated debt</t>
        </is>
      </c>
      <c r="B1113" s="2" t="n"/>
      <c r="C1113" s="2" t="inlineStr">
        <is>
          <t>Thousand</t>
        </is>
      </c>
      <c r="D1113" s="2" t="inlineStr">
        <is>
          <t>QQQQ</t>
        </is>
      </c>
      <c r="E1113" s="2" t="n"/>
      <c r="F1113" s="2" t="n"/>
      <c r="G1113" s="2" t="n"/>
      <c r="H1113" s="2" t="n"/>
      <c r="I1113" s="2" t="n"/>
      <c r="J1113" s="2" t="n">
        <v>-297</v>
      </c>
      <c r="K1113" s="2" t="n"/>
      <c r="L1113" s="2" t="n"/>
      <c r="M1113" s="2" t="n"/>
      <c r="N1113" s="2" t="n"/>
      <c r="O1113" s="2" t="n"/>
      <c r="P1113" s="2" t="n"/>
      <c r="Q1113" s="2" t="n"/>
      <c r="R1113" s="2" t="n"/>
      <c r="S1113" s="2" t="n"/>
      <c r="T1113" s="2" t="n">
        <v>67</v>
      </c>
      <c r="U1113" s="2" t="n"/>
      <c r="V1113" s="2" t="n"/>
      <c r="W1113" s="2" t="n"/>
      <c r="X1113" s="2" t="n"/>
      <c r="Y1113" s="2" t="n">
        <v>300</v>
      </c>
      <c r="Z1113" s="2" t="n"/>
      <c r="AA1113" s="2" t="n"/>
      <c r="AB1113" s="2" t="n"/>
      <c r="AC1113" s="2" t="n"/>
      <c r="AD1113" s="2" t="n"/>
      <c r="AE1113" s="2" t="n"/>
      <c r="AF1113" s="2" t="n"/>
      <c r="AG1113" s="2" t="n"/>
      <c r="AH1113" s="2" t="n"/>
      <c r="AI1113" s="2" t="n">
        <v>-15</v>
      </c>
      <c r="AJ1113" s="2" t="n"/>
      <c r="AK1113" s="2" t="n"/>
      <c r="AL1113" s="2" t="n"/>
      <c r="AM1113" s="2" t="n"/>
      <c r="AN1113" s="2" t="n">
        <v>-337</v>
      </c>
      <c r="AO1113" s="2" t="n"/>
      <c r="AP1113" s="2" t="n"/>
      <c r="AQ1113" s="2" t="n"/>
      <c r="AR1113" s="2" t="n"/>
      <c r="AS1113" s="2" t="n"/>
      <c r="AT1113" s="2" t="n"/>
      <c r="AU1113" s="2" t="n"/>
      <c r="AV1113" s="2" t="n"/>
      <c r="AW1113" s="2" t="n"/>
      <c r="AX1113" s="2" t="n">
        <v>-1</v>
      </c>
      <c r="AY1113" s="2" t="n"/>
      <c r="AZ1113" s="2" t="n"/>
      <c r="BA1113" s="2" t="n"/>
      <c r="BB1113" s="2" t="n"/>
      <c r="BC1113" s="2" t="n">
        <v>1135</v>
      </c>
      <c r="BD1113" s="2" t="n"/>
      <c r="BE1113" s="2" t="n"/>
    </row>
    <row r="1114">
      <c r="A1114" t="inlineStr">
        <is>
          <t>Total interest expense</t>
        </is>
      </c>
      <c r="C1114" t="inlineStr">
        <is>
          <t>Thousand</t>
        </is>
      </c>
      <c r="D1114" t="inlineStr">
        <is>
          <t>QQQQ</t>
        </is>
      </c>
      <c r="J1114" t="n">
        <v>-965</v>
      </c>
      <c r="O1114" t="n">
        <v>127</v>
      </c>
      <c r="T1114" t="n">
        <v>844</v>
      </c>
      <c r="Y1114" t="n">
        <v>321</v>
      </c>
      <c r="AD1114" t="n">
        <v>585</v>
      </c>
      <c r="AI1114" t="n">
        <v>1700</v>
      </c>
      <c r="AN1114" t="n">
        <v>2733</v>
      </c>
      <c r="AS1114" t="n">
        <v>5144</v>
      </c>
      <c r="AX1114" t="n">
        <v>797</v>
      </c>
      <c r="BC1114" t="n">
        <v>1882</v>
      </c>
    </row>
    <row r="1115">
      <c r="A1115" t="inlineStr">
        <is>
          <t>Total interest expense-c</t>
        </is>
      </c>
      <c r="J1115">
        <f>SUM(J1108:J1113)</f>
        <v/>
      </c>
      <c r="O1115">
        <f>SUM(O1108:O1113)</f>
        <v/>
      </c>
      <c r="T1115">
        <f>SUM(T1108:T1113)</f>
        <v/>
      </c>
      <c r="Y1115">
        <f>SUM(Y1108:Y1113)</f>
        <v/>
      </c>
      <c r="AD1115">
        <f>SUM(AD1108:AD1113)</f>
        <v/>
      </c>
      <c r="AI1115">
        <f>SUM(AI1108:AI1113)</f>
        <v/>
      </c>
      <c r="AN1115">
        <f>SUM(AN1108:AN1113)</f>
        <v/>
      </c>
      <c r="AS1115">
        <f>SUM(AS1108:AS1113)</f>
        <v/>
      </c>
      <c r="AX1115">
        <f>SUM(AX1108:AX1113)</f>
        <v/>
      </c>
      <c r="BC1115">
        <f>SUM(BC1108:BC1113)</f>
        <v/>
      </c>
    </row>
    <row r="1116">
      <c r="A1116" t="inlineStr">
        <is>
          <t>Sum check</t>
        </is>
      </c>
      <c r="J1116">
        <f>J1114-J1115</f>
        <v/>
      </c>
      <c r="O1116">
        <f>O1114-O1115</f>
        <v/>
      </c>
      <c r="T1116">
        <f>T1114-T1115</f>
        <v/>
      </c>
      <c r="Y1116">
        <f>Y1114-Y1115</f>
        <v/>
      </c>
      <c r="AD1116">
        <f>AD1114-AD1115</f>
        <v/>
      </c>
      <c r="AI1116">
        <f>AI1114-AI1115</f>
        <v/>
      </c>
      <c r="AN1116">
        <f>AN1114-AN1115</f>
        <v/>
      </c>
      <c r="AS1116">
        <f>AS1114-AS1115</f>
        <v/>
      </c>
      <c r="AX1116">
        <f>AX1114-AX1115</f>
        <v/>
      </c>
      <c r="BC1116">
        <f>BC1114-BC1115</f>
        <v/>
      </c>
    </row>
    <row r="1118">
      <c r="A1118" t="inlineStr">
        <is>
          <t>Net interest income</t>
        </is>
      </c>
      <c r="C1118" t="inlineStr">
        <is>
          <t>Thousand</t>
        </is>
      </c>
      <c r="D1118" t="inlineStr">
        <is>
          <t>QQQQ</t>
        </is>
      </c>
      <c r="J1118" t="n">
        <v>9808</v>
      </c>
      <c r="O1118" t="n">
        <v>18011</v>
      </c>
      <c r="T1118" t="n">
        <v>13442</v>
      </c>
      <c r="Y1118" t="n">
        <v>16976</v>
      </c>
      <c r="AD1118" t="n">
        <v>11086</v>
      </c>
      <c r="AI1118" t="n">
        <v>18069</v>
      </c>
      <c r="AN1118" t="n">
        <v>12515</v>
      </c>
      <c r="AS1118" t="n">
        <v>64701</v>
      </c>
      <c r="AX1118" t="n">
        <v>-2538</v>
      </c>
      <c r="BC1118" t="n">
        <v>10217</v>
      </c>
    </row>
    <row r="1119">
      <c r="A1119" t="inlineStr">
        <is>
          <t>Net interest income-c</t>
        </is>
      </c>
      <c r="J1119">
        <f>J1103-J1114</f>
        <v/>
      </c>
      <c r="O1119">
        <f>O1103-O1114</f>
        <v/>
      </c>
      <c r="T1119">
        <f>T1103-T1114</f>
        <v/>
      </c>
      <c r="Y1119">
        <f>Y1103-Y1114</f>
        <v/>
      </c>
      <c r="AD1119">
        <f>AD1103-AD1114</f>
        <v/>
      </c>
      <c r="AI1119">
        <f>AI1103-AI1114</f>
        <v/>
      </c>
      <c r="AN1119">
        <f>AN1103-AN1114</f>
        <v/>
      </c>
      <c r="AS1119">
        <f>AS1103-AS1114</f>
        <v/>
      </c>
      <c r="AX1119">
        <f>AX1103-AX1114</f>
        <v/>
      </c>
      <c r="BC1119">
        <f>BC1103-BC1114</f>
        <v/>
      </c>
    </row>
    <row r="1120">
      <c r="A1120" t="inlineStr">
        <is>
          <t>Sum check</t>
        </is>
      </c>
      <c r="J1120">
        <f>J1118-J1119</f>
        <v/>
      </c>
      <c r="O1120">
        <f>O1118-O1119</f>
        <v/>
      </c>
      <c r="T1120">
        <f>T1118-T1119</f>
        <v/>
      </c>
      <c r="Y1120">
        <f>Y1118-Y1119</f>
        <v/>
      </c>
      <c r="AD1120">
        <f>AD1118-AD1119</f>
        <v/>
      </c>
      <c r="AI1120">
        <f>AI1118-AI1119</f>
        <v/>
      </c>
      <c r="AN1120">
        <f>AN1118-AN1119</f>
        <v/>
      </c>
      <c r="AS1120">
        <f>AS1118-AS1119</f>
        <v/>
      </c>
      <c r="AX1120">
        <f>AX1118-AX1119</f>
        <v/>
      </c>
      <c r="BC1120">
        <f>BC1118-BC1119</f>
        <v/>
      </c>
    </row>
    <row r="1122">
      <c r="A1122" t="inlineStr">
        <is>
          <t>Due to rate</t>
        </is>
      </c>
    </row>
    <row r="1123">
      <c r="A1123" t="inlineStr">
        <is>
          <t>Increase (decrease)</t>
        </is>
      </c>
    </row>
    <row r="1124">
      <c r="A1124" t="inlineStr">
        <is>
          <t>Interest income:</t>
        </is>
      </c>
    </row>
    <row r="1125">
      <c r="A1125" t="inlineStr">
        <is>
          <t>Loans</t>
        </is>
      </c>
      <c r="C1125" t="inlineStr">
        <is>
          <t>Thousand</t>
        </is>
      </c>
      <c r="D1125" t="inlineStr">
        <is>
          <t>QQQQ</t>
        </is>
      </c>
      <c r="J1125" t="n">
        <v>-12066</v>
      </c>
      <c r="O1125" t="n">
        <v>-2705</v>
      </c>
      <c r="T1125" t="n">
        <v>-7371</v>
      </c>
      <c r="Y1125" t="n">
        <v>-3997</v>
      </c>
      <c r="AD1125" t="n">
        <v>6181</v>
      </c>
      <c r="AI1125" t="n">
        <v>20307</v>
      </c>
      <c r="AN1125" t="n">
        <v>12778</v>
      </c>
      <c r="AS1125" t="n">
        <v>-47171</v>
      </c>
      <c r="AX1125" t="n">
        <v>11745</v>
      </c>
      <c r="BC1125" t="n">
        <v>17597</v>
      </c>
    </row>
    <row r="1126">
      <c r="A1126" t="inlineStr">
        <is>
          <t>Investments taxable</t>
        </is>
      </c>
      <c r="C1126" t="inlineStr">
        <is>
          <t>Thousand</t>
        </is>
      </c>
      <c r="D1126" t="inlineStr">
        <is>
          <t>QQQQ</t>
        </is>
      </c>
      <c r="J1126" t="n">
        <v>-2157</v>
      </c>
      <c r="O1126" t="n">
        <v>1562</v>
      </c>
      <c r="T1126" t="n">
        <v>27</v>
      </c>
      <c r="Y1126" t="n">
        <v>366</v>
      </c>
      <c r="AD1126" t="n">
        <v>2221</v>
      </c>
      <c r="AI1126" t="n">
        <v>1726</v>
      </c>
      <c r="AN1126" t="n">
        <v>1895</v>
      </c>
      <c r="AS1126" t="n">
        <v>-4040</v>
      </c>
      <c r="AX1126" t="n">
        <v>-1903</v>
      </c>
      <c r="BC1126" t="n">
        <v>8655</v>
      </c>
    </row>
    <row r="1127">
      <c r="A1127" t="inlineStr">
        <is>
          <t>Investments tax exempt</t>
        </is>
      </c>
      <c r="C1127" t="inlineStr">
        <is>
          <t>Thousand</t>
        </is>
      </c>
      <c r="D1127" t="inlineStr">
        <is>
          <t>QQQQ</t>
        </is>
      </c>
      <c r="J1127" t="n">
        <v>-159</v>
      </c>
      <c r="O1127" t="n">
        <v>-229</v>
      </c>
      <c r="T1127" t="n">
        <v>-53</v>
      </c>
      <c r="Y1127" t="n">
        <v>84</v>
      </c>
      <c r="AD1127" t="n">
        <v>-36</v>
      </c>
      <c r="AI1127" t="n">
        <v>-101</v>
      </c>
      <c r="AN1127" t="n">
        <v>-17</v>
      </c>
      <c r="AS1127" t="n">
        <v>-602</v>
      </c>
      <c r="AX1127" t="n">
        <v>44</v>
      </c>
      <c r="BC1127" t="n">
        <v>23</v>
      </c>
    </row>
    <row r="1128">
      <c r="A1128" t="inlineStr">
        <is>
          <t>Interest-bearing deposits with banks and federal funds sold</t>
        </is>
      </c>
      <c r="C1128" t="inlineStr">
        <is>
          <t>Thousand</t>
        </is>
      </c>
      <c r="D1128" t="inlineStr">
        <is>
          <t>QQQQ</t>
        </is>
      </c>
      <c r="J1128" t="n">
        <v>-14</v>
      </c>
      <c r="O1128" t="n">
        <v>28</v>
      </c>
      <c r="T1128" t="n">
        <v>145</v>
      </c>
      <c r="Y1128" t="n">
        <v>3916</v>
      </c>
      <c r="AD1128" t="n">
        <v>9576</v>
      </c>
      <c r="AI1128" t="n">
        <v>12806</v>
      </c>
      <c r="AN1128" t="n">
        <v>3658</v>
      </c>
      <c r="AS1128" t="n">
        <v>-27674</v>
      </c>
      <c r="AX1128" t="n">
        <v>-8346</v>
      </c>
      <c r="BC1128" t="n">
        <v>54301</v>
      </c>
    </row>
    <row r="1129">
      <c r="A1129" t="inlineStr">
        <is>
          <t>Total interest income</t>
        </is>
      </c>
      <c r="C1129" t="inlineStr">
        <is>
          <t>Thousand</t>
        </is>
      </c>
      <c r="D1129" t="inlineStr">
        <is>
          <t>QQQQ</t>
        </is>
      </c>
      <c r="J1129" t="n">
        <v>-14396</v>
      </c>
      <c r="O1129" t="n">
        <v>-1344</v>
      </c>
      <c r="T1129" t="n">
        <v>-7252</v>
      </c>
      <c r="Y1129" t="n">
        <v>369</v>
      </c>
      <c r="AD1129" t="n">
        <v>17942</v>
      </c>
      <c r="AI1129" t="n">
        <v>34738</v>
      </c>
      <c r="AN1129" t="n">
        <v>18314</v>
      </c>
      <c r="AS1129" t="n">
        <v>-79487</v>
      </c>
      <c r="AX1129" t="n">
        <v>1540</v>
      </c>
      <c r="BC1129" t="n">
        <v>80576</v>
      </c>
    </row>
    <row r="1130">
      <c r="A1130" t="inlineStr">
        <is>
          <t>Total interest income-c</t>
        </is>
      </c>
      <c r="J1130">
        <f>SUM(J1125:J1128)</f>
        <v/>
      </c>
      <c r="O1130">
        <f>SUM(O1125:O1128)</f>
        <v/>
      </c>
      <c r="T1130">
        <f>SUM(T1125:T1128)</f>
        <v/>
      </c>
      <c r="Y1130">
        <f>SUM(Y1125:Y1128)</f>
        <v/>
      </c>
      <c r="AD1130">
        <f>SUM(AD1125:AD1128)</f>
        <v/>
      </c>
      <c r="AI1130">
        <f>SUM(AI1125:AI1128)</f>
        <v/>
      </c>
      <c r="AN1130">
        <f>SUM(AN1125:AN1128)</f>
        <v/>
      </c>
      <c r="AS1130">
        <f>SUM(AS1125:AS1128)</f>
        <v/>
      </c>
      <c r="AX1130">
        <f>SUM(AX1125:AX1128)</f>
        <v/>
      </c>
      <c r="BC1130">
        <f>SUM(BC1125:BC1128)</f>
        <v/>
      </c>
    </row>
    <row r="1131">
      <c r="A1131" t="inlineStr">
        <is>
          <t>Sum check</t>
        </is>
      </c>
      <c r="J1131">
        <f>J1129-J1130</f>
        <v/>
      </c>
      <c r="O1131">
        <f>O1129-O1130</f>
        <v/>
      </c>
      <c r="T1131">
        <f>T1129-T1130</f>
        <v/>
      </c>
      <c r="Y1131">
        <f>Y1129-Y1130</f>
        <v/>
      </c>
      <c r="AD1131">
        <f>AD1129-AD1130</f>
        <v/>
      </c>
      <c r="AI1131">
        <f>AI1129-AI1130</f>
        <v/>
      </c>
      <c r="AN1131">
        <f>AN1129-AN1130</f>
        <v/>
      </c>
      <c r="AS1131">
        <f>AS1129-AS1130</f>
        <v/>
      </c>
      <c r="AX1131">
        <f>AX1129-AX1130</f>
        <v/>
      </c>
      <c r="BC1131">
        <f>BC1129-BC1130</f>
        <v/>
      </c>
    </row>
    <row r="1133">
      <c r="A1133" t="inlineStr">
        <is>
          <t>Interest expense:</t>
        </is>
      </c>
    </row>
    <row r="1134">
      <c r="A1134" t="inlineStr">
        <is>
          <t>Transaction deposits</t>
        </is>
      </c>
      <c r="C1134" t="inlineStr">
        <is>
          <t>Thousand</t>
        </is>
      </c>
      <c r="D1134" t="inlineStr">
        <is>
          <t>QQQQ</t>
        </is>
      </c>
      <c r="J1134" t="n">
        <v>-172</v>
      </c>
      <c r="O1134" t="n">
        <v>27</v>
      </c>
      <c r="T1134" t="n">
        <v>59</v>
      </c>
      <c r="Y1134" t="n">
        <v>41</v>
      </c>
      <c r="AD1134" t="n">
        <v>410</v>
      </c>
      <c r="AI1134" t="n">
        <v>1297</v>
      </c>
      <c r="AN1134" t="n">
        <v>328</v>
      </c>
      <c r="AS1134" t="n">
        <v>-2064</v>
      </c>
      <c r="AX1134" t="n">
        <v>-579</v>
      </c>
      <c r="BC1134" t="n">
        <v>1342</v>
      </c>
    </row>
    <row r="1135">
      <c r="A1135" t="inlineStr">
        <is>
          <t>Savings deposits</t>
        </is>
      </c>
      <c r="C1135" t="inlineStr">
        <is>
          <t>Thousand</t>
        </is>
      </c>
      <c r="D1135" t="inlineStr">
        <is>
          <t>QQQQ</t>
        </is>
      </c>
      <c r="J1135" t="n">
        <v>-304</v>
      </c>
      <c r="O1135" t="n">
        <v>-2</v>
      </c>
      <c r="T1135" t="n">
        <v>-19</v>
      </c>
      <c r="Y1135" t="n">
        <v>2126</v>
      </c>
      <c r="AD1135" t="n">
        <v>4394</v>
      </c>
      <c r="AI1135" t="n">
        <v>16093</v>
      </c>
      <c r="AN1135" t="n">
        <v>5757</v>
      </c>
      <c r="AS1135" t="n">
        <v>-34909</v>
      </c>
      <c r="AX1135" t="n">
        <v>-6355</v>
      </c>
      <c r="BC1135" t="n">
        <v>31006</v>
      </c>
    </row>
    <row r="1136">
      <c r="A1136" t="inlineStr">
        <is>
          <t>Time deposits</t>
        </is>
      </c>
      <c r="C1136" t="inlineStr">
        <is>
          <t>Thousand</t>
        </is>
      </c>
      <c r="D1136" t="inlineStr">
        <is>
          <t>QQQQ</t>
        </is>
      </c>
      <c r="J1136" t="n">
        <v>-2624</v>
      </c>
      <c r="O1136" t="n">
        <v>-1104</v>
      </c>
      <c r="T1136" t="n">
        <v>-1369</v>
      </c>
      <c r="Y1136" t="n">
        <v>169</v>
      </c>
      <c r="AD1136" t="n">
        <v>764</v>
      </c>
      <c r="AI1136" t="n">
        <v>2600</v>
      </c>
      <c r="AN1136" t="n">
        <v>3053</v>
      </c>
      <c r="AS1136" t="n">
        <v>-2409</v>
      </c>
      <c r="AX1136" t="n">
        <v>-4104</v>
      </c>
      <c r="BC1136" t="n">
        <v>639</v>
      </c>
    </row>
    <row r="1137">
      <c r="A1137" t="inlineStr">
        <is>
          <t>Short-term borrowings</t>
        </is>
      </c>
      <c r="C1137" t="inlineStr">
        <is>
          <t>Thousand</t>
        </is>
      </c>
      <c r="D1137" t="inlineStr">
        <is>
          <t>QQQQ</t>
        </is>
      </c>
      <c r="J1137" t="n">
        <v>-13</v>
      </c>
      <c r="Y1137" t="n">
        <v>3</v>
      </c>
      <c r="AD1137" t="n">
        <v>10</v>
      </c>
      <c r="AI1137" t="n">
        <v>45</v>
      </c>
      <c r="AN1137" t="n">
        <v>5</v>
      </c>
      <c r="AS1137" t="n">
        <v>-52</v>
      </c>
      <c r="AX1137" t="n">
        <v>-6</v>
      </c>
      <c r="BC1137" t="n">
        <v>57</v>
      </c>
    </row>
    <row r="1138">
      <c r="A1138" t="inlineStr">
        <is>
          <t>Long-term borrowings</t>
        </is>
      </c>
      <c r="C1138" t="inlineStr">
        <is>
          <t>Thousand</t>
        </is>
      </c>
      <c r="D1138" t="inlineStr">
        <is>
          <t>QQQQ</t>
        </is>
      </c>
      <c r="J1138" t="n">
        <v>-55</v>
      </c>
      <c r="O1138" t="n">
        <v>-13</v>
      </c>
      <c r="T1138" t="n">
        <v>3</v>
      </c>
      <c r="Y1138" t="n">
        <v>-1</v>
      </c>
    </row>
    <row r="1139">
      <c r="A1139" s="2" t="inlineStr">
        <is>
          <t>Subordinated debt</t>
        </is>
      </c>
      <c r="B1139" s="2" t="n"/>
      <c r="C1139" s="2" t="inlineStr">
        <is>
          <t>Thousand</t>
        </is>
      </c>
      <c r="D1139" s="2" t="inlineStr">
        <is>
          <t>QQQQ</t>
        </is>
      </c>
      <c r="E1139" s="2" t="n"/>
      <c r="F1139" s="2" t="n"/>
      <c r="G1139" s="2" t="n"/>
      <c r="H1139" s="2" t="n"/>
      <c r="I1139" s="2" t="n"/>
      <c r="J1139" s="2" t="n">
        <v>129</v>
      </c>
      <c r="K1139" s="2" t="n"/>
      <c r="L1139" s="2" t="n"/>
      <c r="M1139" s="2" t="n"/>
      <c r="N1139" s="2" t="n"/>
      <c r="O1139" s="2" t="n"/>
      <c r="P1139" s="2" t="n"/>
      <c r="Q1139" s="2" t="n"/>
      <c r="R1139" s="2" t="n"/>
      <c r="S1139" s="2" t="n"/>
      <c r="T1139" s="2" t="n">
        <v>-67</v>
      </c>
      <c r="U1139" s="2" t="n"/>
      <c r="V1139" s="2" t="n"/>
      <c r="W1139" s="2" t="n"/>
      <c r="X1139" s="2" t="n"/>
      <c r="Y1139" s="2" t="n">
        <v>-171</v>
      </c>
      <c r="Z1139" s="2" t="n"/>
      <c r="AA1139" s="2" t="n"/>
      <c r="AB1139" s="2" t="n"/>
      <c r="AC1139" s="2" t="n"/>
      <c r="AD1139" s="2" t="n">
        <v>26</v>
      </c>
      <c r="AE1139" s="2" t="n"/>
      <c r="AF1139" s="2" t="n"/>
      <c r="AG1139" s="2" t="n"/>
      <c r="AH1139" s="2" t="n"/>
      <c r="AI1139" s="2" t="n">
        <v>64</v>
      </c>
      <c r="AJ1139" s="2" t="n"/>
      <c r="AK1139" s="2" t="n"/>
      <c r="AL1139" s="2" t="n"/>
      <c r="AM1139" s="2" t="n"/>
      <c r="AN1139" s="2" t="n">
        <v>132</v>
      </c>
      <c r="AO1139" s="2" t="n"/>
      <c r="AP1139" s="2" t="n"/>
      <c r="AQ1139" s="2" t="n"/>
      <c r="AR1139" s="2" t="n"/>
      <c r="AS1139" s="2" t="n"/>
      <c r="AT1139" s="2" t="n"/>
      <c r="AU1139" s="2" t="n"/>
      <c r="AV1139" s="2" t="n"/>
      <c r="AW1139" s="2" t="n"/>
      <c r="AX1139" s="2" t="n">
        <v>1165</v>
      </c>
      <c r="AY1139" s="2" t="n"/>
      <c r="AZ1139" s="2" t="n"/>
      <c r="BA1139" s="2" t="n"/>
      <c r="BB1139" s="2" t="n"/>
      <c r="BC1139" s="2" t="n">
        <v>-143</v>
      </c>
      <c r="BD1139" s="2" t="n"/>
      <c r="BE1139" s="2" t="n"/>
    </row>
    <row r="1140">
      <c r="A1140" t="inlineStr">
        <is>
          <t>Total interest expense</t>
        </is>
      </c>
      <c r="C1140" t="inlineStr">
        <is>
          <t>Thousand</t>
        </is>
      </c>
      <c r="D1140" t="inlineStr">
        <is>
          <t>QQQQ</t>
        </is>
      </c>
      <c r="J1140" t="n">
        <v>-3039</v>
      </c>
      <c r="O1140" t="n">
        <v>-1092</v>
      </c>
      <c r="T1140" t="n">
        <v>-1393</v>
      </c>
      <c r="Y1140" t="n">
        <v>2167</v>
      </c>
      <c r="AD1140" t="n">
        <v>5604</v>
      </c>
      <c r="AI1140" t="n">
        <v>20099</v>
      </c>
      <c r="AN1140" t="n">
        <v>9275</v>
      </c>
      <c r="AS1140" t="n">
        <v>-39434</v>
      </c>
      <c r="AX1140" t="n">
        <v>-9879</v>
      </c>
      <c r="BC1140" t="n">
        <v>32901</v>
      </c>
    </row>
    <row r="1141">
      <c r="A1141" t="inlineStr">
        <is>
          <t>Total interest expense-c</t>
        </is>
      </c>
      <c r="J1141">
        <f>SUM(J1134:J1139)</f>
        <v/>
      </c>
      <c r="O1141">
        <f>SUM(O1134:O1139)</f>
        <v/>
      </c>
      <c r="T1141">
        <f>SUM(T1134:T1139)</f>
        <v/>
      </c>
      <c r="Y1141">
        <f>SUM(Y1134:Y1139)</f>
        <v/>
      </c>
      <c r="AD1141">
        <f>SUM(AD1134:AD1139)</f>
        <v/>
      </c>
      <c r="AI1141">
        <f>SUM(AI1134:AI1139)</f>
        <v/>
      </c>
      <c r="AN1141">
        <f>SUM(AN1134:AN1139)</f>
        <v/>
      </c>
      <c r="AS1141">
        <f>SUM(AS1134:AS1139)</f>
        <v/>
      </c>
      <c r="AX1141">
        <f>SUM(AX1134:AX1139)</f>
        <v/>
      </c>
      <c r="BC1141">
        <f>SUM(BC1134:BC1139)</f>
        <v/>
      </c>
    </row>
    <row r="1142">
      <c r="A1142" t="inlineStr">
        <is>
          <t>Sum check</t>
        </is>
      </c>
      <c r="J1142">
        <f>J1140-J1141</f>
        <v/>
      </c>
      <c r="O1142">
        <f>O1140-O1141</f>
        <v/>
      </c>
      <c r="T1142">
        <f>T1140-T1141</f>
        <v/>
      </c>
      <c r="Y1142">
        <f>Y1140-Y1141</f>
        <v/>
      </c>
      <c r="AD1142">
        <f>AD1140-AD1141</f>
        <v/>
      </c>
      <c r="AI1142">
        <f>AI1140-AI1141</f>
        <v/>
      </c>
      <c r="AN1142">
        <f>AN1140-AN1141</f>
        <v/>
      </c>
      <c r="AS1142">
        <f>AS1140-AS1141</f>
        <v/>
      </c>
      <c r="AX1142">
        <f>AX1140-AX1141</f>
        <v/>
      </c>
      <c r="BC1142">
        <f>BC1140-BC1141</f>
        <v/>
      </c>
    </row>
    <row r="1144">
      <c r="A1144" t="inlineStr">
        <is>
          <t>Net interest income</t>
        </is>
      </c>
      <c r="C1144" t="inlineStr">
        <is>
          <t>Thousand</t>
        </is>
      </c>
      <c r="D1144" t="inlineStr">
        <is>
          <t>QQQQ</t>
        </is>
      </c>
      <c r="J1144" t="n">
        <v>-11357</v>
      </c>
      <c r="O1144" t="n">
        <v>-252</v>
      </c>
      <c r="T1144" t="n">
        <v>-5859</v>
      </c>
      <c r="Y1144" t="n">
        <v>-1798</v>
      </c>
      <c r="AD1144" t="n">
        <v>12338</v>
      </c>
      <c r="AI1144" t="n">
        <v>14639</v>
      </c>
      <c r="AN1144" t="n">
        <v>9039</v>
      </c>
      <c r="AS1144" t="n">
        <v>-40053</v>
      </c>
      <c r="AX1144" t="n">
        <v>11419</v>
      </c>
      <c r="BC1144" t="n">
        <v>47675</v>
      </c>
    </row>
    <row r="1145">
      <c r="A1145" t="inlineStr">
        <is>
          <t>Net interest income-c</t>
        </is>
      </c>
      <c r="J1145">
        <f>J1129-J1140</f>
        <v/>
      </c>
      <c r="O1145">
        <f>O1129-O1140</f>
        <v/>
      </c>
      <c r="T1145">
        <f>T1129-T1140</f>
        <v/>
      </c>
      <c r="Y1145">
        <f>Y1129-Y1140</f>
        <v/>
      </c>
      <c r="AD1145">
        <f>AD1129-AD1140</f>
        <v/>
      </c>
      <c r="AI1145">
        <f>AI1129-AI1140</f>
        <v/>
      </c>
      <c r="AN1145">
        <f>AN1129-AN1140</f>
        <v/>
      </c>
      <c r="AS1145">
        <f>AS1129-AS1140</f>
        <v/>
      </c>
      <c r="AX1145">
        <f>AX1129-AX1140</f>
        <v/>
      </c>
      <c r="BC1145">
        <f>BC1129-BC1140</f>
        <v/>
      </c>
    </row>
    <row r="1146">
      <c r="A1146" t="inlineStr">
        <is>
          <t>Sum check</t>
        </is>
      </c>
      <c r="J1146">
        <f>J1144-J1145</f>
        <v/>
      </c>
      <c r="O1146">
        <f>O1144-O1145</f>
        <v/>
      </c>
      <c r="T1146">
        <f>T1144-T1145</f>
        <v/>
      </c>
      <c r="Y1146">
        <f>Y1144-Y1145</f>
        <v/>
      </c>
      <c r="AD1146">
        <f>AD1144-AD1145</f>
        <v/>
      </c>
      <c r="AI1146">
        <f>AI1144-AI1145</f>
        <v/>
      </c>
      <c r="AN1146">
        <f>AN1144-AN1145</f>
        <v/>
      </c>
      <c r="AS1146">
        <f>AS1144-AS1145</f>
        <v/>
      </c>
      <c r="AX1146">
        <f>AX1144-AX1145</f>
        <v/>
      </c>
      <c r="BC1146">
        <f>BC1144-BC1145</f>
        <v/>
      </c>
    </row>
    <row r="1148">
      <c r="A1148" t="inlineStr">
        <is>
          <t>Net income (loss) per common share</t>
        </is>
      </c>
    </row>
    <row r="1149">
      <c r="A1149" t="inlineStr">
        <is>
          <t>Income (numerator)</t>
        </is>
      </c>
    </row>
    <row r="1150">
      <c r="A1150" t="inlineStr">
        <is>
          <t>Basic</t>
        </is>
      </c>
    </row>
    <row r="1151">
      <c r="A1151" t="inlineStr">
        <is>
          <t>Income available to common stockholders</t>
        </is>
      </c>
      <c r="C1151" t="inlineStr">
        <is>
          <t>Thousand</t>
        </is>
      </c>
      <c r="D1151" t="inlineStr">
        <is>
          <t>QQQQ</t>
        </is>
      </c>
      <c r="E1151" t="inlineStr">
        <is>
          <t>Yes</t>
        </is>
      </c>
      <c r="F1151" t="n">
        <v>13372</v>
      </c>
      <c r="G1151" t="n">
        <v>12593</v>
      </c>
      <c r="H1151" t="n">
        <v>14491</v>
      </c>
      <c r="J1151" t="n">
        <v>54317</v>
      </c>
      <c r="K1151" t="n">
        <v>14657</v>
      </c>
      <c r="L1151" t="n">
        <v>14688</v>
      </c>
      <c r="M1151" t="n">
        <v>18793</v>
      </c>
      <c r="O1151" t="n">
        <v>63887</v>
      </c>
      <c r="P1151" t="n">
        <v>16259</v>
      </c>
      <c r="Q1151" t="n">
        <v>18553</v>
      </c>
      <c r="R1151" t="n">
        <v>15630</v>
      </c>
      <c r="T1151" t="n">
        <v>66170</v>
      </c>
      <c r="U1151" t="n">
        <v>16579</v>
      </c>
      <c r="V1151" t="n">
        <v>17493</v>
      </c>
      <c r="W1151" t="n">
        <v>17982</v>
      </c>
      <c r="Y1151" t="n">
        <v>70674</v>
      </c>
      <c r="Z1151" t="n">
        <v>22050</v>
      </c>
      <c r="AA1151" t="n">
        <v>23182</v>
      </c>
      <c r="AB1151" t="n">
        <v>21710</v>
      </c>
      <c r="AD1151" t="n">
        <v>86439</v>
      </c>
      <c r="AE1151" t="n">
        <v>29620</v>
      </c>
      <c r="AF1151" t="n">
        <v>30586</v>
      </c>
      <c r="AG1151" t="n">
        <v>32883</v>
      </c>
      <c r="AI1151" t="n">
        <v>125814</v>
      </c>
      <c r="AJ1151" t="n">
        <v>31837</v>
      </c>
      <c r="AK1151" t="n">
        <v>34167</v>
      </c>
      <c r="AL1151" t="n">
        <v>33368</v>
      </c>
      <c r="AN1151" t="n">
        <v>134879</v>
      </c>
      <c r="AO1151" t="n">
        <v>22608</v>
      </c>
      <c r="AP1151" t="n">
        <v>20730</v>
      </c>
      <c r="AQ1151" t="n">
        <v>20890</v>
      </c>
      <c r="AS1151" t="n">
        <v>99586</v>
      </c>
      <c r="AT1151" t="n">
        <v>42520</v>
      </c>
      <c r="AU1151" t="n">
        <v>48192</v>
      </c>
      <c r="AV1151" t="n">
        <v>38750</v>
      </c>
      <c r="AX1151" t="n">
        <v>167630</v>
      </c>
      <c r="AY1151" t="n">
        <v>35915</v>
      </c>
      <c r="AZ1151" t="n">
        <v>44707</v>
      </c>
      <c r="BA1151" t="n">
        <v>55352</v>
      </c>
      <c r="BC1151" t="n">
        <v>193100</v>
      </c>
      <c r="BD1151" t="n">
        <v>57533</v>
      </c>
      <c r="BE1151" t="n">
        <v>55010</v>
      </c>
    </row>
    <row r="1152">
      <c r="A1152" t="inlineStr">
        <is>
          <t>Link check</t>
        </is>
      </c>
      <c r="F1152">
        <f>F1151-F262</f>
        <v/>
      </c>
      <c r="G1152">
        <f>G1151-G262</f>
        <v/>
      </c>
      <c r="H1152">
        <f>H1151-H262</f>
        <v/>
      </c>
      <c r="J1152">
        <f>J1151-J262</f>
        <v/>
      </c>
      <c r="K1152">
        <f>K1151-K262</f>
        <v/>
      </c>
      <c r="L1152">
        <f>L1151-L262</f>
        <v/>
      </c>
      <c r="M1152">
        <f>M1151-M262</f>
        <v/>
      </c>
      <c r="O1152">
        <f>O1151-O262</f>
        <v/>
      </c>
      <c r="P1152">
        <f>P1151-P262</f>
        <v/>
      </c>
      <c r="Q1152">
        <f>Q1151-Q262</f>
        <v/>
      </c>
      <c r="R1152">
        <f>R1151-R262</f>
        <v/>
      </c>
      <c r="T1152">
        <f>T1151-T262</f>
        <v/>
      </c>
      <c r="U1152">
        <f>U1151-U262</f>
        <v/>
      </c>
      <c r="V1152">
        <f>V1151-V262</f>
        <v/>
      </c>
      <c r="W1152">
        <f>W1151-W262</f>
        <v/>
      </c>
      <c r="Y1152">
        <f>Y1151-Y262</f>
        <v/>
      </c>
      <c r="Z1152">
        <f>Z1151-Z262</f>
        <v/>
      </c>
      <c r="AA1152">
        <f>AA1151-AA262</f>
        <v/>
      </c>
      <c r="AB1152">
        <f>AB1151-AB262</f>
        <v/>
      </c>
      <c r="AD1152">
        <f>AD1151-AD262</f>
        <v/>
      </c>
      <c r="AE1152">
        <f>AE1151-AE262</f>
        <v/>
      </c>
      <c r="AF1152">
        <f>AF1151-AF262</f>
        <v/>
      </c>
      <c r="AG1152">
        <f>AG1151-AG262</f>
        <v/>
      </c>
      <c r="AI1152">
        <f>AI1151-AI262</f>
        <v/>
      </c>
      <c r="AJ1152">
        <f>AJ1151-AJ262</f>
        <v/>
      </c>
      <c r="AK1152">
        <f>AK1151-AK262</f>
        <v/>
      </c>
      <c r="AL1152">
        <f>AL1151-AL262</f>
        <v/>
      </c>
      <c r="AN1152">
        <f>AN1151-AN262</f>
        <v/>
      </c>
      <c r="AO1152">
        <f>AO1151-AO262</f>
        <v/>
      </c>
      <c r="AP1152">
        <f>AP1151-AP262</f>
        <v/>
      </c>
      <c r="AQ1152">
        <f>AQ1151-AQ262</f>
        <v/>
      </c>
      <c r="AS1152">
        <f>AS1151-AS262</f>
        <v/>
      </c>
      <c r="AT1152">
        <f>AT1151-AT262</f>
        <v/>
      </c>
      <c r="AU1152">
        <f>AU1151-AU262</f>
        <v/>
      </c>
      <c r="AV1152">
        <f>AV1151-AV262</f>
        <v/>
      </c>
      <c r="AX1152">
        <f>AX1151-AX262</f>
        <v/>
      </c>
      <c r="AY1152">
        <f>AY1151-AY262</f>
        <v/>
      </c>
      <c r="AZ1152">
        <f>AZ1151-AZ262</f>
        <v/>
      </c>
      <c r="BA1152">
        <f>BA1151-BA262</f>
        <v/>
      </c>
      <c r="BC1152">
        <f>BC1151-BC262</f>
        <v/>
      </c>
      <c r="BD1152">
        <f>BD1151-BD262</f>
        <v/>
      </c>
      <c r="BE1152">
        <f>BE1151-BE262</f>
        <v/>
      </c>
    </row>
    <row r="1153">
      <c r="A1153" t="inlineStr">
        <is>
          <t>Diluted</t>
        </is>
      </c>
    </row>
    <row r="1154">
      <c r="A1154" t="inlineStr">
        <is>
          <t>Income available to common stockholders plus assumed exercises of stock options</t>
        </is>
      </c>
      <c r="C1154" t="inlineStr">
        <is>
          <t>Thousand</t>
        </is>
      </c>
      <c r="D1154" t="inlineStr">
        <is>
          <t>QQQQ</t>
        </is>
      </c>
      <c r="E1154" t="inlineStr">
        <is>
          <t>Yes</t>
        </is>
      </c>
      <c r="F1154" t="n">
        <v>13372</v>
      </c>
      <c r="G1154" t="n">
        <v>12593</v>
      </c>
      <c r="H1154" t="n">
        <v>14491</v>
      </c>
      <c r="J1154" t="n">
        <v>54317</v>
      </c>
      <c r="K1154" t="n">
        <v>14657</v>
      </c>
      <c r="L1154" t="n">
        <v>14688</v>
      </c>
      <c r="M1154" t="n">
        <v>18793</v>
      </c>
      <c r="O1154" t="n">
        <v>63887</v>
      </c>
      <c r="P1154" t="n">
        <v>16259</v>
      </c>
      <c r="Q1154" t="n">
        <v>18553</v>
      </c>
      <c r="R1154" t="n">
        <v>15630</v>
      </c>
      <c r="T1154" t="n">
        <v>66170</v>
      </c>
      <c r="U1154" t="n">
        <v>16579</v>
      </c>
      <c r="V1154" t="n">
        <v>17493</v>
      </c>
      <c r="W1154" t="n">
        <v>17982</v>
      </c>
      <c r="Y1154" t="n">
        <v>70674</v>
      </c>
      <c r="Z1154" t="n">
        <v>22050</v>
      </c>
      <c r="AA1154" t="n">
        <v>23182</v>
      </c>
      <c r="AB1154" t="n">
        <v>21710</v>
      </c>
      <c r="AD1154" t="n">
        <v>86439</v>
      </c>
      <c r="AE1154" t="n">
        <v>29620</v>
      </c>
      <c r="AF1154" t="n">
        <v>30586</v>
      </c>
      <c r="AG1154" t="n">
        <v>32883</v>
      </c>
      <c r="AI1154" t="n">
        <v>125814</v>
      </c>
      <c r="AJ1154" t="n">
        <v>31837</v>
      </c>
      <c r="AK1154" t="n">
        <v>34167</v>
      </c>
      <c r="AL1154" t="n">
        <v>33368</v>
      </c>
      <c r="AN1154" t="n">
        <v>134879</v>
      </c>
      <c r="AO1154" t="n">
        <v>22608</v>
      </c>
      <c r="AP1154" t="n">
        <v>20730</v>
      </c>
      <c r="AQ1154" t="n">
        <v>20890</v>
      </c>
      <c r="AS1154" t="n">
        <v>99586</v>
      </c>
      <c r="AT1154" t="n">
        <v>42520</v>
      </c>
      <c r="AU1154" t="n">
        <v>48192</v>
      </c>
      <c r="AV1154" t="n">
        <v>38750</v>
      </c>
      <c r="AX1154" t="n">
        <v>167630</v>
      </c>
      <c r="AY1154" t="n">
        <v>35915</v>
      </c>
      <c r="AZ1154" t="n">
        <v>44707</v>
      </c>
      <c r="BA1154" t="n">
        <v>55352</v>
      </c>
      <c r="BC1154" t="n">
        <v>193100</v>
      </c>
      <c r="BD1154" t="n">
        <v>57533</v>
      </c>
      <c r="BE1154" t="n">
        <v>55010</v>
      </c>
    </row>
    <row r="1156">
      <c r="A1156" t="inlineStr">
        <is>
          <t>Shares (denominator)</t>
        </is>
      </c>
    </row>
    <row r="1157">
      <c r="A1157" t="inlineStr">
        <is>
          <t>Basic</t>
        </is>
      </c>
    </row>
    <row r="1158">
      <c r="A1158" t="inlineStr">
        <is>
          <t>Income available to common stockholders</t>
        </is>
      </c>
      <c r="C1158" t="inlineStr">
        <is>
          <t>Actual</t>
        </is>
      </c>
      <c r="D1158" t="inlineStr">
        <is>
          <t>QQQQ</t>
        </is>
      </c>
      <c r="F1158" t="n">
        <v>15238701</v>
      </c>
      <c r="G1158" t="n">
        <v>15232129</v>
      </c>
      <c r="H1158" t="n">
        <v>15287535</v>
      </c>
      <c r="J1158" t="n">
        <v>15268843</v>
      </c>
      <c r="K1158" t="n">
        <v>15342486</v>
      </c>
      <c r="L1158" t="n">
        <v>15468511</v>
      </c>
      <c r="M1158" t="n">
        <v>15425920</v>
      </c>
      <c r="O1158" t="n">
        <v>15430773</v>
      </c>
      <c r="P1158" t="n">
        <v>15507346</v>
      </c>
      <c r="Q1158" t="n">
        <v>15536325</v>
      </c>
      <c r="R1158" t="n">
        <v>15581593</v>
      </c>
      <c r="T1158" t="n">
        <v>15559059</v>
      </c>
      <c r="U1158" t="n">
        <v>15534416</v>
      </c>
      <c r="V1158" t="n">
        <v>15549811</v>
      </c>
      <c r="W1158" t="n">
        <v>15631094</v>
      </c>
      <c r="Y1158" t="n">
        <v>15615170</v>
      </c>
      <c r="Z1158" t="n">
        <v>15864807</v>
      </c>
      <c r="AA1158" t="n">
        <v>15903805</v>
      </c>
      <c r="AB1158" t="n">
        <v>31838392</v>
      </c>
      <c r="AD1158" t="n">
        <v>31813572</v>
      </c>
      <c r="AE1158" t="n">
        <v>32574251</v>
      </c>
      <c r="AF1158" t="n">
        <v>32716350</v>
      </c>
      <c r="AG1158" t="n">
        <v>32742480</v>
      </c>
      <c r="AI1158" t="n">
        <v>32689228</v>
      </c>
      <c r="AJ1158" t="n">
        <v>32612399</v>
      </c>
      <c r="AK1158" t="n">
        <v>32629146</v>
      </c>
      <c r="AL1158" t="n">
        <v>32641902</v>
      </c>
      <c r="AN1158" t="n">
        <v>32639396</v>
      </c>
      <c r="AO1158" t="n">
        <v>32679587</v>
      </c>
      <c r="AP1158" t="n">
        <v>32651262</v>
      </c>
      <c r="AQ1158" t="n">
        <v>32668789</v>
      </c>
      <c r="AS1158" t="n">
        <v>32672522</v>
      </c>
      <c r="AT1158" t="n">
        <v>32756852</v>
      </c>
      <c r="AU1158" t="n">
        <v>32779227</v>
      </c>
      <c r="AV1158" t="n">
        <v>32744104</v>
      </c>
      <c r="AX1158" t="n">
        <v>32716099</v>
      </c>
      <c r="AY1158" t="n">
        <v>32666916</v>
      </c>
      <c r="AZ1158" t="n">
        <v>32749752</v>
      </c>
      <c r="BA1158" t="n">
        <v>32825931</v>
      </c>
      <c r="BC1158" t="n">
        <v>32778355</v>
      </c>
      <c r="BD1158" t="n">
        <v>32892857</v>
      </c>
      <c r="BE1158" t="n">
        <v>32920497</v>
      </c>
    </row>
    <row r="1159">
      <c r="A1159" t="inlineStr">
        <is>
          <t>Link check</t>
        </is>
      </c>
      <c r="F1159">
        <f>F1158-F274</f>
        <v/>
      </c>
      <c r="G1159">
        <f>G1158-G274</f>
        <v/>
      </c>
      <c r="H1159">
        <f>H1158-H274</f>
        <v/>
      </c>
      <c r="J1159">
        <f>J1158-J274</f>
        <v/>
      </c>
      <c r="K1159">
        <f>K1158-K274</f>
        <v/>
      </c>
      <c r="L1159">
        <f>L1158-L274</f>
        <v/>
      </c>
      <c r="M1159">
        <f>M1158-M274</f>
        <v/>
      </c>
      <c r="O1159">
        <f>O1158-O274</f>
        <v/>
      </c>
      <c r="P1159">
        <f>P1158-P274</f>
        <v/>
      </c>
      <c r="Q1159">
        <f>Q1158-Q274</f>
        <v/>
      </c>
      <c r="R1159">
        <f>R1158-R274</f>
        <v/>
      </c>
      <c r="T1159">
        <f>T1158-T274</f>
        <v/>
      </c>
      <c r="U1159">
        <f>U1158-U274</f>
        <v/>
      </c>
      <c r="V1159">
        <f>V1158-V274</f>
        <v/>
      </c>
      <c r="W1159">
        <f>W1158-W274</f>
        <v/>
      </c>
      <c r="Y1159">
        <f>Y1158-Y274</f>
        <v/>
      </c>
      <c r="Z1159">
        <f>Z1158-Z274</f>
        <v/>
      </c>
      <c r="AA1159">
        <f>AA1158-AA274</f>
        <v/>
      </c>
      <c r="AB1159">
        <f>AB1158-AB274</f>
        <v/>
      </c>
      <c r="AD1159">
        <f>AD1158-AD274</f>
        <v/>
      </c>
      <c r="AE1159">
        <f>AE1158-AE274</f>
        <v/>
      </c>
      <c r="AF1159">
        <f>AF1158-AF274</f>
        <v/>
      </c>
      <c r="AG1159">
        <f>AG1158-AG274</f>
        <v/>
      </c>
      <c r="AI1159">
        <f>AI1158-AI274</f>
        <v/>
      </c>
      <c r="AJ1159">
        <f>AJ1158-AJ274</f>
        <v/>
      </c>
      <c r="AK1159">
        <f>AK1158-AK274</f>
        <v/>
      </c>
      <c r="AL1159">
        <f>AL1158-AL274</f>
        <v/>
      </c>
      <c r="AN1159">
        <f>AN1158-AN274</f>
        <v/>
      </c>
      <c r="AO1159">
        <f>AO1158-AO274</f>
        <v/>
      </c>
      <c r="AP1159">
        <f>AP1158-AP274</f>
        <v/>
      </c>
      <c r="AQ1159">
        <f>AQ1158-AQ274</f>
        <v/>
      </c>
      <c r="AS1159">
        <f>AS1158-AS274</f>
        <v/>
      </c>
      <c r="AT1159">
        <f>AT1158-AT274</f>
        <v/>
      </c>
      <c r="AU1159">
        <f>AU1158-AU274</f>
        <v/>
      </c>
      <c r="AV1159">
        <f>AV1158-AV274</f>
        <v/>
      </c>
      <c r="AX1159">
        <f>AX1158-AX274</f>
        <v/>
      </c>
      <c r="AY1159">
        <f>AY1158-AY274</f>
        <v/>
      </c>
      <c r="AZ1159">
        <f>AZ1158-AZ274</f>
        <v/>
      </c>
      <c r="BA1159">
        <f>BA1158-BA274</f>
        <v/>
      </c>
      <c r="BC1159">
        <f>BC1158-BC274</f>
        <v/>
      </c>
      <c r="BD1159">
        <f>BD1158-BD274</f>
        <v/>
      </c>
      <c r="BE1159">
        <f>BE1158-BE274</f>
        <v/>
      </c>
    </row>
    <row r="1160">
      <c r="A1160" t="inlineStr">
        <is>
          <t>Dilutive effect of stock options</t>
        </is>
      </c>
      <c r="C1160" t="inlineStr">
        <is>
          <t>Actual</t>
        </is>
      </c>
      <c r="D1160" t="inlineStr">
        <is>
          <t>QQQQ</t>
        </is>
      </c>
      <c r="F1160" t="n">
        <v>243816</v>
      </c>
      <c r="G1160" t="n">
        <v>247620</v>
      </c>
      <c r="H1160" t="n">
        <v>307346</v>
      </c>
      <c r="J1160" t="n">
        <v>279979</v>
      </c>
      <c r="K1160" t="n">
        <v>318434</v>
      </c>
      <c r="L1160" t="n">
        <v>363669</v>
      </c>
      <c r="M1160" t="n">
        <v>369923</v>
      </c>
      <c r="O1160" t="n">
        <v>363630</v>
      </c>
      <c r="P1160" t="n">
        <v>331202</v>
      </c>
      <c r="Q1160" t="n">
        <v>328599</v>
      </c>
      <c r="R1160" t="n">
        <v>324531</v>
      </c>
      <c r="T1160" t="n">
        <v>327186</v>
      </c>
      <c r="U1160" t="n">
        <v>281955</v>
      </c>
      <c r="V1160" t="n">
        <v>292674</v>
      </c>
      <c r="W1160" t="n">
        <v>291115</v>
      </c>
      <c r="Y1160" t="n">
        <v>296092</v>
      </c>
      <c r="Z1160" t="n">
        <v>373191</v>
      </c>
      <c r="AA1160" t="n">
        <v>357883</v>
      </c>
      <c r="AB1160" t="n">
        <v>753885</v>
      </c>
      <c r="AD1160" t="n">
        <v>754533</v>
      </c>
      <c r="AE1160" t="n">
        <v>743493</v>
      </c>
      <c r="AF1160" t="n">
        <v>742207</v>
      </c>
      <c r="AG1160" t="n">
        <v>761663</v>
      </c>
      <c r="AI1160" t="n">
        <v>741486</v>
      </c>
      <c r="AJ1160" t="n">
        <v>680453</v>
      </c>
      <c r="AK1160" t="n">
        <v>688047</v>
      </c>
      <c r="AL1160" t="n">
        <v>685311</v>
      </c>
      <c r="AN1160" t="n">
        <v>690448</v>
      </c>
      <c r="AO1160" t="n">
        <v>607772</v>
      </c>
      <c r="AP1160" t="n">
        <v>424231</v>
      </c>
      <c r="AQ1160" t="n">
        <v>500149</v>
      </c>
      <c r="AS1160" t="n">
        <v>538430</v>
      </c>
      <c r="AT1160" t="n">
        <v>651264</v>
      </c>
      <c r="AU1160" t="n">
        <v>626696</v>
      </c>
      <c r="AV1160" t="n">
        <v>523851</v>
      </c>
      <c r="AX1160" t="n">
        <v>598047</v>
      </c>
      <c r="AY1160" t="n">
        <v>648417</v>
      </c>
      <c r="AZ1160" t="n">
        <v>668730</v>
      </c>
      <c r="BA1160" t="n">
        <v>710627</v>
      </c>
      <c r="BC1160" t="n">
        <v>661141</v>
      </c>
      <c r="BD1160" t="n">
        <v>569882</v>
      </c>
      <c r="BE1160" t="n">
        <v>546757</v>
      </c>
    </row>
    <row r="1161">
      <c r="A1161" t="inlineStr">
        <is>
          <t>Diluted - income available to common stockholders plus assumed exercises of stock options</t>
        </is>
      </c>
      <c r="C1161" t="inlineStr">
        <is>
          <t>Actual</t>
        </is>
      </c>
      <c r="D1161" t="inlineStr">
        <is>
          <t>QQQQ</t>
        </is>
      </c>
      <c r="F1161" t="n">
        <v>15482517</v>
      </c>
      <c r="G1161" t="n">
        <v>15479749</v>
      </c>
      <c r="H1161" t="n">
        <v>15594881</v>
      </c>
      <c r="J1161" t="n">
        <v>15548822</v>
      </c>
      <c r="K1161" t="n">
        <v>15660920</v>
      </c>
      <c r="L1161" t="n">
        <v>15832180</v>
      </c>
      <c r="M1161" t="n">
        <v>15795843</v>
      </c>
      <c r="O1161" t="n">
        <v>15794403</v>
      </c>
      <c r="P1161" t="n">
        <v>15838548</v>
      </c>
      <c r="Q1161" t="n">
        <v>15864924</v>
      </c>
      <c r="R1161" t="n">
        <v>15906124</v>
      </c>
      <c r="T1161" t="n">
        <v>15886245</v>
      </c>
      <c r="U1161" t="n">
        <v>15816371</v>
      </c>
      <c r="V1161" t="n">
        <v>15842485</v>
      </c>
      <c r="W1161" t="n">
        <v>15922209</v>
      </c>
      <c r="Y1161" t="n">
        <v>15911262</v>
      </c>
      <c r="Z1161" t="n">
        <v>16237998</v>
      </c>
      <c r="AA1161" t="n">
        <v>16261688</v>
      </c>
      <c r="AB1161" t="n">
        <v>32592277</v>
      </c>
      <c r="AD1161" t="n">
        <v>32568105</v>
      </c>
      <c r="AE1161" t="n">
        <v>33317744</v>
      </c>
      <c r="AF1161" t="n">
        <v>33458557</v>
      </c>
      <c r="AG1161" t="n">
        <v>33504143</v>
      </c>
      <c r="AI1161" t="n">
        <v>33430714</v>
      </c>
      <c r="AJ1161" t="n">
        <v>33292852</v>
      </c>
      <c r="AK1161" t="n">
        <v>33317193</v>
      </c>
      <c r="AL1161" t="n">
        <v>33327213</v>
      </c>
      <c r="AN1161" t="n">
        <v>33329844</v>
      </c>
      <c r="AO1161" t="n">
        <v>33287359</v>
      </c>
      <c r="AP1161" t="n">
        <v>33075493</v>
      </c>
      <c r="AQ1161" t="n">
        <v>33168938</v>
      </c>
      <c r="AS1161" t="n">
        <v>33210952</v>
      </c>
      <c r="AT1161" t="n">
        <v>33408116</v>
      </c>
      <c r="AU1161" t="n">
        <v>33405923</v>
      </c>
      <c r="AV1161" t="n">
        <v>33267955</v>
      </c>
      <c r="AX1161" t="n">
        <v>33314146</v>
      </c>
      <c r="AY1161" t="n">
        <v>33315333</v>
      </c>
      <c r="AZ1161" t="n">
        <v>33418482</v>
      </c>
      <c r="BA1161" t="n">
        <v>33536558</v>
      </c>
      <c r="BC1161" t="n">
        <v>33439496</v>
      </c>
      <c r="BD1161" t="n">
        <v>33462739</v>
      </c>
      <c r="BE1161" t="n">
        <v>33467254</v>
      </c>
    </row>
    <row r="1162">
      <c r="A1162" t="inlineStr">
        <is>
          <t>Diluted - income available to common stockholders plus assumed exercises of stock options-c</t>
        </is>
      </c>
      <c r="F1162">
        <f>SUM(F1160,F1158)</f>
        <v/>
      </c>
      <c r="G1162">
        <f>SUM(G1160,G1158)</f>
        <v/>
      </c>
      <c r="H1162">
        <f>SUM(H1160,H1158)</f>
        <v/>
      </c>
      <c r="J1162">
        <f>SUM(J1160,J1158)</f>
        <v/>
      </c>
      <c r="K1162">
        <f>SUM(K1160,K1158)</f>
        <v/>
      </c>
      <c r="L1162">
        <f>SUM(L1160,L1158)</f>
        <v/>
      </c>
      <c r="M1162">
        <f>SUM(M1160,M1158)</f>
        <v/>
      </c>
      <c r="O1162">
        <f>SUM(O1160,O1158)</f>
        <v/>
      </c>
      <c r="P1162">
        <f>SUM(P1160,P1158)</f>
        <v/>
      </c>
      <c r="Q1162">
        <f>SUM(Q1160,Q1158)</f>
        <v/>
      </c>
      <c r="R1162">
        <f>SUM(R1160,R1158)</f>
        <v/>
      </c>
      <c r="T1162">
        <f>SUM(T1160,T1158)</f>
        <v/>
      </c>
      <c r="U1162">
        <f>SUM(U1160,U1158)</f>
        <v/>
      </c>
      <c r="V1162">
        <f>SUM(V1160,V1158)</f>
        <v/>
      </c>
      <c r="W1162">
        <f>SUM(W1160,W1158)</f>
        <v/>
      </c>
      <c r="Y1162">
        <f>SUM(Y1160,Y1158)</f>
        <v/>
      </c>
      <c r="Z1162">
        <f>SUM(Z1160,Z1158)</f>
        <v/>
      </c>
      <c r="AA1162">
        <f>SUM(AA1160,AA1158)</f>
        <v/>
      </c>
      <c r="AB1162">
        <f>SUM(AB1160,AB1158)</f>
        <v/>
      </c>
      <c r="AD1162">
        <f>SUM(AD1160,AD1158)</f>
        <v/>
      </c>
      <c r="AE1162">
        <f>SUM(AE1160,AE1158)</f>
        <v/>
      </c>
      <c r="AF1162">
        <f>SUM(AF1160,AF1158)</f>
        <v/>
      </c>
      <c r="AG1162">
        <f>SUM(AG1160,AG1158)</f>
        <v/>
      </c>
      <c r="AI1162">
        <f>SUM(AI1160,AI1158)</f>
        <v/>
      </c>
      <c r="AJ1162">
        <f>SUM(AJ1160,AJ1158)</f>
        <v/>
      </c>
      <c r="AK1162">
        <f>SUM(AK1160,AK1158)</f>
        <v/>
      </c>
      <c r="AL1162">
        <f>SUM(AL1160,AL1158)</f>
        <v/>
      </c>
      <c r="AN1162">
        <f>SUM(AN1160,AN1158)</f>
        <v/>
      </c>
      <c r="AO1162">
        <f>SUM(AO1160,AO1158)</f>
        <v/>
      </c>
      <c r="AP1162">
        <f>SUM(AP1160,AP1158)</f>
        <v/>
      </c>
      <c r="AQ1162">
        <f>SUM(AQ1160,AQ1158)</f>
        <v/>
      </c>
      <c r="AS1162">
        <f>SUM(AS1160,AS1158)</f>
        <v/>
      </c>
      <c r="AT1162">
        <f>SUM(AT1160,AT1158)</f>
        <v/>
      </c>
      <c r="AU1162">
        <f>SUM(AU1160,AU1158)</f>
        <v/>
      </c>
      <c r="AV1162">
        <f>SUM(AV1160,AV1158)</f>
        <v/>
      </c>
      <c r="AX1162">
        <f>SUM(AX1160,AX1158)</f>
        <v/>
      </c>
      <c r="AY1162">
        <f>SUM(AY1160,AY1158)</f>
        <v/>
      </c>
      <c r="AZ1162">
        <f>SUM(AZ1160,AZ1158)</f>
        <v/>
      </c>
      <c r="BA1162">
        <f>SUM(BA1160,BA1158)</f>
        <v/>
      </c>
      <c r="BC1162">
        <f>SUM(BC1160,BC1158)</f>
        <v/>
      </c>
      <c r="BD1162">
        <f>SUM(BD1160,BD1158)</f>
        <v/>
      </c>
      <c r="BE1162">
        <f>SUM(BE1160,BE1158)</f>
        <v/>
      </c>
    </row>
    <row r="1163">
      <c r="A1163" t="inlineStr">
        <is>
          <t>Sum check</t>
        </is>
      </c>
      <c r="F1163">
        <f>F1161-F1162</f>
        <v/>
      </c>
      <c r="G1163">
        <f>G1161-G1162</f>
        <v/>
      </c>
      <c r="H1163">
        <f>H1161-H1162</f>
        <v/>
      </c>
      <c r="J1163">
        <f>J1161-J1162</f>
        <v/>
      </c>
      <c r="K1163">
        <f>K1161-K1162</f>
        <v/>
      </c>
      <c r="L1163">
        <f>L1161-L1162</f>
        <v/>
      </c>
      <c r="M1163">
        <f>M1161-M1162</f>
        <v/>
      </c>
      <c r="O1163">
        <f>O1161-O1162</f>
        <v/>
      </c>
      <c r="P1163">
        <f>P1161-P1162</f>
        <v/>
      </c>
      <c r="Q1163">
        <f>Q1161-Q1162</f>
        <v/>
      </c>
      <c r="R1163">
        <f>R1161-R1162</f>
        <v/>
      </c>
      <c r="T1163">
        <f>T1161-T1162</f>
        <v/>
      </c>
      <c r="U1163">
        <f>U1161-U1162</f>
        <v/>
      </c>
      <c r="V1163">
        <f>V1161-V1162</f>
        <v/>
      </c>
      <c r="W1163">
        <f>W1161-W1162</f>
        <v/>
      </c>
      <c r="Y1163">
        <f>Y1161-Y1162</f>
        <v/>
      </c>
      <c r="Z1163">
        <f>Z1161-Z1162</f>
        <v/>
      </c>
      <c r="AA1163">
        <f>AA1161-AA1162</f>
        <v/>
      </c>
      <c r="AB1163">
        <f>AB1161-AB1162</f>
        <v/>
      </c>
      <c r="AD1163">
        <f>AD1161-AD1162</f>
        <v/>
      </c>
      <c r="AE1163">
        <f>AE1161-AE1162</f>
        <v/>
      </c>
      <c r="AF1163">
        <f>AF1161-AF1162</f>
        <v/>
      </c>
      <c r="AG1163">
        <f>AG1161-AG1162</f>
        <v/>
      </c>
      <c r="AI1163">
        <f>AI1161-AI1162</f>
        <v/>
      </c>
      <c r="AJ1163">
        <f>AJ1161-AJ1162</f>
        <v/>
      </c>
      <c r="AK1163">
        <f>AK1161-AK1162</f>
        <v/>
      </c>
      <c r="AL1163">
        <f>AL1161-AL1162</f>
        <v/>
      </c>
      <c r="AN1163">
        <f>AN1161-AN1162</f>
        <v/>
      </c>
      <c r="AO1163">
        <f>AO1161-AO1162</f>
        <v/>
      </c>
      <c r="AP1163">
        <f>AP1161-AP1162</f>
        <v/>
      </c>
      <c r="AQ1163">
        <f>AQ1161-AQ1162</f>
        <v/>
      </c>
      <c r="AS1163">
        <f>AS1161-AS1162</f>
        <v/>
      </c>
      <c r="AT1163">
        <f>AT1161-AT1162</f>
        <v/>
      </c>
      <c r="AU1163">
        <f>AU1161-AU1162</f>
        <v/>
      </c>
      <c r="AV1163">
        <f>AV1161-AV1162</f>
        <v/>
      </c>
      <c r="AX1163">
        <f>AX1161-AX1162</f>
        <v/>
      </c>
      <c r="AY1163">
        <f>AY1161-AY1162</f>
        <v/>
      </c>
      <c r="AZ1163">
        <f>AZ1161-AZ1162</f>
        <v/>
      </c>
      <c r="BA1163">
        <f>BA1161-BA1162</f>
        <v/>
      </c>
      <c r="BC1163">
        <f>BC1161-BC1162</f>
        <v/>
      </c>
      <c r="BD1163">
        <f>BD1161-BD1162</f>
        <v/>
      </c>
      <c r="BE1163">
        <f>BE1161-BE1162</f>
        <v/>
      </c>
    </row>
    <row r="1165">
      <c r="A1165" t="inlineStr">
        <is>
          <t>Per share amount</t>
        </is>
      </c>
    </row>
    <row r="1166">
      <c r="A1166" t="inlineStr">
        <is>
          <t>Basic</t>
        </is>
      </c>
    </row>
    <row r="1167">
      <c r="A1167" t="inlineStr">
        <is>
          <t>Income available to common stockholders</t>
        </is>
      </c>
      <c r="C1167" t="inlineStr">
        <is>
          <t>Dollar</t>
        </is>
      </c>
      <c r="D1167" t="inlineStr">
        <is>
          <t>QQQQ</t>
        </is>
      </c>
      <c r="E1167" t="inlineStr">
        <is>
          <t>Yes</t>
        </is>
      </c>
      <c r="F1167" t="n">
        <v>0.88</v>
      </c>
      <c r="G1167" t="n">
        <v>0.83</v>
      </c>
      <c r="H1167" t="n">
        <v>0.9399999999999999</v>
      </c>
      <c r="J1167" t="n">
        <v>3.56</v>
      </c>
      <c r="K1167" t="n">
        <v>0.96</v>
      </c>
      <c r="L1167" t="n">
        <v>0.9399999999999999</v>
      </c>
      <c r="M1167" t="n">
        <v>1.22</v>
      </c>
      <c r="O1167" t="n">
        <v>4.14</v>
      </c>
      <c r="P1167" t="n">
        <v>1.05</v>
      </c>
      <c r="Q1167" t="n">
        <v>1.19</v>
      </c>
      <c r="R1167" t="n">
        <v>1.01</v>
      </c>
      <c r="T1167" t="n">
        <v>4.25</v>
      </c>
      <c r="U1167" t="n">
        <v>1.07</v>
      </c>
      <c r="V1167" t="n">
        <v>1.12</v>
      </c>
      <c r="W1167" t="n">
        <v>1.15</v>
      </c>
      <c r="Y1167" t="n">
        <v>4.53</v>
      </c>
      <c r="Z1167" t="n">
        <v>1.39</v>
      </c>
      <c r="AA1167" t="n">
        <v>1.46</v>
      </c>
      <c r="AB1167" t="n">
        <v>0.68</v>
      </c>
      <c r="AD1167" t="n">
        <v>2.72</v>
      </c>
      <c r="AE1167" t="n">
        <v>0.91</v>
      </c>
      <c r="AF1167" t="n">
        <v>0.93</v>
      </c>
      <c r="AG1167" t="n">
        <v>1.01</v>
      </c>
      <c r="AI1167" t="n">
        <v>3.85</v>
      </c>
      <c r="AJ1167" t="n">
        <v>0.98</v>
      </c>
      <c r="AK1167" t="n">
        <v>1.04</v>
      </c>
      <c r="AL1167" t="n">
        <v>1.02</v>
      </c>
      <c r="AN1167" t="n">
        <v>4.13</v>
      </c>
      <c r="AO1167" t="n">
        <v>0.6899999999999999</v>
      </c>
      <c r="AP1167" t="n">
        <v>0.64</v>
      </c>
      <c r="AQ1167" t="n">
        <v>0.64</v>
      </c>
      <c r="AS1167" t="n">
        <v>3.05</v>
      </c>
      <c r="AT1167" t="n">
        <v>1.3</v>
      </c>
      <c r="AU1167" t="n">
        <v>1.47</v>
      </c>
      <c r="AV1167" t="n">
        <v>1.18</v>
      </c>
      <c r="AX1167" t="n">
        <v>5.12</v>
      </c>
      <c r="AY1167" t="n">
        <v>1.1</v>
      </c>
      <c r="AZ1167" t="n">
        <v>1.36</v>
      </c>
      <c r="BA1167" t="n">
        <v>1.69</v>
      </c>
      <c r="BC1167" t="n">
        <v>5.89</v>
      </c>
      <c r="BD1167" t="n">
        <v>1.75</v>
      </c>
      <c r="BE1167" t="n">
        <v>1.67</v>
      </c>
    </row>
    <row r="1168">
      <c r="A1168" t="inlineStr">
        <is>
          <t>Link check</t>
        </is>
      </c>
      <c r="F1168">
        <f>F1167-F268</f>
        <v/>
      </c>
      <c r="G1168">
        <f>G1167-G268</f>
        <v/>
      </c>
      <c r="H1168">
        <f>H1167-H268</f>
        <v/>
      </c>
      <c r="J1168">
        <f>J1167-J268</f>
        <v/>
      </c>
      <c r="K1168">
        <f>K1167-K268</f>
        <v/>
      </c>
      <c r="L1168">
        <f>L1167-L268</f>
        <v/>
      </c>
      <c r="M1168">
        <f>M1167-M268</f>
        <v/>
      </c>
      <c r="O1168">
        <f>O1167-O268</f>
        <v/>
      </c>
      <c r="P1168">
        <f>P1167-P268</f>
        <v/>
      </c>
      <c r="Q1168">
        <f>Q1167-Q268</f>
        <v/>
      </c>
      <c r="R1168">
        <f>R1167-R268</f>
        <v/>
      </c>
      <c r="T1168">
        <f>T1167-T268</f>
        <v/>
      </c>
      <c r="U1168">
        <f>U1167-U268</f>
        <v/>
      </c>
      <c r="V1168">
        <f>V1167-V268</f>
        <v/>
      </c>
      <c r="W1168">
        <f>W1167-W268</f>
        <v/>
      </c>
      <c r="Y1168">
        <f>Y1167-Y268</f>
        <v/>
      </c>
      <c r="Z1168">
        <f>Z1167-Z268</f>
        <v/>
      </c>
      <c r="AA1168">
        <f>AA1167-AA268</f>
        <v/>
      </c>
      <c r="AB1168">
        <f>AB1167-AB268</f>
        <v/>
      </c>
      <c r="AD1168">
        <f>AD1167-AD268</f>
        <v/>
      </c>
      <c r="AE1168">
        <f>AE1167-AE268</f>
        <v/>
      </c>
      <c r="AF1168">
        <f>AF1167-AF268</f>
        <v/>
      </c>
      <c r="AG1168">
        <f>AG1167-AG268</f>
        <v/>
      </c>
      <c r="AI1168">
        <f>AI1167-AI268</f>
        <v/>
      </c>
      <c r="AJ1168">
        <f>AJ1167-AJ268</f>
        <v/>
      </c>
      <c r="AK1168">
        <f>AK1167-AK268</f>
        <v/>
      </c>
      <c r="AL1168">
        <f>AL1167-AL268</f>
        <v/>
      </c>
      <c r="AN1168">
        <f>AN1167-AN268</f>
        <v/>
      </c>
      <c r="AO1168">
        <f>AO1167-AO268</f>
        <v/>
      </c>
      <c r="AP1168">
        <f>AP1167-AP268</f>
        <v/>
      </c>
      <c r="AQ1168">
        <f>AQ1167-AQ268</f>
        <v/>
      </c>
      <c r="AS1168">
        <f>AS1167-AS268</f>
        <v/>
      </c>
      <c r="AT1168">
        <f>AT1167-AT268</f>
        <v/>
      </c>
      <c r="AU1168">
        <f>AU1167-AU268</f>
        <v/>
      </c>
      <c r="AV1168">
        <f>AV1167-AV268</f>
        <v/>
      </c>
      <c r="AX1168">
        <f>AX1167-AX268</f>
        <v/>
      </c>
      <c r="AY1168">
        <f>AY1167-AY268</f>
        <v/>
      </c>
      <c r="AZ1168">
        <f>AZ1167-AZ268</f>
        <v/>
      </c>
      <c r="BA1168">
        <f>BA1167-BA268</f>
        <v/>
      </c>
      <c r="BC1168">
        <f>BC1167-BC268</f>
        <v/>
      </c>
      <c r="BD1168">
        <f>BD1167-BD268</f>
        <v/>
      </c>
      <c r="BE1168">
        <f>BE1167-BE268</f>
        <v/>
      </c>
    </row>
    <row r="1169">
      <c r="A1169" t="inlineStr">
        <is>
          <t>Diluted</t>
        </is>
      </c>
    </row>
    <row r="1170">
      <c r="A1170" t="inlineStr">
        <is>
          <t>Income available to common stockholders plus assumed exercises of stock options</t>
        </is>
      </c>
      <c r="C1170" t="inlineStr">
        <is>
          <t>Dollar</t>
        </is>
      </c>
      <c r="D1170" t="inlineStr">
        <is>
          <t>QQQQ</t>
        </is>
      </c>
      <c r="E1170" t="inlineStr">
        <is>
          <t>Yes</t>
        </is>
      </c>
      <c r="F1170" t="n">
        <v>0.86</v>
      </c>
      <c r="G1170" t="n">
        <v>0.8100000000000001</v>
      </c>
      <c r="H1170" t="n">
        <v>0.93</v>
      </c>
      <c r="J1170" t="n">
        <v>3.49</v>
      </c>
      <c r="K1170" t="n">
        <v>0.9399999999999999</v>
      </c>
      <c r="L1170" t="n">
        <v>0.92</v>
      </c>
      <c r="M1170" t="n">
        <v>1.19</v>
      </c>
      <c r="O1170" t="n">
        <v>4.04</v>
      </c>
      <c r="P1170" t="n">
        <v>1.03</v>
      </c>
      <c r="Q1170" t="n">
        <v>1.17</v>
      </c>
      <c r="R1170" t="n">
        <v>0.98</v>
      </c>
      <c r="T1170" t="n">
        <v>4.17</v>
      </c>
      <c r="U1170" t="n">
        <v>1.05</v>
      </c>
      <c r="V1170" t="n">
        <v>1.1</v>
      </c>
      <c r="W1170" t="n">
        <v>1.13</v>
      </c>
      <c r="Y1170" t="n">
        <v>4.44</v>
      </c>
      <c r="Z1170" t="n">
        <v>1.36</v>
      </c>
      <c r="AA1170" t="n">
        <v>1.42</v>
      </c>
      <c r="AB1170" t="n">
        <v>0.67</v>
      </c>
      <c r="AD1170" t="n">
        <v>2.65</v>
      </c>
      <c r="AE1170" t="n">
        <v>0.89</v>
      </c>
      <c r="AF1170" t="n">
        <v>0.91</v>
      </c>
      <c r="AG1170" t="n">
        <v>0.98</v>
      </c>
      <c r="AI1170" t="n">
        <v>3.76</v>
      </c>
      <c r="AJ1170" t="n">
        <v>0.96</v>
      </c>
      <c r="AK1170" t="n">
        <v>1.02</v>
      </c>
      <c r="AL1170" t="n">
        <v>1</v>
      </c>
      <c r="AN1170" t="n">
        <v>4.05</v>
      </c>
      <c r="AO1170" t="n">
        <v>0.68</v>
      </c>
      <c r="AP1170" t="n">
        <v>0.63</v>
      </c>
      <c r="AQ1170" t="n">
        <v>0.63</v>
      </c>
      <c r="AS1170" t="n">
        <v>3</v>
      </c>
      <c r="AT1170" t="n">
        <v>1.27</v>
      </c>
      <c r="AU1170" t="n">
        <v>1.45</v>
      </c>
      <c r="AV1170" t="n">
        <v>1.16</v>
      </c>
      <c r="AX1170" t="n">
        <v>5.03</v>
      </c>
      <c r="AY1170" t="n">
        <v>1.08</v>
      </c>
      <c r="AZ1170" t="n">
        <v>1.34</v>
      </c>
      <c r="BA1170" t="n">
        <v>1.65</v>
      </c>
      <c r="BC1170" t="n">
        <v>5.77</v>
      </c>
      <c r="BD1170" t="n">
        <v>1.72</v>
      </c>
      <c r="BE1170" t="n">
        <v>1.64</v>
      </c>
    </row>
    <row r="1172">
      <c r="A1172" t="inlineStr">
        <is>
          <t>Stock-based compensation expense</t>
        </is>
      </c>
    </row>
    <row r="1173">
      <c r="A1173" t="inlineStr">
        <is>
          <t>Stock-based compensation expense</t>
        </is>
      </c>
      <c r="C1173" t="inlineStr">
        <is>
          <t>Thousand</t>
        </is>
      </c>
      <c r="D1173" t="inlineStr">
        <is>
          <t>QQQQ</t>
        </is>
      </c>
      <c r="E1173" t="inlineStr">
        <is>
          <t>Yes</t>
        </is>
      </c>
      <c r="F1173" t="n">
        <v>374</v>
      </c>
      <c r="G1173" t="n">
        <v>321</v>
      </c>
      <c r="H1173" t="n">
        <v>399</v>
      </c>
      <c r="J1173" t="n">
        <v>1360</v>
      </c>
      <c r="K1173" t="n">
        <v>347</v>
      </c>
      <c r="L1173" t="n">
        <v>429</v>
      </c>
      <c r="M1173" t="n">
        <v>448</v>
      </c>
      <c r="O1173" t="n">
        <v>1676</v>
      </c>
      <c r="P1173" t="n">
        <v>464</v>
      </c>
      <c r="Q1173" t="n">
        <v>290</v>
      </c>
      <c r="R1173" t="n">
        <v>489</v>
      </c>
      <c r="T1173" t="n">
        <v>1717</v>
      </c>
      <c r="U1173" t="n">
        <v>451</v>
      </c>
      <c r="V1173" t="n">
        <v>450</v>
      </c>
      <c r="W1173" t="n">
        <v>365</v>
      </c>
      <c r="Y1173" t="n">
        <v>1636</v>
      </c>
      <c r="Z1173" t="n">
        <v>222</v>
      </c>
      <c r="AA1173" t="n">
        <v>282</v>
      </c>
      <c r="AB1173" t="n">
        <v>354</v>
      </c>
      <c r="AD1173" t="n">
        <v>1180</v>
      </c>
      <c r="AE1173" t="n">
        <v>306</v>
      </c>
      <c r="AF1173" t="n">
        <v>322</v>
      </c>
      <c r="AG1173" t="n">
        <v>353</v>
      </c>
      <c r="AI1173" t="n">
        <v>1352</v>
      </c>
      <c r="AJ1173" t="n">
        <v>174</v>
      </c>
      <c r="AK1173" t="n">
        <v>367</v>
      </c>
      <c r="AL1173" t="n">
        <v>347</v>
      </c>
      <c r="AN1173" t="n">
        <v>1277</v>
      </c>
      <c r="AO1173" t="n">
        <v>426</v>
      </c>
      <c r="AP1173" t="n">
        <v>406</v>
      </c>
      <c r="AQ1173" t="n">
        <v>433</v>
      </c>
      <c r="AS1173" t="n">
        <v>1516</v>
      </c>
      <c r="AT1173" t="n">
        <v>576</v>
      </c>
      <c r="AU1173" t="n">
        <v>473</v>
      </c>
      <c r="AV1173" t="n">
        <v>555</v>
      </c>
      <c r="AX1173" t="n">
        <v>2133</v>
      </c>
      <c r="AY1173" t="n">
        <v>458</v>
      </c>
      <c r="AZ1173" t="n">
        <v>460</v>
      </c>
      <c r="BA1173" t="n">
        <v>627</v>
      </c>
      <c r="BC1173" t="n">
        <v>1941</v>
      </c>
      <c r="BD1173" t="n">
        <v>382</v>
      </c>
      <c r="BE1173" t="n">
        <v>831</v>
      </c>
    </row>
    <row r="1174">
      <c r="A1174" t="inlineStr">
        <is>
          <t>Link check</t>
        </is>
      </c>
      <c r="F1174">
        <f>F1173-F540</f>
        <v/>
      </c>
      <c r="G1174">
        <f>G1173-G540</f>
        <v/>
      </c>
      <c r="H1174">
        <f>H1173-H540</f>
        <v/>
      </c>
      <c r="J1174">
        <f>J1173-J540</f>
        <v/>
      </c>
      <c r="K1174">
        <f>K1173-K540</f>
        <v/>
      </c>
      <c r="L1174">
        <f>L1173-L540</f>
        <v/>
      </c>
      <c r="M1174">
        <f>M1173-M540</f>
        <v/>
      </c>
      <c r="O1174">
        <f>O1173-O540</f>
        <v/>
      </c>
      <c r="P1174">
        <f>P1173-P540</f>
        <v/>
      </c>
      <c r="Q1174">
        <f>Q1173-Q540</f>
        <v/>
      </c>
      <c r="R1174">
        <f>R1173-R540</f>
        <v/>
      </c>
      <c r="T1174">
        <f>T1173-T540</f>
        <v/>
      </c>
      <c r="U1174">
        <f>U1173-U540</f>
        <v/>
      </c>
      <c r="V1174">
        <f>V1173-V540</f>
        <v/>
      </c>
      <c r="W1174">
        <f>W1173-W540</f>
        <v/>
      </c>
      <c r="Y1174">
        <f>Y1173-Y540</f>
        <v/>
      </c>
      <c r="Z1174">
        <f>Z1173-Z540</f>
        <v/>
      </c>
      <c r="AA1174">
        <f>AA1173-AA540</f>
        <v/>
      </c>
      <c r="AB1174">
        <f>AB1173-AB540</f>
        <v/>
      </c>
      <c r="AD1174">
        <f>AD1173-AD540</f>
        <v/>
      </c>
      <c r="AE1174">
        <f>AE1173-AE540</f>
        <v/>
      </c>
      <c r="AF1174">
        <f>AF1173-AF540</f>
        <v/>
      </c>
      <c r="AG1174">
        <f>AG1173-AG540</f>
        <v/>
      </c>
      <c r="AI1174">
        <f>AI1173-AI540</f>
        <v/>
      </c>
      <c r="AJ1174">
        <f>AJ1173-AJ540</f>
        <v/>
      </c>
      <c r="AK1174">
        <f>AK1173-AK540</f>
        <v/>
      </c>
      <c r="AL1174">
        <f>AL1173-AL540</f>
        <v/>
      </c>
      <c r="AN1174">
        <f>AN1173-AN540</f>
        <v/>
      </c>
      <c r="AO1174">
        <f>AO1173-AO540</f>
        <v/>
      </c>
      <c r="AP1174">
        <f>AP1173-AP540</f>
        <v/>
      </c>
      <c r="AQ1174">
        <f>AQ1173-AQ540</f>
        <v/>
      </c>
      <c r="AS1174">
        <f>AS1173-AS540</f>
        <v/>
      </c>
      <c r="AT1174">
        <f>AT1173-AT540</f>
        <v/>
      </c>
      <c r="AU1174">
        <f>AU1173-AU540</f>
        <v/>
      </c>
      <c r="AV1174">
        <f>AV1173-AV540</f>
        <v/>
      </c>
      <c r="AX1174">
        <f>AX1173-AX540</f>
        <v/>
      </c>
      <c r="AY1174">
        <f>AY1173-AY540</f>
        <v/>
      </c>
      <c r="AZ1174">
        <f>AZ1173-AZ540</f>
        <v/>
      </c>
      <c r="BA1174">
        <f>BA1173-BA540</f>
        <v/>
      </c>
      <c r="BC1174">
        <f>BC1173-BC540</f>
        <v/>
      </c>
      <c r="BD1174">
        <f>BD1173-BD540</f>
        <v/>
      </c>
      <c r="BE1174">
        <f>BE1173-BE540</f>
        <v/>
      </c>
    </row>
    <row r="1175">
      <c r="A1175" t="inlineStr">
        <is>
          <t>Tax benefit</t>
        </is>
      </c>
      <c r="C1175" t="inlineStr">
        <is>
          <t>Thousand</t>
        </is>
      </c>
      <c r="D1175" t="inlineStr">
        <is>
          <t>QQQQ</t>
        </is>
      </c>
      <c r="E1175" t="inlineStr">
        <is>
          <t>Yes</t>
        </is>
      </c>
      <c r="F1175" t="n">
        <v>145</v>
      </c>
      <c r="G1175" t="n">
        <v>124</v>
      </c>
      <c r="H1175" t="n">
        <v>154</v>
      </c>
      <c r="J1175" t="n">
        <v>526</v>
      </c>
      <c r="K1175" t="n">
        <v>134</v>
      </c>
      <c r="L1175" t="n">
        <v>166</v>
      </c>
      <c r="M1175" t="n">
        <v>173</v>
      </c>
      <c r="O1175" t="n">
        <v>648</v>
      </c>
      <c r="P1175" t="n">
        <v>180</v>
      </c>
      <c r="Q1175" t="n">
        <v>112</v>
      </c>
      <c r="R1175" t="n">
        <v>189</v>
      </c>
      <c r="T1175" t="n">
        <v>664</v>
      </c>
      <c r="U1175" t="n">
        <v>174</v>
      </c>
      <c r="V1175" t="n">
        <v>174</v>
      </c>
      <c r="W1175" t="n">
        <v>142</v>
      </c>
      <c r="Y1175" t="n">
        <v>633</v>
      </c>
      <c r="Z1175" t="n">
        <v>71</v>
      </c>
      <c r="AA1175" t="n">
        <v>109</v>
      </c>
      <c r="AB1175" t="n">
        <v>137</v>
      </c>
      <c r="AD1175" t="n">
        <v>301</v>
      </c>
      <c r="AE1175" t="n">
        <v>78</v>
      </c>
      <c r="AF1175" t="n">
        <v>82</v>
      </c>
      <c r="AG1175" t="n">
        <v>90</v>
      </c>
      <c r="AI1175" t="n">
        <v>345</v>
      </c>
      <c r="AJ1175" t="n">
        <v>44</v>
      </c>
      <c r="AK1175" t="n">
        <v>94</v>
      </c>
      <c r="AL1175" t="n">
        <v>88</v>
      </c>
      <c r="AN1175" t="n">
        <v>325</v>
      </c>
      <c r="AO1175" t="n">
        <v>109</v>
      </c>
      <c r="AP1175" t="n">
        <v>103</v>
      </c>
      <c r="AQ1175" t="n">
        <v>110</v>
      </c>
      <c r="AS1175" t="n">
        <v>386</v>
      </c>
      <c r="AT1175" t="n">
        <v>147</v>
      </c>
      <c r="AU1175" t="n">
        <v>114</v>
      </c>
      <c r="AV1175" t="n">
        <v>134</v>
      </c>
      <c r="AX1175" t="n">
        <v>513</v>
      </c>
      <c r="AY1175" t="n">
        <v>110</v>
      </c>
      <c r="AZ1175" t="n">
        <v>111</v>
      </c>
      <c r="BA1175" t="n">
        <v>151</v>
      </c>
      <c r="BC1175" t="n">
        <v>467</v>
      </c>
      <c r="BD1175" t="n">
        <v>92</v>
      </c>
      <c r="BE1175" t="n">
        <v>200</v>
      </c>
    </row>
    <row r="1176">
      <c r="A1176" t="inlineStr">
        <is>
          <t>Stock-based compensation expense, net of tax</t>
        </is>
      </c>
      <c r="C1176" t="inlineStr">
        <is>
          <t>Thousand</t>
        </is>
      </c>
      <c r="D1176" t="inlineStr">
        <is>
          <t>QQQQ</t>
        </is>
      </c>
      <c r="E1176" t="inlineStr">
        <is>
          <t>Yes</t>
        </is>
      </c>
      <c r="F1176" t="n">
        <v>229</v>
      </c>
      <c r="G1176" t="n">
        <v>197</v>
      </c>
      <c r="H1176" t="n">
        <v>245</v>
      </c>
      <c r="J1176" t="n">
        <v>834</v>
      </c>
      <c r="K1176" t="n">
        <v>213</v>
      </c>
      <c r="L1176" t="n">
        <v>263</v>
      </c>
      <c r="M1176" t="n">
        <v>275</v>
      </c>
      <c r="O1176" t="n">
        <v>1028</v>
      </c>
      <c r="P1176" t="n">
        <v>284</v>
      </c>
      <c r="Q1176" t="n">
        <v>178</v>
      </c>
      <c r="R1176" t="n">
        <v>300</v>
      </c>
      <c r="T1176" t="n">
        <v>1053</v>
      </c>
      <c r="U1176" t="n">
        <v>277</v>
      </c>
      <c r="V1176" t="n">
        <v>276</v>
      </c>
      <c r="W1176" t="n">
        <v>223</v>
      </c>
      <c r="Y1176" t="n">
        <v>1003</v>
      </c>
      <c r="Z1176" t="n">
        <v>151</v>
      </c>
      <c r="AA1176" t="n">
        <v>173</v>
      </c>
      <c r="AB1176" t="n">
        <v>217</v>
      </c>
      <c r="AD1176" t="n">
        <v>879</v>
      </c>
      <c r="AE1176" t="n">
        <v>228</v>
      </c>
      <c r="AF1176" t="n">
        <v>240</v>
      </c>
      <c r="AG1176" t="n">
        <v>263</v>
      </c>
      <c r="AI1176" t="n">
        <v>1007</v>
      </c>
      <c r="AJ1176" t="n">
        <v>130</v>
      </c>
      <c r="AK1176" t="n">
        <v>273</v>
      </c>
      <c r="AL1176" t="n">
        <v>259</v>
      </c>
      <c r="AN1176" t="n">
        <v>952</v>
      </c>
      <c r="AO1176" t="n">
        <v>317</v>
      </c>
      <c r="AP1176" t="n">
        <v>303</v>
      </c>
      <c r="AQ1176" t="n">
        <v>323</v>
      </c>
      <c r="AS1176" t="n">
        <v>1130</v>
      </c>
      <c r="AT1176" t="n">
        <v>429</v>
      </c>
      <c r="AU1176" t="n">
        <v>359</v>
      </c>
      <c r="AV1176" t="n">
        <v>421</v>
      </c>
      <c r="AX1176" t="n">
        <v>1620</v>
      </c>
      <c r="AY1176" t="n">
        <v>348</v>
      </c>
      <c r="AZ1176" t="n">
        <v>349</v>
      </c>
      <c r="BA1176" t="n">
        <v>476</v>
      </c>
      <c r="BC1176" t="n">
        <v>1474</v>
      </c>
      <c r="BD1176" t="n">
        <v>290</v>
      </c>
      <c r="BE1176" t="n">
        <v>631</v>
      </c>
    </row>
    <row r="1177">
      <c r="A1177" t="inlineStr">
        <is>
          <t>Stock-based compensation expense, net of tax-c</t>
        </is>
      </c>
      <c r="F1177">
        <f>F1173-F1175</f>
        <v/>
      </c>
      <c r="G1177">
        <f>G1173-G1175</f>
        <v/>
      </c>
      <c r="H1177">
        <f>H1173-H1175</f>
        <v/>
      </c>
      <c r="J1177">
        <f>J1173-J1175</f>
        <v/>
      </c>
      <c r="K1177">
        <f>K1173-K1175</f>
        <v/>
      </c>
      <c r="L1177">
        <f>L1173-L1175</f>
        <v/>
      </c>
      <c r="M1177">
        <f>M1173-M1175</f>
        <v/>
      </c>
      <c r="O1177">
        <f>O1173-O1175</f>
        <v/>
      </c>
      <c r="P1177">
        <f>P1173-P1175</f>
        <v/>
      </c>
      <c r="Q1177">
        <f>Q1173-Q1175</f>
        <v/>
      </c>
      <c r="R1177">
        <f>R1173-R1175</f>
        <v/>
      </c>
      <c r="T1177">
        <f>T1173-T1175</f>
        <v/>
      </c>
      <c r="U1177">
        <f>U1173-U1175</f>
        <v/>
      </c>
      <c r="V1177">
        <f>V1173-V1175</f>
        <v/>
      </c>
      <c r="W1177">
        <f>W1173-W1175</f>
        <v/>
      </c>
      <c r="Y1177">
        <f>Y1173-Y1175</f>
        <v/>
      </c>
      <c r="Z1177">
        <f>Z1173-Z1175</f>
        <v/>
      </c>
      <c r="AA1177">
        <f>AA1173-AA1175</f>
        <v/>
      </c>
      <c r="AB1177">
        <f>AB1173-AB1175</f>
        <v/>
      </c>
      <c r="AD1177">
        <f>AD1173-AD1175</f>
        <v/>
      </c>
      <c r="AE1177">
        <f>AE1173-AE1175</f>
        <v/>
      </c>
      <c r="AF1177">
        <f>AF1173-AF1175</f>
        <v/>
      </c>
      <c r="AG1177">
        <f>AG1173-AG1175</f>
        <v/>
      </c>
      <c r="AI1177">
        <f>AI1173-AI1175</f>
        <v/>
      </c>
      <c r="AJ1177">
        <f>AJ1173-AJ1175</f>
        <v/>
      </c>
      <c r="AK1177">
        <f>AK1173-AK1175</f>
        <v/>
      </c>
      <c r="AL1177">
        <f>AL1173-AL1175</f>
        <v/>
      </c>
      <c r="AN1177">
        <f>AN1173-AN1175</f>
        <v/>
      </c>
      <c r="AO1177">
        <f>AO1173-AO1175</f>
        <v/>
      </c>
      <c r="AP1177">
        <f>AP1173-AP1175</f>
        <v/>
      </c>
      <c r="AQ1177">
        <f>AQ1173-AQ1175</f>
        <v/>
      </c>
      <c r="AS1177">
        <f>AS1173-AS1175</f>
        <v/>
      </c>
      <c r="AT1177">
        <f>AT1173-AT1175</f>
        <v/>
      </c>
      <c r="AU1177">
        <f>AU1173-AU1175</f>
        <v/>
      </c>
      <c r="AV1177">
        <f>AV1173-AV1175</f>
        <v/>
      </c>
      <c r="AX1177">
        <f>AX1173-AX1175</f>
        <v/>
      </c>
      <c r="AY1177">
        <f>AY1173-AY1175</f>
        <v/>
      </c>
      <c r="AZ1177">
        <f>AZ1173-AZ1175</f>
        <v/>
      </c>
      <c r="BA1177">
        <f>BA1173-BA1175</f>
        <v/>
      </c>
      <c r="BC1177">
        <f>BC1173-BC1175</f>
        <v/>
      </c>
      <c r="BD1177">
        <f>BD1173-BD1175</f>
        <v/>
      </c>
      <c r="BE1177">
        <f>BE1173-BE1175</f>
        <v/>
      </c>
    </row>
    <row r="1178">
      <c r="A1178" t="inlineStr">
        <is>
          <t>Sum check</t>
        </is>
      </c>
      <c r="F1178">
        <f>F1176-F1177</f>
        <v/>
      </c>
      <c r="G1178">
        <f>G1176-G1177</f>
        <v/>
      </c>
      <c r="H1178">
        <f>H1176-H1177</f>
        <v/>
      </c>
      <c r="J1178">
        <f>J1176-J1177</f>
        <v/>
      </c>
      <c r="K1178">
        <f>K1176-K1177</f>
        <v/>
      </c>
      <c r="L1178">
        <f>L1176-L1177</f>
        <v/>
      </c>
      <c r="M1178">
        <f>M1176-M1177</f>
        <v/>
      </c>
      <c r="O1178">
        <f>O1176-O1177</f>
        <v/>
      </c>
      <c r="P1178">
        <f>P1176-P1177</f>
        <v/>
      </c>
      <c r="Q1178">
        <f>Q1176-Q1177</f>
        <v/>
      </c>
      <c r="R1178">
        <f>R1176-R1177</f>
        <v/>
      </c>
      <c r="T1178">
        <f>T1176-T1177</f>
        <v/>
      </c>
      <c r="U1178">
        <f>U1176-U1177</f>
        <v/>
      </c>
      <c r="V1178">
        <f>V1176-V1177</f>
        <v/>
      </c>
      <c r="W1178">
        <f>W1176-W1177</f>
        <v/>
      </c>
      <c r="Y1178">
        <f>Y1176-Y1177</f>
        <v/>
      </c>
      <c r="Z1178">
        <f>Z1176-Z1177</f>
        <v/>
      </c>
      <c r="AA1178">
        <f>AA1176-AA1177</f>
        <v/>
      </c>
      <c r="AB1178">
        <f>AB1176-AB1177</f>
        <v/>
      </c>
      <c r="AD1178">
        <f>AD1176-AD1177</f>
        <v/>
      </c>
      <c r="AE1178">
        <f>AE1176-AE1177</f>
        <v/>
      </c>
      <c r="AF1178">
        <f>AF1176-AF1177</f>
        <v/>
      </c>
      <c r="AG1178">
        <f>AG1176-AG1177</f>
        <v/>
      </c>
      <c r="AI1178">
        <f>AI1176-AI1177</f>
        <v/>
      </c>
      <c r="AJ1178">
        <f>AJ1176-AJ1177</f>
        <v/>
      </c>
      <c r="AK1178">
        <f>AK1176-AK1177</f>
        <v/>
      </c>
      <c r="AL1178">
        <f>AL1176-AL1177</f>
        <v/>
      </c>
      <c r="AN1178">
        <f>AN1176-AN1177</f>
        <v/>
      </c>
      <c r="AO1178">
        <f>AO1176-AO1177</f>
        <v/>
      </c>
      <c r="AP1178">
        <f>AP1176-AP1177</f>
        <v/>
      </c>
      <c r="AQ1178">
        <f>AQ1176-AQ1177</f>
        <v/>
      </c>
      <c r="AS1178">
        <f>AS1176-AS1177</f>
        <v/>
      </c>
      <c r="AT1178">
        <f>AT1176-AT1177</f>
        <v/>
      </c>
      <c r="AU1178">
        <f>AU1176-AU1177</f>
        <v/>
      </c>
      <c r="AV1178">
        <f>AV1176-AV1177</f>
        <v/>
      </c>
      <c r="AX1178">
        <f>AX1176-AX1177</f>
        <v/>
      </c>
      <c r="AY1178">
        <f>AY1176-AY1177</f>
        <v/>
      </c>
      <c r="AZ1178">
        <f>AZ1176-AZ1177</f>
        <v/>
      </c>
      <c r="BA1178">
        <f>BA1176-BA1177</f>
        <v/>
      </c>
      <c r="BC1178">
        <f>BC1176-BC1177</f>
        <v/>
      </c>
      <c r="BD1178">
        <f>BD1176-BD1177</f>
        <v/>
      </c>
      <c r="BE1178">
        <f>BE1176-BE1177</f>
        <v/>
      </c>
    </row>
    <row r="1180">
      <c r="A1180" t="inlineStr">
        <is>
          <t>Rental income and operating expenses</t>
        </is>
      </c>
    </row>
    <row r="1181">
      <c r="A1181" t="inlineStr">
        <is>
          <t>Rental income</t>
        </is>
      </c>
      <c r="C1181" t="inlineStr">
        <is>
          <t>Thousand</t>
        </is>
      </c>
      <c r="D1181" t="inlineStr">
        <is>
          <t>QQQQ</t>
        </is>
      </c>
      <c r="AV1181" t="n">
        <v>2703</v>
      </c>
      <c r="AX1181" t="n">
        <v>9975</v>
      </c>
      <c r="AY1181" t="n">
        <v>2670</v>
      </c>
      <c r="AZ1181" t="n">
        <v>2643</v>
      </c>
      <c r="BA1181" t="n">
        <v>2347</v>
      </c>
      <c r="BC1181" t="n">
        <v>10340</v>
      </c>
      <c r="BD1181" t="n">
        <v>2690</v>
      </c>
      <c r="BE1181" t="n">
        <v>2778</v>
      </c>
    </row>
    <row r="1182">
      <c r="A1182" t="inlineStr">
        <is>
          <t>Operating expense</t>
        </is>
      </c>
      <c r="C1182" t="inlineStr">
        <is>
          <t>Thousand</t>
        </is>
      </c>
      <c r="D1182" t="inlineStr">
        <is>
          <t>QQQQ</t>
        </is>
      </c>
      <c r="AV1182" t="n">
        <v>2036</v>
      </c>
      <c r="AX1182" t="n">
        <v>8727</v>
      </c>
      <c r="AY1182" t="n">
        <v>2439</v>
      </c>
      <c r="AZ1182" t="n">
        <v>2299</v>
      </c>
      <c r="BA1182" t="n">
        <v>2381</v>
      </c>
      <c r="BC1182" t="n">
        <v>9863</v>
      </c>
      <c r="BD1182" t="n">
        <v>2381</v>
      </c>
      <c r="BE1182" t="n">
        <v>2967</v>
      </c>
    </row>
    <row r="1184">
      <c r="A1184" t="inlineStr">
        <is>
          <t>Loans by maturity and interest rate sensitivity</t>
        </is>
      </c>
    </row>
    <row r="1185">
      <c r="A1185" t="inlineStr">
        <is>
          <t>Total loans</t>
        </is>
      </c>
    </row>
    <row r="1186">
      <c r="A1186" t="inlineStr">
        <is>
          <t>Within one year</t>
        </is>
      </c>
      <c r="C1186" t="inlineStr">
        <is>
          <t>Thousand</t>
        </is>
      </c>
      <c r="D1186" t="inlineStr">
        <is>
          <t>QQQQ</t>
        </is>
      </c>
      <c r="I1186" t="n">
        <v>886191</v>
      </c>
      <c r="N1186" t="n">
        <v>1234118</v>
      </c>
      <c r="S1186" t="n">
        <v>1551217</v>
      </c>
      <c r="X1186" t="n">
        <v>1817644</v>
      </c>
      <c r="AC1186" t="n">
        <v>2134244</v>
      </c>
      <c r="AH1186" t="n">
        <v>2196143</v>
      </c>
      <c r="AM1186" t="n">
        <v>2288083</v>
      </c>
      <c r="AR1186" t="n">
        <v>1824927</v>
      </c>
      <c r="AW1186" t="n">
        <v>1817015</v>
      </c>
      <c r="BB1186" t="n">
        <v>1652563</v>
      </c>
    </row>
    <row r="1187">
      <c r="A1187" t="inlineStr">
        <is>
          <t>After one but within five years</t>
        </is>
      </c>
      <c r="C1187" t="inlineStr">
        <is>
          <t>Thousand</t>
        </is>
      </c>
      <c r="D1187" t="inlineStr">
        <is>
          <t>QQQQ</t>
        </is>
      </c>
      <c r="I1187" t="n">
        <v>855465</v>
      </c>
      <c r="N1187" t="n">
        <v>1320866</v>
      </c>
      <c r="S1187" t="n">
        <v>1296965</v>
      </c>
      <c r="X1187" t="n">
        <v>1245063</v>
      </c>
      <c r="AC1187" t="n">
        <v>1316856</v>
      </c>
      <c r="AH1187" t="n">
        <v>1548486</v>
      </c>
      <c r="AM1187" t="n">
        <v>1917680</v>
      </c>
      <c r="AR1187" t="n">
        <v>2628661</v>
      </c>
      <c r="AW1187" t="n">
        <v>2155996</v>
      </c>
      <c r="BB1187" t="n">
        <v>2212455</v>
      </c>
    </row>
    <row r="1188">
      <c r="A1188" t="inlineStr">
        <is>
          <t>After five years</t>
        </is>
      </c>
      <c r="C1188" t="inlineStr">
        <is>
          <t>Thousand</t>
        </is>
      </c>
      <c r="D1188" t="inlineStr">
        <is>
          <t>QQQQ</t>
        </is>
      </c>
      <c r="I1188" t="n">
        <v>690999</v>
      </c>
      <c r="N1188" t="n">
        <v>1305847</v>
      </c>
      <c r="S1188" t="n">
        <v>1383866</v>
      </c>
      <c r="X1188" t="n">
        <v>1337525</v>
      </c>
      <c r="AC1188" t="n">
        <v>1270895</v>
      </c>
      <c r="AH1188" t="n">
        <v>1231347</v>
      </c>
      <c r="AM1188" t="n">
        <v>1456380</v>
      </c>
    </row>
    <row r="1189">
      <c r="A1189" t="inlineStr">
        <is>
          <t>After fifteen years</t>
        </is>
      </c>
      <c r="C1189" t="inlineStr">
        <is>
          <t>Thousand</t>
        </is>
      </c>
      <c r="D1189" t="inlineStr">
        <is>
          <t>QQQQ</t>
        </is>
      </c>
      <c r="AW1189" t="n">
        <v>664110</v>
      </c>
    </row>
    <row r="1190">
      <c r="A1190" t="inlineStr">
        <is>
          <t>After five years but within fifteen years</t>
        </is>
      </c>
      <c r="C1190" t="inlineStr">
        <is>
          <t>Thousand</t>
        </is>
      </c>
      <c r="D1190" t="inlineStr">
        <is>
          <t>QQQQ</t>
        </is>
      </c>
      <c r="AR1190" t="n">
        <v>1397333</v>
      </c>
      <c r="AW1190" t="n">
        <v>1532321</v>
      </c>
      <c r="BB1190" t="n">
        <v>2112650</v>
      </c>
    </row>
    <row r="1191">
      <c r="A1191" t="inlineStr">
        <is>
          <t>After fifteen years</t>
        </is>
      </c>
      <c r="C1191" t="inlineStr">
        <is>
          <t>Thousand</t>
        </is>
      </c>
      <c r="D1191" t="inlineStr">
        <is>
          <t>QQQQ</t>
        </is>
      </c>
      <c r="AR1191" t="n">
        <v>543585</v>
      </c>
      <c r="BB1191" t="n">
        <v>965895</v>
      </c>
    </row>
    <row r="1192">
      <c r="A1192" t="inlineStr">
        <is>
          <t>Total</t>
        </is>
      </c>
      <c r="C1192" t="inlineStr">
        <is>
          <t>Thousand</t>
        </is>
      </c>
      <c r="D1192" t="inlineStr">
        <is>
          <t>QQQQ</t>
        </is>
      </c>
      <c r="I1192" t="n">
        <v>2432655</v>
      </c>
      <c r="N1192" t="n">
        <v>3860831</v>
      </c>
      <c r="S1192" t="n">
        <v>4232048</v>
      </c>
      <c r="X1192" t="n">
        <v>4400232</v>
      </c>
      <c r="AC1192" t="n">
        <v>4721995</v>
      </c>
      <c r="AH1192" t="n">
        <v>4975976</v>
      </c>
      <c r="AM1192" t="n">
        <v>5662143</v>
      </c>
      <c r="AR1192" t="n">
        <v>6394506</v>
      </c>
      <c r="AW1192" t="n">
        <v>6169442</v>
      </c>
      <c r="BB1192" t="n">
        <v>6943563</v>
      </c>
    </row>
    <row r="1193">
      <c r="A1193" t="inlineStr">
        <is>
          <t>Total-c</t>
        </is>
      </c>
      <c r="I1193">
        <f>SUM(I1186:I1191)</f>
        <v/>
      </c>
      <c r="N1193">
        <f>SUM(N1186:N1191)</f>
        <v/>
      </c>
      <c r="S1193">
        <f>SUM(S1186:S1191)</f>
        <v/>
      </c>
      <c r="X1193">
        <f>SUM(X1186:X1191)</f>
        <v/>
      </c>
      <c r="AC1193">
        <f>SUM(AC1186:AC1191)</f>
        <v/>
      </c>
      <c r="AH1193">
        <f>SUM(AH1186:AH1191)</f>
        <v/>
      </c>
      <c r="AM1193">
        <f>SUM(AM1186:AM1191)</f>
        <v/>
      </c>
      <c r="AR1193">
        <f>SUM(AR1186:AR1191)</f>
        <v/>
      </c>
      <c r="AW1193">
        <f>SUM(AW1186:AW1191)</f>
        <v/>
      </c>
      <c r="BB1193">
        <f>SUM(BB1186:BB1191)</f>
        <v/>
      </c>
    </row>
    <row r="1194">
      <c r="A1194" t="inlineStr">
        <is>
          <t>Sum check</t>
        </is>
      </c>
      <c r="I1194">
        <f>I1192-I1193</f>
        <v/>
      </c>
      <c r="N1194">
        <f>N1192-N1193</f>
        <v/>
      </c>
      <c r="S1194">
        <f>S1192-S1193</f>
        <v/>
      </c>
      <c r="X1194">
        <f>X1192-X1193</f>
        <v/>
      </c>
      <c r="AC1194">
        <f>AC1192-AC1193</f>
        <v/>
      </c>
      <c r="AH1194">
        <f>AH1192-AH1193</f>
        <v/>
      </c>
      <c r="AM1194">
        <f>AM1192-AM1193</f>
        <v/>
      </c>
      <c r="AR1194">
        <f>AR1192-AR1193</f>
        <v/>
      </c>
      <c r="AW1194">
        <f>AW1192-AW1193</f>
        <v/>
      </c>
      <c r="BB1194">
        <f>BB1192-BB1193</f>
        <v/>
      </c>
    </row>
    <row r="1195">
      <c r="A1195" t="inlineStr">
        <is>
          <t>Link check</t>
        </is>
      </c>
      <c r="N1195">
        <f>N1192-SUM(N469:N470)</f>
        <v/>
      </c>
      <c r="S1195">
        <f>S1192-SUM(S469:S470)</f>
        <v/>
      </c>
      <c r="X1195">
        <f>X1192-SUM(X469:X470)</f>
        <v/>
      </c>
      <c r="AC1195">
        <f>AC1192-SUM(AC469:AC470)</f>
        <v/>
      </c>
      <c r="AH1195">
        <f>AH1192-SUM(AH469:AH470)</f>
        <v/>
      </c>
      <c r="AM1195">
        <f>AM1192-SUM(AM469:AM470)</f>
        <v/>
      </c>
      <c r="AR1195">
        <f>AR1192-SUM(AR469:AR470)</f>
        <v/>
      </c>
      <c r="AW1195">
        <f>AW1192-SUM(AW469:AW470)</f>
        <v/>
      </c>
      <c r="BB1195">
        <f>BB1192-SUM(BB469:BB470)</f>
        <v/>
      </c>
    </row>
    <row r="1197">
      <c r="A1197" t="inlineStr">
        <is>
          <t>Non-performing &amp; restructured assets</t>
        </is>
      </c>
    </row>
    <row r="1198">
      <c r="A1198" t="inlineStr">
        <is>
          <t>Past due 90 days or more and still accruing</t>
        </is>
      </c>
      <c r="C1198" t="inlineStr">
        <is>
          <t>Thousand</t>
        </is>
      </c>
      <c r="D1198" t="inlineStr">
        <is>
          <t>QQQQ</t>
        </is>
      </c>
      <c r="F1198" s="2" t="n">
        <v>542</v>
      </c>
      <c r="G1198" s="2" t="n">
        <v>850</v>
      </c>
      <c r="H1198" s="2" t="n">
        <v>1266</v>
      </c>
      <c r="I1198" t="n">
        <v>1179</v>
      </c>
      <c r="K1198" s="2" t="n">
        <v>910</v>
      </c>
      <c r="L1198" s="2" t="n">
        <v>1789</v>
      </c>
      <c r="M1198" s="2" t="n">
        <v>2004</v>
      </c>
      <c r="N1198" t="n">
        <v>1135</v>
      </c>
      <c r="P1198" s="2" t="n">
        <v>1498</v>
      </c>
      <c r="Q1198" s="2" t="n">
        <v>1311</v>
      </c>
      <c r="R1198" s="2" t="n">
        <v>2061</v>
      </c>
      <c r="S1198" t="n">
        <v>1841</v>
      </c>
      <c r="U1198" s="2" t="n">
        <v>1099</v>
      </c>
      <c r="V1198" s="2" t="n">
        <v>2695</v>
      </c>
      <c r="W1198" s="2" t="n">
        <v>1906</v>
      </c>
      <c r="X1198" t="n">
        <v>1962</v>
      </c>
      <c r="Z1198" s="2" t="n">
        <v>2024</v>
      </c>
      <c r="AA1198" s="2" t="n">
        <v>2217</v>
      </c>
      <c r="AB1198" s="2" t="n">
        <v>2122</v>
      </c>
      <c r="AC1198" t="n">
        <v>2893</v>
      </c>
      <c r="AE1198" s="2" t="n">
        <v>3900</v>
      </c>
      <c r="AF1198" s="2" t="n">
        <v>2916</v>
      </c>
      <c r="AG1198" s="2" t="n">
        <v>4073</v>
      </c>
      <c r="AH1198" t="n">
        <v>1916</v>
      </c>
      <c r="AJ1198" s="2" t="n">
        <v>2170</v>
      </c>
      <c r="AK1198" s="2" t="n">
        <v>2663</v>
      </c>
      <c r="AL1198" s="2" t="n">
        <v>11215</v>
      </c>
      <c r="AM1198" t="n">
        <v>11834</v>
      </c>
      <c r="AR1198" t="n">
        <v>4802</v>
      </c>
      <c r="AW1198" t="n">
        <v>4964</v>
      </c>
      <c r="BB1198" t="n">
        <v>7085</v>
      </c>
    </row>
    <row r="1199">
      <c r="A1199" t="inlineStr">
        <is>
          <t>Non-accrual</t>
        </is>
      </c>
      <c r="C1199" t="inlineStr">
        <is>
          <t>Thousand</t>
        </is>
      </c>
      <c r="D1199" t="inlineStr">
        <is>
          <t>QQQQ</t>
        </is>
      </c>
      <c r="F1199" s="2" t="n">
        <v>20933</v>
      </c>
      <c r="G1199" s="2" t="n">
        <v>18946</v>
      </c>
      <c r="H1199" s="2" t="n">
        <v>15094</v>
      </c>
      <c r="I1199" t="n">
        <v>14390</v>
      </c>
      <c r="K1199" s="2" t="n">
        <v>17753</v>
      </c>
      <c r="L1199" s="2" t="n">
        <v>17268</v>
      </c>
      <c r="M1199" s="2" t="n">
        <v>17052</v>
      </c>
      <c r="N1199" t="n">
        <v>16410</v>
      </c>
      <c r="P1199" s="2" t="n">
        <v>16562</v>
      </c>
      <c r="Q1199" s="2" t="n">
        <v>32177</v>
      </c>
      <c r="R1199" s="2" t="n">
        <v>30321</v>
      </c>
      <c r="S1199" t="n">
        <v>30096</v>
      </c>
      <c r="U1199" s="2" t="n">
        <v>31040</v>
      </c>
      <c r="V1199" s="2" t="n">
        <v>30063</v>
      </c>
      <c r="W1199" s="2" t="n">
        <v>31014</v>
      </c>
      <c r="X1199" t="n">
        <v>31798</v>
      </c>
      <c r="Z1199" s="2" t="n">
        <v>23694</v>
      </c>
      <c r="AA1199" s="2" t="n">
        <v>19607</v>
      </c>
      <c r="AB1199" s="2" t="n">
        <v>27665</v>
      </c>
      <c r="AC1199" t="n">
        <v>31943</v>
      </c>
      <c r="AE1199" s="2" t="n">
        <v>31849</v>
      </c>
      <c r="AF1199" s="2" t="n">
        <v>30149</v>
      </c>
      <c r="AG1199" s="2" t="n">
        <v>26880</v>
      </c>
      <c r="AH1199" t="n">
        <v>22603</v>
      </c>
      <c r="AJ1199" s="2" t="n">
        <v>21594</v>
      </c>
      <c r="AK1199" s="2" t="n">
        <v>17998</v>
      </c>
      <c r="AL1199" s="2" t="n">
        <v>19995</v>
      </c>
      <c r="AM1199" t="n">
        <v>17965</v>
      </c>
      <c r="AR1199" t="n">
        <v>37545</v>
      </c>
      <c r="AW1199" t="n">
        <v>20892</v>
      </c>
      <c r="BB1199" t="n">
        <v>15299</v>
      </c>
    </row>
    <row r="1200">
      <c r="A1200" t="inlineStr">
        <is>
          <t>Restructured</t>
        </is>
      </c>
      <c r="C1200" t="inlineStr">
        <is>
          <t>Thousand</t>
        </is>
      </c>
      <c r="D1200" t="inlineStr">
        <is>
          <t>QQQQ</t>
        </is>
      </c>
      <c r="F1200" s="2" t="n">
        <v>17792</v>
      </c>
      <c r="G1200" s="2" t="n">
        <v>17903</v>
      </c>
      <c r="H1200" s="2" t="n">
        <v>18028</v>
      </c>
      <c r="I1200" t="n">
        <v>17624</v>
      </c>
      <c r="K1200" s="2" t="n">
        <v>17468</v>
      </c>
      <c r="L1200" s="2" t="n">
        <v>20615</v>
      </c>
      <c r="M1200" s="2" t="n">
        <v>17125</v>
      </c>
      <c r="N1200" t="n">
        <v>16515</v>
      </c>
      <c r="P1200" s="2" t="n">
        <v>16131</v>
      </c>
      <c r="Q1200" s="2" t="n">
        <v>15702</v>
      </c>
      <c r="R1200" s="2" t="n">
        <v>15386</v>
      </c>
      <c r="S1200" t="n">
        <v>15143</v>
      </c>
      <c r="U1200" s="2" t="n">
        <v>533</v>
      </c>
      <c r="V1200" s="2" t="n">
        <v>1974</v>
      </c>
      <c r="W1200" s="2" t="n">
        <v>1842</v>
      </c>
      <c r="X1200" t="n">
        <v>1713</v>
      </c>
      <c r="Z1200" s="2" t="n">
        <v>2203</v>
      </c>
      <c r="AA1200" s="2" t="n">
        <v>3561</v>
      </c>
      <c r="AB1200" s="2" t="n">
        <v>3603</v>
      </c>
      <c r="AC1200" t="n">
        <v>4720</v>
      </c>
      <c r="AE1200" s="2" t="n">
        <v>12945</v>
      </c>
      <c r="AF1200" s="2" t="n">
        <v>14527</v>
      </c>
      <c r="AG1200" s="2" t="n">
        <v>13557</v>
      </c>
      <c r="AH1200" t="n">
        <v>13188</v>
      </c>
      <c r="AJ1200" s="2" t="n">
        <v>14552</v>
      </c>
      <c r="AK1200" s="2" t="n">
        <v>16486</v>
      </c>
      <c r="AL1200" s="2" t="n">
        <v>17504</v>
      </c>
      <c r="AM1200" t="n">
        <v>18010</v>
      </c>
      <c r="AR1200" t="n">
        <v>7784</v>
      </c>
      <c r="AW1200" t="n">
        <v>3665</v>
      </c>
      <c r="BB1200" t="n">
        <v>2234</v>
      </c>
    </row>
    <row r="1201">
      <c r="A1201" t="inlineStr">
        <is>
          <t>Total non-performing and restructured loans</t>
        </is>
      </c>
      <c r="C1201" t="inlineStr">
        <is>
          <t>Thousand</t>
        </is>
      </c>
      <c r="D1201" t="inlineStr">
        <is>
          <t>QQQQ</t>
        </is>
      </c>
      <c r="F1201" s="2" t="n">
        <v>39267</v>
      </c>
      <c r="G1201" s="2" t="n">
        <v>37699</v>
      </c>
      <c r="H1201" s="2" t="n">
        <v>34388</v>
      </c>
      <c r="I1201" t="n">
        <v>33193</v>
      </c>
      <c r="K1201" s="2" t="n">
        <v>36131</v>
      </c>
      <c r="L1201" s="2" t="n">
        <v>39672</v>
      </c>
      <c r="M1201" s="2" t="n">
        <v>36181</v>
      </c>
      <c r="N1201" t="n">
        <v>34060</v>
      </c>
      <c r="P1201" s="2" t="n">
        <v>34191</v>
      </c>
      <c r="Q1201" s="2" t="n">
        <v>49190</v>
      </c>
      <c r="R1201" s="2" t="n">
        <v>47768</v>
      </c>
      <c r="S1201" t="n">
        <v>47080</v>
      </c>
      <c r="U1201" s="2" t="n">
        <v>32672</v>
      </c>
      <c r="V1201" s="2" t="n">
        <v>34732</v>
      </c>
      <c r="W1201" s="2" t="n">
        <v>34762</v>
      </c>
      <c r="X1201" t="n">
        <v>35473</v>
      </c>
      <c r="Z1201" s="2" t="n">
        <v>27921</v>
      </c>
      <c r="AA1201" s="2" t="n">
        <v>25385</v>
      </c>
      <c r="AB1201" s="2" t="n">
        <v>33390</v>
      </c>
      <c r="AC1201" t="n">
        <v>39556</v>
      </c>
      <c r="AE1201" s="2" t="n">
        <v>48694</v>
      </c>
      <c r="AF1201" s="2" t="n">
        <v>47592</v>
      </c>
      <c r="AG1201" s="2" t="n">
        <v>44510</v>
      </c>
      <c r="AH1201" t="n">
        <v>37707</v>
      </c>
      <c r="AJ1201" s="2" t="n">
        <v>38316</v>
      </c>
      <c r="AK1201" s="2" t="n">
        <v>37147</v>
      </c>
      <c r="AL1201" s="2" t="n">
        <v>48714</v>
      </c>
      <c r="AM1201" t="n">
        <v>47809</v>
      </c>
      <c r="AR1201" t="n">
        <v>50131</v>
      </c>
      <c r="AW1201" t="n">
        <v>29521</v>
      </c>
      <c r="BB1201" t="n">
        <v>24618</v>
      </c>
    </row>
    <row r="1202">
      <c r="A1202" t="inlineStr">
        <is>
          <t>Total non-performing and restructured loans-c</t>
        </is>
      </c>
      <c r="F1202">
        <f>SUM(F1198:F1200)</f>
        <v/>
      </c>
      <c r="G1202">
        <f>SUM(G1198:G1200)</f>
        <v/>
      </c>
      <c r="H1202">
        <f>SUM(H1198:H1200)</f>
        <v/>
      </c>
      <c r="I1202">
        <f>SUM(I1198:I1200)</f>
        <v/>
      </c>
      <c r="K1202">
        <f>SUM(K1198:K1200)</f>
        <v/>
      </c>
      <c r="L1202">
        <f>SUM(L1198:L1200)</f>
        <v/>
      </c>
      <c r="M1202">
        <f>SUM(M1198:M1200)</f>
        <v/>
      </c>
      <c r="N1202">
        <f>SUM(N1198:N1200)</f>
        <v/>
      </c>
      <c r="P1202">
        <f>SUM(P1198:P1200)</f>
        <v/>
      </c>
      <c r="Q1202">
        <f>SUM(Q1198:Q1200)</f>
        <v/>
      </c>
      <c r="R1202">
        <f>SUM(R1198:R1200)</f>
        <v/>
      </c>
      <c r="S1202">
        <f>SUM(S1198:S1200)</f>
        <v/>
      </c>
      <c r="U1202">
        <f>SUM(U1198:U1200)</f>
        <v/>
      </c>
      <c r="V1202">
        <f>SUM(V1198:V1200)</f>
        <v/>
      </c>
      <c r="W1202">
        <f>SUM(W1198:W1200)</f>
        <v/>
      </c>
      <c r="X1202">
        <f>SUM(X1198:X1200)</f>
        <v/>
      </c>
      <c r="Z1202">
        <f>SUM(Z1198:Z1200)</f>
        <v/>
      </c>
      <c r="AA1202">
        <f>SUM(AA1198:AA1200)</f>
        <v/>
      </c>
      <c r="AB1202">
        <f>SUM(AB1198:AB1200)</f>
        <v/>
      </c>
      <c r="AC1202">
        <f>SUM(AC1198:AC1200)</f>
        <v/>
      </c>
      <c r="AE1202">
        <f>SUM(AE1198:AE1200)</f>
        <v/>
      </c>
      <c r="AF1202">
        <f>SUM(AF1198:AF1200)</f>
        <v/>
      </c>
      <c r="AG1202">
        <f>SUM(AG1198:AG1200)</f>
        <v/>
      </c>
      <c r="AH1202">
        <f>SUM(AH1198:AH1200)</f>
        <v/>
      </c>
      <c r="AJ1202">
        <f>SUM(AJ1198:AJ1200)</f>
        <v/>
      </c>
      <c r="AK1202">
        <f>SUM(AK1198:AK1200)</f>
        <v/>
      </c>
      <c r="AL1202">
        <f>SUM(AL1198:AL1200)</f>
        <v/>
      </c>
      <c r="AM1202">
        <f>SUM(AM1198:AM1200)</f>
        <v/>
      </c>
      <c r="AR1202">
        <f>SUM(AR1198:AR1200)</f>
        <v/>
      </c>
      <c r="AW1202">
        <f>SUM(AW1198:AW1200)</f>
        <v/>
      </c>
      <c r="BB1202">
        <f>SUM(BB1198:BB1200)</f>
        <v/>
      </c>
    </row>
    <row r="1203">
      <c r="A1203" t="inlineStr">
        <is>
          <t>Sum check</t>
        </is>
      </c>
      <c r="F1203">
        <f>F1201-F1202</f>
        <v/>
      </c>
      <c r="G1203">
        <f>G1201-G1202</f>
        <v/>
      </c>
      <c r="H1203">
        <f>H1201-H1202</f>
        <v/>
      </c>
      <c r="I1203">
        <f>I1201-I1202</f>
        <v/>
      </c>
      <c r="K1203">
        <f>K1201-K1202</f>
        <v/>
      </c>
      <c r="L1203">
        <f>L1201-L1202</f>
        <v/>
      </c>
      <c r="M1203">
        <f>M1201-M1202</f>
        <v/>
      </c>
      <c r="N1203">
        <f>N1201-N1202</f>
        <v/>
      </c>
      <c r="P1203">
        <f>P1201-P1202</f>
        <v/>
      </c>
      <c r="Q1203">
        <f>Q1201-Q1202</f>
        <v/>
      </c>
      <c r="R1203">
        <f>R1201-R1202</f>
        <v/>
      </c>
      <c r="S1203">
        <f>S1201-S1202</f>
        <v/>
      </c>
      <c r="U1203">
        <f>U1201-U1202</f>
        <v/>
      </c>
      <c r="V1203">
        <f>V1201-V1202</f>
        <v/>
      </c>
      <c r="W1203">
        <f>W1201-W1202</f>
        <v/>
      </c>
      <c r="X1203">
        <f>X1201-X1202</f>
        <v/>
      </c>
      <c r="Z1203">
        <f>Z1201-Z1202</f>
        <v/>
      </c>
      <c r="AA1203">
        <f>AA1201-AA1202</f>
        <v/>
      </c>
      <c r="AB1203">
        <f>AB1201-AB1202</f>
        <v/>
      </c>
      <c r="AC1203">
        <f>AC1201-AC1202</f>
        <v/>
      </c>
      <c r="AE1203">
        <f>AE1201-AE1202</f>
        <v/>
      </c>
      <c r="AF1203">
        <f>AF1201-AF1202</f>
        <v/>
      </c>
      <c r="AG1203">
        <f>AG1201-AG1202</f>
        <v/>
      </c>
      <c r="AH1203">
        <f>AH1201-AH1202</f>
        <v/>
      </c>
      <c r="AJ1203">
        <f>AJ1201-AJ1202</f>
        <v/>
      </c>
      <c r="AK1203">
        <f>AK1201-AK1202</f>
        <v/>
      </c>
      <c r="AL1203">
        <f>AL1201-AL1202</f>
        <v/>
      </c>
      <c r="AM1203">
        <f>AM1201-AM1202</f>
        <v/>
      </c>
      <c r="AR1203">
        <f>AR1201-AR1202</f>
        <v/>
      </c>
      <c r="AW1203">
        <f>AW1201-AW1202</f>
        <v/>
      </c>
      <c r="BB1203">
        <f>BB1201-BB1202</f>
        <v/>
      </c>
    </row>
    <row r="1205">
      <c r="A1205" t="inlineStr">
        <is>
          <t>Other real estate owned and repossessed assets</t>
        </is>
      </c>
      <c r="C1205" t="inlineStr">
        <is>
          <t>Thousand</t>
        </is>
      </c>
      <c r="D1205" t="inlineStr">
        <is>
          <t>QQQQ</t>
        </is>
      </c>
      <c r="F1205" s="2" t="n">
        <v>9424</v>
      </c>
      <c r="G1205" s="2" t="n">
        <v>8503</v>
      </c>
      <c r="H1205" s="2" t="n">
        <v>8428</v>
      </c>
      <c r="I1205" t="n">
        <v>8386</v>
      </c>
      <c r="K1205" s="2" t="n">
        <v>7590</v>
      </c>
      <c r="L1205" s="2" t="n">
        <v>6406</v>
      </c>
      <c r="M1205" s="2" t="n">
        <v>7016</v>
      </c>
      <c r="N1205" t="n">
        <v>8079</v>
      </c>
      <c r="P1205" s="2" t="n">
        <v>6418</v>
      </c>
      <c r="Q1205" s="2" t="n">
        <v>7521</v>
      </c>
      <c r="R1205" s="2" t="n">
        <v>7863</v>
      </c>
      <c r="S1205" t="n">
        <v>8214</v>
      </c>
      <c r="U1205" s="2" t="n">
        <v>4245</v>
      </c>
      <c r="V1205" s="2" t="n">
        <v>4469</v>
      </c>
      <c r="W1205" s="2" t="n">
        <v>4339</v>
      </c>
      <c r="X1205" t="n">
        <v>3866</v>
      </c>
      <c r="Z1205" s="2" t="n">
        <v>4404</v>
      </c>
      <c r="AA1205" s="2" t="n">
        <v>4211</v>
      </c>
      <c r="AB1205" s="2" t="n">
        <v>4099</v>
      </c>
      <c r="AC1205" t="n">
        <v>4424</v>
      </c>
      <c r="AE1205" s="2" t="n">
        <v>3676</v>
      </c>
      <c r="AF1205" s="2" t="n">
        <v>3847</v>
      </c>
      <c r="AG1205" s="2" t="n">
        <v>7072</v>
      </c>
      <c r="AH1205" t="n">
        <v>6873</v>
      </c>
      <c r="AJ1205" s="2" t="n">
        <v>6433</v>
      </c>
      <c r="AK1205" s="2" t="n">
        <v>7004</v>
      </c>
      <c r="AL1205" s="2" t="n">
        <v>7055</v>
      </c>
      <c r="AM1205" t="n">
        <v>6073</v>
      </c>
      <c r="AR1205" t="n">
        <v>32480</v>
      </c>
      <c r="AW1205" t="n">
        <v>39553</v>
      </c>
      <c r="BB1205" t="n">
        <v>36936</v>
      </c>
    </row>
    <row r="1206">
      <c r="A1206" t="inlineStr">
        <is>
          <t>Total non-performing and restructured assets</t>
        </is>
      </c>
      <c r="C1206" t="inlineStr">
        <is>
          <t>Thousand</t>
        </is>
      </c>
      <c r="D1206" t="inlineStr">
        <is>
          <t>QQQQ</t>
        </is>
      </c>
      <c r="F1206" s="2" t="n">
        <v>48691</v>
      </c>
      <c r="G1206" s="2" t="n">
        <v>46202</v>
      </c>
      <c r="H1206" s="2" t="n">
        <v>42816</v>
      </c>
      <c r="I1206" t="n">
        <v>41579</v>
      </c>
      <c r="K1206" s="2" t="n">
        <v>43721</v>
      </c>
      <c r="L1206" s="2" t="n">
        <v>46078</v>
      </c>
      <c r="M1206" s="2" t="n">
        <v>43197</v>
      </c>
      <c r="N1206" t="n">
        <v>42139</v>
      </c>
      <c r="P1206" s="2" t="n">
        <v>40609</v>
      </c>
      <c r="Q1206" s="2" t="n">
        <v>56711</v>
      </c>
      <c r="R1206" s="2" t="n">
        <v>55631</v>
      </c>
      <c r="S1206" t="n">
        <v>55294</v>
      </c>
      <c r="U1206" s="2" t="n">
        <v>36917</v>
      </c>
      <c r="V1206" s="2" t="n">
        <v>39201</v>
      </c>
      <c r="W1206" s="2" t="n">
        <v>39101</v>
      </c>
      <c r="X1206" t="n">
        <v>39339</v>
      </c>
      <c r="Z1206" s="2" t="n">
        <v>32325</v>
      </c>
      <c r="AA1206" s="2" t="n">
        <v>29596</v>
      </c>
      <c r="AB1206" s="2" t="n">
        <v>37489</v>
      </c>
      <c r="AC1206" t="n">
        <v>43980</v>
      </c>
      <c r="AE1206" s="2" t="n">
        <v>52370</v>
      </c>
      <c r="AF1206" s="2" t="n">
        <v>51439</v>
      </c>
      <c r="AG1206" s="2" t="n">
        <v>51582</v>
      </c>
      <c r="AH1206" t="n">
        <v>44580</v>
      </c>
      <c r="AJ1206" s="2" t="n">
        <v>44749</v>
      </c>
      <c r="AK1206" s="2" t="n">
        <v>44151</v>
      </c>
      <c r="AL1206" s="2" t="n">
        <v>55769</v>
      </c>
      <c r="AM1206" t="n">
        <v>53882</v>
      </c>
      <c r="AR1206" t="n">
        <v>82611</v>
      </c>
      <c r="AW1206" t="n">
        <v>69074</v>
      </c>
      <c r="BB1206" t="n">
        <v>61554</v>
      </c>
    </row>
    <row r="1207">
      <c r="A1207" t="inlineStr">
        <is>
          <t>Total non-performing and restructured assets-c</t>
        </is>
      </c>
      <c r="F1207">
        <f>SUM(F1201,F1205)</f>
        <v/>
      </c>
      <c r="G1207">
        <f>SUM(G1201,G1205)</f>
        <v/>
      </c>
      <c r="H1207">
        <f>SUM(H1201,H1205)</f>
        <v/>
      </c>
      <c r="I1207">
        <f>SUM(I1201,I1205)</f>
        <v/>
      </c>
      <c r="K1207">
        <f>SUM(K1201,K1205)</f>
        <v/>
      </c>
      <c r="L1207">
        <f>SUM(L1201,L1205)</f>
        <v/>
      </c>
      <c r="M1207">
        <f>SUM(M1201,M1205)</f>
        <v/>
      </c>
      <c r="N1207">
        <f>SUM(N1201,N1205)</f>
        <v/>
      </c>
      <c r="P1207">
        <f>SUM(P1201,P1205)</f>
        <v/>
      </c>
      <c r="Q1207">
        <f>SUM(Q1201,Q1205)</f>
        <v/>
      </c>
      <c r="R1207">
        <f>SUM(R1201,R1205)</f>
        <v/>
      </c>
      <c r="S1207">
        <f>SUM(S1201,S1205)</f>
        <v/>
      </c>
      <c r="U1207">
        <f>SUM(U1201,U1205)</f>
        <v/>
      </c>
      <c r="V1207">
        <f>SUM(V1201,V1205)</f>
        <v/>
      </c>
      <c r="W1207">
        <f>SUM(W1201,W1205)</f>
        <v/>
      </c>
      <c r="X1207">
        <f>SUM(X1201,X1205)</f>
        <v/>
      </c>
      <c r="Z1207">
        <f>SUM(Z1201,Z1205)</f>
        <v/>
      </c>
      <c r="AA1207">
        <f>SUM(AA1201,AA1205)</f>
        <v/>
      </c>
      <c r="AB1207">
        <f>SUM(AB1201,AB1205)</f>
        <v/>
      </c>
      <c r="AC1207">
        <f>SUM(AC1201,AC1205)</f>
        <v/>
      </c>
      <c r="AE1207">
        <f>SUM(AE1201,AE1205)</f>
        <v/>
      </c>
      <c r="AF1207">
        <f>SUM(AF1201,AF1205)</f>
        <v/>
      </c>
      <c r="AG1207">
        <f>SUM(AG1201,AG1205)</f>
        <v/>
      </c>
      <c r="AH1207">
        <f>SUM(AH1201,AH1205)</f>
        <v/>
      </c>
      <c r="AJ1207">
        <f>SUM(AJ1201,AJ1205)</f>
        <v/>
      </c>
      <c r="AK1207">
        <f>SUM(AK1201,AK1205)</f>
        <v/>
      </c>
      <c r="AL1207">
        <f>SUM(AL1201,AL1205)</f>
        <v/>
      </c>
      <c r="AM1207">
        <f>SUM(AM1201,AM1205)</f>
        <v/>
      </c>
      <c r="AR1207">
        <f>SUM(AR1201,AR1205)</f>
        <v/>
      </c>
      <c r="AW1207">
        <f>SUM(AW1201,AW1205)</f>
        <v/>
      </c>
      <c r="BB1207">
        <f>SUM(BB1201,BB1205)</f>
        <v/>
      </c>
    </row>
    <row r="1208">
      <c r="A1208" t="inlineStr">
        <is>
          <t>Sum check</t>
        </is>
      </c>
      <c r="F1208">
        <f>F1206-F1207</f>
        <v/>
      </c>
      <c r="G1208">
        <f>G1206-G1207</f>
        <v/>
      </c>
      <c r="H1208">
        <f>H1206-H1207</f>
        <v/>
      </c>
      <c r="I1208">
        <f>I1206-I1207</f>
        <v/>
      </c>
      <c r="K1208">
        <f>K1206-K1207</f>
        <v/>
      </c>
      <c r="L1208">
        <f>L1206-L1207</f>
        <v/>
      </c>
      <c r="M1208">
        <f>M1206-M1207</f>
        <v/>
      </c>
      <c r="N1208">
        <f>N1206-N1207</f>
        <v/>
      </c>
      <c r="P1208">
        <f>P1206-P1207</f>
        <v/>
      </c>
      <c r="Q1208">
        <f>Q1206-Q1207</f>
        <v/>
      </c>
      <c r="R1208">
        <f>R1206-R1207</f>
        <v/>
      </c>
      <c r="S1208">
        <f>S1206-S1207</f>
        <v/>
      </c>
      <c r="U1208">
        <f>U1206-U1207</f>
        <v/>
      </c>
      <c r="V1208">
        <f>V1206-V1207</f>
        <v/>
      </c>
      <c r="W1208">
        <f>W1206-W1207</f>
        <v/>
      </c>
      <c r="X1208">
        <f>X1206-X1207</f>
        <v/>
      </c>
      <c r="Z1208">
        <f>Z1206-Z1207</f>
        <v/>
      </c>
      <c r="AA1208">
        <f>AA1206-AA1207</f>
        <v/>
      </c>
      <c r="AB1208">
        <f>AB1206-AB1207</f>
        <v/>
      </c>
      <c r="AC1208">
        <f>AC1206-AC1207</f>
        <v/>
      </c>
      <c r="AE1208">
        <f>AE1206-AE1207</f>
        <v/>
      </c>
      <c r="AF1208">
        <f>AF1206-AF1207</f>
        <v/>
      </c>
      <c r="AG1208">
        <f>AG1206-AG1207</f>
        <v/>
      </c>
      <c r="AH1208">
        <f>AH1206-AH1207</f>
        <v/>
      </c>
      <c r="AJ1208">
        <f>AJ1206-AJ1207</f>
        <v/>
      </c>
      <c r="AK1208">
        <f>AK1206-AK1207</f>
        <v/>
      </c>
      <c r="AL1208">
        <f>AL1206-AL1207</f>
        <v/>
      </c>
      <c r="AM1208">
        <f>AM1206-AM1207</f>
        <v/>
      </c>
      <c r="AR1208">
        <f>AR1206-AR1207</f>
        <v/>
      </c>
      <c r="AW1208">
        <f>AW1206-AW1207</f>
        <v/>
      </c>
      <c r="BB1208">
        <f>BB1206-BB1207</f>
        <v/>
      </c>
    </row>
    <row r="1209">
      <c r="A1209" t="inlineStr">
        <is>
          <t>Link check</t>
        </is>
      </c>
      <c r="F1209">
        <f>F1206-F34</f>
        <v/>
      </c>
      <c r="G1209">
        <f>G1206-G34</f>
        <v/>
      </c>
      <c r="H1209">
        <f>H1206-H34</f>
        <v/>
      </c>
      <c r="I1209">
        <f>I1206-I34</f>
        <v/>
      </c>
      <c r="K1209">
        <f>K1206-K34</f>
        <v/>
      </c>
      <c r="L1209">
        <f>L1206-L34</f>
        <v/>
      </c>
      <c r="M1209">
        <f>M1206-M34</f>
        <v/>
      </c>
      <c r="N1209">
        <f>N1206-N34</f>
        <v/>
      </c>
      <c r="P1209">
        <f>P1206-P34</f>
        <v/>
      </c>
      <c r="Q1209">
        <f>Q1206-Q34</f>
        <v/>
      </c>
      <c r="R1209">
        <f>R1206-R34</f>
        <v/>
      </c>
      <c r="S1209">
        <f>S1206-S34</f>
        <v/>
      </c>
      <c r="U1209">
        <f>U1206-U34</f>
        <v/>
      </c>
      <c r="V1209">
        <f>V1206-V34</f>
        <v/>
      </c>
      <c r="W1209">
        <f>W1206-W34</f>
        <v/>
      </c>
      <c r="X1209">
        <f>X1206-X34</f>
        <v/>
      </c>
      <c r="Z1209">
        <f>Z1206-Z34</f>
        <v/>
      </c>
      <c r="AA1209">
        <f>AA1206-AA34</f>
        <v/>
      </c>
      <c r="AB1209">
        <f>AB1206-AB34</f>
        <v/>
      </c>
      <c r="AC1209">
        <f>AC1206-AC34</f>
        <v/>
      </c>
      <c r="AE1209">
        <f>AE1206-AE34</f>
        <v/>
      </c>
      <c r="AF1209">
        <f>AF1206-AF34</f>
        <v/>
      </c>
      <c r="AG1209">
        <f>AG1206-AG34</f>
        <v/>
      </c>
      <c r="AH1209">
        <f>AH1206-AH34</f>
        <v/>
      </c>
      <c r="AJ1209">
        <f>AJ1206-AJ34</f>
        <v/>
      </c>
      <c r="AK1209">
        <f>AK1206-AK34</f>
        <v/>
      </c>
      <c r="AL1209">
        <f>AL1206-AL34</f>
        <v/>
      </c>
      <c r="AM1209">
        <f>AM1206-AM34</f>
        <v/>
      </c>
      <c r="AR1209">
        <f>AR1206-AR34</f>
        <v/>
      </c>
      <c r="AW1209">
        <f>AW1206-AW34</f>
        <v/>
      </c>
      <c r="BB1209">
        <f>BB1206-BB34</f>
        <v/>
      </c>
    </row>
    <row r="1211">
      <c r="A1211" t="inlineStr">
        <is>
          <t>Non-performing and restructured loans to total loans</t>
        </is>
      </c>
      <c r="C1211" t="inlineStr">
        <is>
          <t>Percent</t>
        </is>
      </c>
      <c r="D1211" t="inlineStr">
        <is>
          <t>QQQQ</t>
        </is>
      </c>
      <c r="F1211" s="2" t="n">
        <v>1.22</v>
      </c>
      <c r="G1211" s="2" t="n">
        <v>1.16</v>
      </c>
      <c r="H1211" s="2" t="n">
        <v>1.02</v>
      </c>
      <c r="I1211" t="n">
        <v>0.98</v>
      </c>
      <c r="K1211" s="2" t="n">
        <v>1.02</v>
      </c>
      <c r="L1211" s="2" t="n">
        <v>1.08</v>
      </c>
      <c r="M1211" s="2" t="n">
        <v>0.96</v>
      </c>
      <c r="N1211" t="n">
        <v>0.88</v>
      </c>
      <c r="P1211" s="2" t="n">
        <v>0.89</v>
      </c>
      <c r="S1211" t="n">
        <v>1.11</v>
      </c>
      <c r="X1211" t="n">
        <v>0.8</v>
      </c>
      <c r="AC1211" t="n">
        <v>0.84</v>
      </c>
      <c r="AH1211" t="n">
        <v>0.76</v>
      </c>
      <c r="AM1211" t="n">
        <v>0.84</v>
      </c>
    </row>
    <row r="1212">
      <c r="A1212" t="inlineStr">
        <is>
          <t>Non-performing and restructured assets to total assets</t>
        </is>
      </c>
      <c r="C1212" t="inlineStr">
        <is>
          <t>Percent</t>
        </is>
      </c>
      <c r="D1212" t="inlineStr">
        <is>
          <t>QQQQ</t>
        </is>
      </c>
      <c r="F1212" s="2" t="n">
        <v>0.84</v>
      </c>
      <c r="G1212" s="2" t="n">
        <v>0.8</v>
      </c>
      <c r="H1212" s="2" t="n">
        <v>0.72</v>
      </c>
      <c r="I1212" t="n">
        <v>0.6899999999999999</v>
      </c>
      <c r="K1212" s="2" t="n">
        <v>0.6899999999999999</v>
      </c>
      <c r="L1212" s="2" t="n">
        <v>0.72</v>
      </c>
      <c r="M1212" s="2" t="n">
        <v>0.67</v>
      </c>
      <c r="N1212" t="n">
        <v>0.64</v>
      </c>
      <c r="P1212" s="2" t="n">
        <v>0.62</v>
      </c>
      <c r="S1212" t="n">
        <v>0.83</v>
      </c>
      <c r="X1212" t="n">
        <v>0.5600000000000001</v>
      </c>
      <c r="AC1212" t="n">
        <v>0.61</v>
      </c>
      <c r="AH1212" t="n">
        <v>0.59</v>
      </c>
      <c r="AM1212" t="n">
        <v>0.63</v>
      </c>
    </row>
    <row r="1214">
      <c r="A1214" t="inlineStr">
        <is>
          <t>Average deposits</t>
        </is>
      </c>
    </row>
    <row r="1215">
      <c r="A1215" t="inlineStr">
        <is>
          <t>Demand deposits</t>
        </is>
      </c>
      <c r="C1215" t="inlineStr">
        <is>
          <t>Thousand</t>
        </is>
      </c>
      <c r="D1215" t="inlineStr">
        <is>
          <t>QQQQ</t>
        </is>
      </c>
      <c r="J1215" t="n">
        <v>1952582</v>
      </c>
      <c r="O1215" t="n">
        <v>2197474</v>
      </c>
      <c r="T1215" t="n">
        <v>2317639</v>
      </c>
      <c r="Y1215" t="n">
        <v>2415972</v>
      </c>
      <c r="AD1215" t="n">
        <v>2534876</v>
      </c>
      <c r="AI1215" t="n">
        <v>2605280</v>
      </c>
      <c r="AN1215" t="n">
        <v>2709510</v>
      </c>
      <c r="AS1215" t="n">
        <v>3503187</v>
      </c>
      <c r="AX1215" t="n">
        <v>4437352</v>
      </c>
      <c r="BC1215" t="n">
        <v>5097813</v>
      </c>
    </row>
    <row r="1216">
      <c r="A1216" t="inlineStr">
        <is>
          <t>Interest-bearing transaction deposits</t>
        </is>
      </c>
      <c r="C1216" t="inlineStr">
        <is>
          <t>Thousand</t>
        </is>
      </c>
      <c r="D1216" t="inlineStr">
        <is>
          <t>QQQQ</t>
        </is>
      </c>
      <c r="J1216" t="n">
        <v>653893</v>
      </c>
      <c r="O1216" t="n">
        <v>750603</v>
      </c>
      <c r="T1216" t="n">
        <v>734529</v>
      </c>
      <c r="Y1216" t="n">
        <v>785090</v>
      </c>
      <c r="AD1216" t="n">
        <v>775851</v>
      </c>
      <c r="AI1216" t="n">
        <v>790587</v>
      </c>
      <c r="AN1216" t="n">
        <v>751140</v>
      </c>
      <c r="AS1216" t="n">
        <v>744632</v>
      </c>
      <c r="AX1216" t="n">
        <v>848535</v>
      </c>
      <c r="BC1216" t="n">
        <v>957719</v>
      </c>
    </row>
    <row r="1217">
      <c r="A1217" t="inlineStr">
        <is>
          <t>Savings deposits</t>
        </is>
      </c>
      <c r="C1217" t="inlineStr">
        <is>
          <t>Thousand</t>
        </is>
      </c>
      <c r="D1217" t="inlineStr">
        <is>
          <t>QQQQ</t>
        </is>
      </c>
      <c r="J1217" t="n">
        <v>1827575</v>
      </c>
      <c r="O1217" t="n">
        <v>1992673</v>
      </c>
      <c r="T1217" t="n">
        <v>2052161</v>
      </c>
      <c r="Y1217" t="n">
        <v>2110602</v>
      </c>
      <c r="AD1217" t="n">
        <v>2311512</v>
      </c>
      <c r="AI1217" t="n">
        <v>2513244</v>
      </c>
      <c r="AN1217" t="n">
        <v>2782086</v>
      </c>
      <c r="AS1217" t="n">
        <v>3273903</v>
      </c>
      <c r="AX1217" t="n">
        <v>3736901</v>
      </c>
      <c r="BC1217" t="n">
        <v>4280052</v>
      </c>
    </row>
    <row r="1218">
      <c r="A1218" t="inlineStr">
        <is>
          <t>Time deposits under $100</t>
        </is>
      </c>
      <c r="C1218" t="inlineStr">
        <is>
          <t>Thousand</t>
        </is>
      </c>
      <c r="D1218" t="inlineStr">
        <is>
          <t>QQQQ</t>
        </is>
      </c>
      <c r="J1218" t="n">
        <v>435219</v>
      </c>
      <c r="O1218" t="n">
        <v>436461</v>
      </c>
      <c r="T1218" t="n">
        <v>392276</v>
      </c>
      <c r="Y1218" t="n">
        <v>372659</v>
      </c>
    </row>
    <row r="1219">
      <c r="A1219" t="inlineStr">
        <is>
          <t>Total core deposits</t>
        </is>
      </c>
      <c r="C1219" t="inlineStr">
        <is>
          <t>Thousand</t>
        </is>
      </c>
      <c r="D1219" t="inlineStr">
        <is>
          <t>QQQQ</t>
        </is>
      </c>
      <c r="J1219" t="n">
        <v>4869269</v>
      </c>
      <c r="O1219" t="n">
        <v>5377211</v>
      </c>
      <c r="T1219" t="n">
        <v>5496605</v>
      </c>
      <c r="Y1219" t="n">
        <v>5684323</v>
      </c>
    </row>
    <row r="1220">
      <c r="A1220" t="inlineStr">
        <is>
          <t>Total core deposits-c</t>
        </is>
      </c>
      <c r="J1220">
        <f>SUM(J1215:J1218)</f>
        <v/>
      </c>
      <c r="O1220">
        <f>SUM(O1215:O1218)</f>
        <v/>
      </c>
      <c r="T1220">
        <f>SUM(T1215:T1218)</f>
        <v/>
      </c>
      <c r="Y1220">
        <f>SUM(Y1215:Y1218)</f>
        <v/>
      </c>
    </row>
    <row r="1221">
      <c r="A1221" t="inlineStr">
        <is>
          <t>Sum check</t>
        </is>
      </c>
      <c r="J1221">
        <f>J1219-J1220</f>
        <v/>
      </c>
      <c r="O1221">
        <f>O1219-O1220</f>
        <v/>
      </c>
      <c r="T1221">
        <f>T1219-T1220</f>
        <v/>
      </c>
      <c r="Y1221">
        <f>Y1219-Y1220</f>
        <v/>
      </c>
    </row>
    <row r="1223">
      <c r="A1223" t="inlineStr">
        <is>
          <t>Time deposits of $100 or more</t>
        </is>
      </c>
      <c r="C1223" t="inlineStr">
        <is>
          <t>Thousand</t>
        </is>
      </c>
      <c r="D1223" t="inlineStr">
        <is>
          <t>QQQQ</t>
        </is>
      </c>
      <c r="J1223" t="n">
        <v>364598</v>
      </c>
      <c r="O1223" t="n">
        <v>347497</v>
      </c>
      <c r="T1223" t="n">
        <v>339907</v>
      </c>
      <c r="Y1223" t="n">
        <v>332396</v>
      </c>
    </row>
    <row r="1224">
      <c r="A1224" t="inlineStr">
        <is>
          <t>Time deposits</t>
        </is>
      </c>
      <c r="C1224" t="inlineStr">
        <is>
          <t>Thousand</t>
        </is>
      </c>
      <c r="D1224" t="inlineStr">
        <is>
          <t>QQQQ</t>
        </is>
      </c>
      <c r="AD1224" t="n">
        <v>674132</v>
      </c>
      <c r="AI1224" t="n">
        <v>746189</v>
      </c>
      <c r="AN1224" t="n">
        <v>690636</v>
      </c>
      <c r="AS1224" t="n">
        <v>695637</v>
      </c>
      <c r="AX1224" t="n">
        <v>654801</v>
      </c>
      <c r="BC1224" t="n">
        <v>672179</v>
      </c>
    </row>
    <row r="1225">
      <c r="A1225" t="inlineStr">
        <is>
          <t>Total deposits</t>
        </is>
      </c>
      <c r="C1225" t="inlineStr">
        <is>
          <t>Thousand</t>
        </is>
      </c>
      <c r="D1225" t="inlineStr">
        <is>
          <t>QQQQ</t>
        </is>
      </c>
      <c r="J1225" t="n">
        <v>5233867</v>
      </c>
      <c r="O1225" t="n">
        <v>5724708</v>
      </c>
      <c r="T1225" t="n">
        <v>5836512</v>
      </c>
      <c r="Y1225" t="n">
        <v>6016719</v>
      </c>
      <c r="AD1225" t="n">
        <v>6296371</v>
      </c>
      <c r="AI1225" t="n">
        <v>6655300</v>
      </c>
      <c r="AN1225" t="n">
        <v>6933372</v>
      </c>
      <c r="AS1225" t="n">
        <v>8217359</v>
      </c>
      <c r="AX1225" t="n">
        <v>9677589</v>
      </c>
      <c r="BC1225" t="n">
        <v>11007763</v>
      </c>
    </row>
    <row r="1226">
      <c r="A1226" t="inlineStr">
        <is>
          <t>Total deposits-c</t>
        </is>
      </c>
      <c r="J1226">
        <f>SUM(J1215:J1218,J1223:J1224)</f>
        <v/>
      </c>
      <c r="O1226">
        <f>SUM(O1215:O1218,O1223:O1224)</f>
        <v/>
      </c>
      <c r="T1226">
        <f>SUM(T1215:T1218,T1223:T1224)</f>
        <v/>
      </c>
      <c r="Y1226">
        <f>SUM(Y1215:Y1218,Y1223:Y1224)</f>
        <v/>
      </c>
      <c r="AD1226">
        <f>SUM(AD1215:AD1218,AD1223:AD1224)</f>
        <v/>
      </c>
      <c r="AI1226">
        <f>SUM(AI1215:AI1218,AI1223:AI1224)</f>
        <v/>
      </c>
      <c r="AN1226">
        <f>SUM(AN1215:AN1218,AN1223:AN1224)</f>
        <v/>
      </c>
      <c r="AS1226">
        <f>SUM(AS1215:AS1218,AS1223:AS1224)</f>
        <v/>
      </c>
      <c r="AX1226">
        <f>SUM(AX1215:AX1218,AX1223:AX1224)</f>
        <v/>
      </c>
      <c r="BC1226">
        <f>SUM(BC1215:BC1218,BC1223:BC1224)</f>
        <v/>
      </c>
    </row>
    <row r="1227">
      <c r="A1227" t="inlineStr">
        <is>
          <t>Sum check</t>
        </is>
      </c>
      <c r="J1227">
        <f>J1225-J1226</f>
        <v/>
      </c>
      <c r="O1227">
        <f>O1225-O1226</f>
        <v/>
      </c>
      <c r="T1227">
        <f>T1225-T1226</f>
        <v/>
      </c>
      <c r="Y1227">
        <f>Y1225-Y1226</f>
        <v/>
      </c>
      <c r="AD1227">
        <f>AD1225-AD1226</f>
        <v/>
      </c>
      <c r="AI1227">
        <f>AI1225-AI1226</f>
        <v/>
      </c>
      <c r="AN1227">
        <f>AN1225-AN1226</f>
        <v/>
      </c>
      <c r="AS1227">
        <f>AS1225-AS1226</f>
        <v/>
      </c>
      <c r="AX1227">
        <f>AX1225-AX1226</f>
        <v/>
      </c>
      <c r="BC1227">
        <f>BC1225-BC1226</f>
        <v/>
      </c>
    </row>
    <row r="1229">
      <c r="A1229" t="inlineStr">
        <is>
          <t>Maturities of time deposit</t>
        </is>
      </c>
    </row>
    <row r="1230">
      <c r="A1230" t="inlineStr">
        <is>
          <t>Three months or less</t>
        </is>
      </c>
      <c r="C1230" t="inlineStr">
        <is>
          <t>Thousand</t>
        </is>
      </c>
      <c r="D1230" t="inlineStr">
        <is>
          <t>QQQQ</t>
        </is>
      </c>
      <c r="BB1230" t="n">
        <v>47908</v>
      </c>
    </row>
    <row r="1231">
      <c r="A1231" t="inlineStr">
        <is>
          <t>Over three months through six months</t>
        </is>
      </c>
      <c r="C1231" t="inlineStr">
        <is>
          <t>Thousand</t>
        </is>
      </c>
      <c r="D1231" t="inlineStr">
        <is>
          <t>QQQQ</t>
        </is>
      </c>
      <c r="BB1231" t="n">
        <v>55975</v>
      </c>
    </row>
    <row r="1232">
      <c r="A1232" t="inlineStr">
        <is>
          <t>Over six months through twelve months</t>
        </is>
      </c>
      <c r="C1232" t="inlineStr">
        <is>
          <t>Thousand</t>
        </is>
      </c>
      <c r="D1232" t="inlineStr">
        <is>
          <t>QQQQ</t>
        </is>
      </c>
      <c r="BB1232" t="n">
        <v>81233</v>
      </c>
    </row>
    <row r="1233">
      <c r="A1233" t="inlineStr">
        <is>
          <t>Over twelve months</t>
        </is>
      </c>
      <c r="C1233" t="inlineStr">
        <is>
          <t>Thousand</t>
        </is>
      </c>
      <c r="D1233" t="inlineStr">
        <is>
          <t>QQQQ</t>
        </is>
      </c>
      <c r="BB1233" t="n">
        <v>29401</v>
      </c>
    </row>
    <row r="1234">
      <c r="A1234" t="inlineStr">
        <is>
          <t>Total</t>
        </is>
      </c>
      <c r="C1234" t="inlineStr">
        <is>
          <t>Thousand</t>
        </is>
      </c>
      <c r="D1234" t="inlineStr">
        <is>
          <t>QQQQ</t>
        </is>
      </c>
      <c r="BB1234" t="n">
        <v>214517</v>
      </c>
    </row>
    <row r="1235">
      <c r="A1235" t="inlineStr">
        <is>
          <t>Total-c</t>
        </is>
      </c>
      <c r="BB1235">
        <f>SUM(BB1230:BB1233)</f>
        <v/>
      </c>
    </row>
    <row r="1236">
      <c r="A1236" t="inlineStr">
        <is>
          <t>Sum check</t>
        </is>
      </c>
      <c r="BB1236">
        <f>BB1234-BB1235</f>
        <v/>
      </c>
    </row>
    <row r="1238">
      <c r="A1238" t="inlineStr">
        <is>
          <t>Premises &amp; equipment</t>
        </is>
      </c>
    </row>
    <row r="1239">
      <c r="A1239" t="inlineStr">
        <is>
          <t>Land</t>
        </is>
      </c>
      <c r="C1239" t="inlineStr">
        <is>
          <t>Thousand</t>
        </is>
      </c>
      <c r="D1239" t="inlineStr">
        <is>
          <t>QQQQ</t>
        </is>
      </c>
      <c r="I1239" t="n">
        <v>29055</v>
      </c>
      <c r="N1239" t="n">
        <v>29658</v>
      </c>
      <c r="S1239" t="n">
        <v>31196</v>
      </c>
      <c r="X1239" t="n">
        <v>32441</v>
      </c>
      <c r="AC1239" t="n">
        <v>34833</v>
      </c>
      <c r="AH1239" t="n">
        <v>35434</v>
      </c>
      <c r="AM1239" t="n">
        <v>45561</v>
      </c>
      <c r="AR1239" t="n">
        <v>45792</v>
      </c>
      <c r="AW1239" t="n">
        <v>44588</v>
      </c>
      <c r="BB1239" t="n">
        <v>47856</v>
      </c>
    </row>
    <row r="1240">
      <c r="A1240" t="inlineStr">
        <is>
          <t>Buildings</t>
        </is>
      </c>
      <c r="C1240" t="inlineStr">
        <is>
          <t>Thousand</t>
        </is>
      </c>
      <c r="D1240" t="inlineStr">
        <is>
          <t>QQQQ</t>
        </is>
      </c>
      <c r="I1240" t="n">
        <v>120784</v>
      </c>
      <c r="N1240" t="n">
        <v>127250</v>
      </c>
      <c r="S1240" t="n">
        <v>135694</v>
      </c>
      <c r="X1240" t="n">
        <v>138901</v>
      </c>
      <c r="AC1240" t="n">
        <v>145051</v>
      </c>
      <c r="AH1240" t="n">
        <v>181182</v>
      </c>
      <c r="AM1240" t="n">
        <v>190193</v>
      </c>
      <c r="AR1240" t="n">
        <v>201606</v>
      </c>
      <c r="AW1240" t="n">
        <v>256738</v>
      </c>
      <c r="BB1240" t="n">
        <v>266660</v>
      </c>
    </row>
    <row r="1241">
      <c r="A1241" t="inlineStr">
        <is>
          <t>Furniture fixtures and equipment</t>
        </is>
      </c>
      <c r="C1241" t="inlineStr">
        <is>
          <t>Thousand</t>
        </is>
      </c>
      <c r="D1241" t="inlineStr">
        <is>
          <t>QQQQ</t>
        </is>
      </c>
      <c r="I1241" t="n">
        <v>61641</v>
      </c>
      <c r="N1241" t="n">
        <v>64734</v>
      </c>
      <c r="S1241" t="n">
        <v>63436</v>
      </c>
      <c r="X1241" t="n">
        <v>64293</v>
      </c>
      <c r="AC1241" t="n">
        <v>69915</v>
      </c>
      <c r="AH1241" t="n">
        <v>75138</v>
      </c>
      <c r="AM1241" t="n">
        <v>81225</v>
      </c>
      <c r="AR1241" t="n">
        <v>87001</v>
      </c>
      <c r="AW1241" t="n">
        <v>89058</v>
      </c>
      <c r="BB1241" t="n">
        <v>91340</v>
      </c>
    </row>
    <row r="1242">
      <c r="A1242" t="inlineStr">
        <is>
          <t>Construction in progress</t>
        </is>
      </c>
      <c r="C1242" t="inlineStr">
        <is>
          <t>Thousand</t>
        </is>
      </c>
      <c r="D1242" t="inlineStr">
        <is>
          <t>QQQQ</t>
        </is>
      </c>
      <c r="AM1242" t="n">
        <v>12760</v>
      </c>
      <c r="AR1242" t="n">
        <v>61300</v>
      </c>
      <c r="AW1242" t="n">
        <v>12335</v>
      </c>
      <c r="BB1242" t="n">
        <v>16613</v>
      </c>
    </row>
    <row r="1243">
      <c r="A1243" t="inlineStr">
        <is>
          <t>Accumulated depreciation</t>
        </is>
      </c>
      <c r="C1243" t="inlineStr">
        <is>
          <t>Thousand</t>
        </is>
      </c>
      <c r="D1243" t="inlineStr">
        <is>
          <t>QQQQ</t>
        </is>
      </c>
      <c r="I1243" t="n">
        <v>-93618</v>
      </c>
      <c r="N1243" t="n">
        <v>-100301</v>
      </c>
      <c r="S1243" t="n">
        <v>-103513</v>
      </c>
      <c r="X1243" t="n">
        <v>-108864</v>
      </c>
      <c r="AC1243" t="n">
        <v>-115711</v>
      </c>
      <c r="AH1243" t="n">
        <v>-117392</v>
      </c>
      <c r="AM1243" t="n">
        <v>-123464</v>
      </c>
      <c r="AR1243" t="n">
        <v>-134022</v>
      </c>
      <c r="AW1243" t="n">
        <v>-133672</v>
      </c>
      <c r="BB1243" t="n">
        <v>-144381</v>
      </c>
    </row>
    <row r="1244">
      <c r="A1244" t="inlineStr">
        <is>
          <t>Premises and equipment, net</t>
        </is>
      </c>
      <c r="C1244" t="inlineStr">
        <is>
          <t>Thousand</t>
        </is>
      </c>
      <c r="D1244" t="inlineStr">
        <is>
          <t>QQQQ</t>
        </is>
      </c>
      <c r="I1244" t="n">
        <v>117862</v>
      </c>
      <c r="N1244" t="n">
        <v>121341</v>
      </c>
      <c r="S1244" t="n">
        <v>126813</v>
      </c>
      <c r="X1244" t="n">
        <v>126771</v>
      </c>
      <c r="AC1244" t="n">
        <v>134088</v>
      </c>
      <c r="AH1244" t="n">
        <v>174362</v>
      </c>
      <c r="AM1244" t="n">
        <v>206275</v>
      </c>
      <c r="AR1244" t="n">
        <v>261677</v>
      </c>
      <c r="AW1244" t="n">
        <v>269047</v>
      </c>
      <c r="BB1244" t="n">
        <v>278088</v>
      </c>
    </row>
    <row r="1245">
      <c r="A1245" t="inlineStr">
        <is>
          <t>Premises and equipment, net-c</t>
        </is>
      </c>
      <c r="I1245">
        <f>SUM(I1239:I1243)</f>
        <v/>
      </c>
      <c r="N1245">
        <f>SUM(N1239:N1243)</f>
        <v/>
      </c>
      <c r="S1245">
        <f>SUM(S1239:S1243)</f>
        <v/>
      </c>
      <c r="X1245">
        <f>SUM(X1239:X1243)</f>
        <v/>
      </c>
      <c r="AC1245">
        <f>SUM(AC1239:AC1243)</f>
        <v/>
      </c>
      <c r="AH1245">
        <f>SUM(AH1239:AH1243)</f>
        <v/>
      </c>
      <c r="AM1245">
        <f>SUM(AM1239:AM1243)</f>
        <v/>
      </c>
      <c r="AR1245">
        <f>SUM(AR1239:AR1243)</f>
        <v/>
      </c>
      <c r="AW1245">
        <f>SUM(AW1239:AW1243)</f>
        <v/>
      </c>
      <c r="BB1245">
        <f>SUM(BB1239:BB1243)</f>
        <v/>
      </c>
    </row>
    <row r="1246">
      <c r="A1246" t="inlineStr">
        <is>
          <t>Sum check</t>
        </is>
      </c>
      <c r="I1246">
        <f>I1244-I1245</f>
        <v/>
      </c>
      <c r="N1246">
        <f>N1244-N1245</f>
        <v/>
      </c>
      <c r="S1246">
        <f>S1244-S1245</f>
        <v/>
      </c>
      <c r="X1246">
        <f>X1244-X1245</f>
        <v/>
      </c>
      <c r="AC1246">
        <f>AC1244-AC1245</f>
        <v/>
      </c>
      <c r="AH1246">
        <f>AH1244-AH1245</f>
        <v/>
      </c>
      <c r="AM1246">
        <f>AM1244-AM1245</f>
        <v/>
      </c>
      <c r="AR1246">
        <f>AR1244-AR1245</f>
        <v/>
      </c>
      <c r="AW1246">
        <f>AW1244-AW1245</f>
        <v/>
      </c>
      <c r="BB1246">
        <f>BB1244-BB1245</f>
        <v/>
      </c>
    </row>
    <row r="1247">
      <c r="A1247" t="inlineStr">
        <is>
          <t>Link check</t>
        </is>
      </c>
      <c r="I1247">
        <f>I1244-I480</f>
        <v/>
      </c>
      <c r="N1247">
        <f>N1244-N480</f>
        <v/>
      </c>
      <c r="S1247">
        <f>S1244-S480</f>
        <v/>
      </c>
      <c r="X1247">
        <f>X1244-X480</f>
        <v/>
      </c>
      <c r="AC1247">
        <f>AC1244-AC480</f>
        <v/>
      </c>
      <c r="AH1247">
        <f>AH1244-AH480</f>
        <v/>
      </c>
      <c r="AM1247">
        <f>AM1244-AM480</f>
        <v/>
      </c>
      <c r="AR1247">
        <f>AR1244-AR480</f>
        <v/>
      </c>
      <c r="AW1247">
        <f>AW1244-AW480</f>
        <v/>
      </c>
      <c r="BB1247">
        <f>BB1244-BB480</f>
        <v/>
      </c>
    </row>
    <row r="1249">
      <c r="A1249" t="inlineStr">
        <is>
          <t>Estimated amortization</t>
        </is>
      </c>
    </row>
    <row r="1250">
      <c r="A1250" t="inlineStr">
        <is>
          <t>Next year</t>
        </is>
      </c>
      <c r="C1250" t="inlineStr">
        <is>
          <t>Thousand</t>
        </is>
      </c>
      <c r="D1250" t="inlineStr">
        <is>
          <t>QQQQ</t>
        </is>
      </c>
      <c r="BB1250" t="n">
        <v>3449</v>
      </c>
    </row>
    <row r="1251">
      <c r="A1251" t="inlineStr">
        <is>
          <t>Next second year</t>
        </is>
      </c>
      <c r="C1251" t="inlineStr">
        <is>
          <t>Thousand</t>
        </is>
      </c>
      <c r="D1251" t="inlineStr">
        <is>
          <t>QQQQ</t>
        </is>
      </c>
      <c r="BB1251" t="n">
        <v>3449</v>
      </c>
    </row>
    <row r="1252">
      <c r="A1252" t="inlineStr">
        <is>
          <t>Next third year</t>
        </is>
      </c>
      <c r="C1252" t="inlineStr">
        <is>
          <t>Thousand</t>
        </is>
      </c>
      <c r="D1252" t="inlineStr">
        <is>
          <t>QQQQ</t>
        </is>
      </c>
      <c r="BB1252" t="n">
        <v>3223</v>
      </c>
    </row>
    <row r="1253">
      <c r="A1253" t="inlineStr">
        <is>
          <t>Next fourth year</t>
        </is>
      </c>
      <c r="C1253" t="inlineStr">
        <is>
          <t>Thousand</t>
        </is>
      </c>
      <c r="D1253" t="inlineStr">
        <is>
          <t>QQQQ</t>
        </is>
      </c>
      <c r="BB1253" t="n">
        <v>2620</v>
      </c>
    </row>
    <row r="1254">
      <c r="A1254" t="inlineStr">
        <is>
          <t>Next fifth year</t>
        </is>
      </c>
      <c r="C1254" t="inlineStr">
        <is>
          <t>Thousand</t>
        </is>
      </c>
      <c r="D1254" t="inlineStr">
        <is>
          <t>QQQQ</t>
        </is>
      </c>
      <c r="BB1254" t="n">
        <v>2616</v>
      </c>
    </row>
    <row r="1256">
      <c r="A1256" t="inlineStr">
        <is>
          <t>Schedule maturities of time deposit</t>
        </is>
      </c>
    </row>
    <row r="1257">
      <c r="A1257" t="inlineStr">
        <is>
          <t>Next year</t>
        </is>
      </c>
      <c r="C1257" t="inlineStr">
        <is>
          <t>Thousand</t>
        </is>
      </c>
      <c r="D1257" t="inlineStr">
        <is>
          <t>QQQQ</t>
        </is>
      </c>
      <c r="BB1257" t="n">
        <v>553052</v>
      </c>
    </row>
    <row r="1258">
      <c r="A1258" t="inlineStr">
        <is>
          <t>Next second year</t>
        </is>
      </c>
      <c r="C1258" t="inlineStr">
        <is>
          <t>Thousand</t>
        </is>
      </c>
      <c r="D1258" t="inlineStr">
        <is>
          <t>QQQQ</t>
        </is>
      </c>
      <c r="BB1258" t="n">
        <v>84859</v>
      </c>
    </row>
    <row r="1259">
      <c r="A1259" t="inlineStr">
        <is>
          <t>Next third year</t>
        </is>
      </c>
      <c r="C1259" t="inlineStr">
        <is>
          <t>Thousand</t>
        </is>
      </c>
      <c r="D1259" t="inlineStr">
        <is>
          <t>QQQQ</t>
        </is>
      </c>
      <c r="BB1259" t="n">
        <v>33509</v>
      </c>
    </row>
    <row r="1260">
      <c r="A1260" t="inlineStr">
        <is>
          <t>Next fourth year</t>
        </is>
      </c>
      <c r="C1260" t="inlineStr">
        <is>
          <t>Thousand</t>
        </is>
      </c>
      <c r="D1260" t="inlineStr">
        <is>
          <t>QQQQ</t>
        </is>
      </c>
      <c r="BB1260" t="n">
        <v>21591</v>
      </c>
    </row>
    <row r="1261">
      <c r="A1261" t="inlineStr">
        <is>
          <t>Next fifth year</t>
        </is>
      </c>
      <c r="C1261" t="inlineStr">
        <is>
          <t>Thousand</t>
        </is>
      </c>
      <c r="D1261" t="inlineStr">
        <is>
          <t>QQQQ</t>
        </is>
      </c>
      <c r="BB1261" t="n">
        <v>19902</v>
      </c>
    </row>
    <row r="1262">
      <c r="A1262" t="inlineStr">
        <is>
          <t>Thereafter</t>
        </is>
      </c>
      <c r="C1262" t="inlineStr">
        <is>
          <t>Thousand</t>
        </is>
      </c>
      <c r="D1262" t="inlineStr">
        <is>
          <t>QQQQ</t>
        </is>
      </c>
      <c r="BB1262" t="n">
        <v>141</v>
      </c>
    </row>
    <row r="1263">
      <c r="A1263" t="inlineStr">
        <is>
          <t>Total</t>
        </is>
      </c>
      <c r="C1263" t="inlineStr">
        <is>
          <t>Thousand</t>
        </is>
      </c>
      <c r="D1263" t="inlineStr">
        <is>
          <t>QQQQ</t>
        </is>
      </c>
      <c r="BB1263" t="n">
        <v>713054</v>
      </c>
    </row>
    <row r="1264">
      <c r="A1264" t="inlineStr">
        <is>
          <t>Total-c</t>
        </is>
      </c>
      <c r="BB1264">
        <f>SUM(BB1257:BB1262)</f>
        <v/>
      </c>
    </row>
    <row r="1265">
      <c r="A1265" t="inlineStr">
        <is>
          <t>Sum check</t>
        </is>
      </c>
      <c r="BB1265">
        <f>BB1263-BB1264</f>
        <v/>
      </c>
    </row>
    <row r="1267">
      <c r="A1267" t="inlineStr">
        <is>
          <t>Short-term borrowings</t>
        </is>
      </c>
    </row>
    <row r="1268">
      <c r="A1268" t="inlineStr">
        <is>
          <t>Federal funds purchased</t>
        </is>
      </c>
      <c r="C1268" t="inlineStr">
        <is>
          <t>Thousand</t>
        </is>
      </c>
      <c r="D1268" t="inlineStr">
        <is>
          <t>QQQQ</t>
        </is>
      </c>
      <c r="I1268" t="n">
        <v>700</v>
      </c>
      <c r="N1268" t="n">
        <v>1000</v>
      </c>
      <c r="S1268" t="n">
        <v>500</v>
      </c>
      <c r="X1268" t="n">
        <v>500</v>
      </c>
      <c r="AC1268" t="n">
        <v>900</v>
      </c>
      <c r="AH1268" t="n">
        <v>1675</v>
      </c>
      <c r="AM1268" t="n">
        <v>1100</v>
      </c>
      <c r="AR1268" t="n">
        <v>1100</v>
      </c>
      <c r="BB1268" t="n">
        <v>300</v>
      </c>
    </row>
    <row r="1269">
      <c r="A1269" t="inlineStr">
        <is>
          <t>Repurchase agreements</t>
        </is>
      </c>
      <c r="C1269" t="inlineStr">
        <is>
          <t>Thousand</t>
        </is>
      </c>
      <c r="D1269" t="inlineStr">
        <is>
          <t>QQQQ</t>
        </is>
      </c>
      <c r="I1269" t="n">
        <v>3890</v>
      </c>
      <c r="N1269" t="n">
        <v>2982</v>
      </c>
    </row>
    <row r="1270">
      <c r="A1270" t="inlineStr">
        <is>
          <t>Total</t>
        </is>
      </c>
      <c r="C1270" t="inlineStr">
        <is>
          <t>Thousand</t>
        </is>
      </c>
      <c r="D1270" t="inlineStr">
        <is>
          <t>QQQQ</t>
        </is>
      </c>
      <c r="I1270" t="n">
        <v>4590</v>
      </c>
      <c r="N1270" t="n">
        <v>3982</v>
      </c>
      <c r="S1270" t="n">
        <v>500</v>
      </c>
    </row>
    <row r="1271">
      <c r="A1271" t="inlineStr">
        <is>
          <t>Total-c</t>
        </is>
      </c>
      <c r="I1271">
        <f>SUM(I1268:I1269)</f>
        <v/>
      </c>
      <c r="N1271">
        <f>SUM(N1268:N1269)</f>
        <v/>
      </c>
      <c r="S1271">
        <f>SUM(S1268:S1269)</f>
        <v/>
      </c>
    </row>
    <row r="1272">
      <c r="A1272" t="inlineStr">
        <is>
          <t>Sum check</t>
        </is>
      </c>
      <c r="I1272">
        <f>I1270-I1271</f>
        <v/>
      </c>
      <c r="N1272">
        <f>N1270-N1271</f>
        <v/>
      </c>
      <c r="S1272">
        <f>S1270-S1271</f>
        <v/>
      </c>
    </row>
    <row r="1273">
      <c r="A1273" t="inlineStr">
        <is>
          <t>Link check</t>
        </is>
      </c>
      <c r="I1273">
        <f>I1270-I500</f>
        <v/>
      </c>
      <c r="N1273">
        <f>N1270-N500</f>
        <v/>
      </c>
      <c r="S1273">
        <f>S1270-S500</f>
        <v/>
      </c>
      <c r="X1273">
        <f>X1268-X500</f>
        <v/>
      </c>
      <c r="AC1273">
        <f>AC1268-AC500</f>
        <v/>
      </c>
      <c r="AH1273">
        <f>AH1268-AH500</f>
        <v/>
      </c>
      <c r="AM1273">
        <f>AM1268-AM500</f>
        <v/>
      </c>
      <c r="AR1273">
        <f>AR1268-AR500</f>
        <v/>
      </c>
      <c r="BB1273">
        <f>BB1268-BB500</f>
        <v/>
      </c>
    </row>
    <row r="1275">
      <c r="A1275" t="inlineStr">
        <is>
          <t>Weighted average interest rate</t>
        </is>
      </c>
      <c r="C1275" t="inlineStr">
        <is>
          <t>Percent</t>
        </is>
      </c>
      <c r="D1275" t="inlineStr">
        <is>
          <t>QQQQ</t>
        </is>
      </c>
      <c r="I1275" t="n">
        <v>0.13</v>
      </c>
      <c r="N1275" t="n">
        <v>0.18</v>
      </c>
      <c r="S1275" t="n">
        <v>0.15</v>
      </c>
      <c r="X1275" t="n">
        <v>0.38</v>
      </c>
      <c r="AC1275" t="n">
        <v>0.97</v>
      </c>
      <c r="AH1275" t="n">
        <v>1.84</v>
      </c>
      <c r="AM1275" t="n">
        <v>2.19</v>
      </c>
      <c r="AR1275" t="n">
        <v>0.3</v>
      </c>
      <c r="AW1275" t="n">
        <v>0.08</v>
      </c>
      <c r="BB1275" t="n">
        <v>1.39</v>
      </c>
    </row>
    <row r="1276">
      <c r="A1276" t="inlineStr">
        <is>
          <t>End of period interest rate</t>
        </is>
      </c>
      <c r="C1276" t="inlineStr">
        <is>
          <t>Percent</t>
        </is>
      </c>
      <c r="D1276" t="inlineStr">
        <is>
          <t>QQQQ</t>
        </is>
      </c>
      <c r="I1276" t="n">
        <v>0.15</v>
      </c>
      <c r="N1276" t="n">
        <v>0.14</v>
      </c>
      <c r="S1276" t="n">
        <v>0.38</v>
      </c>
      <c r="X1276" t="n">
        <v>0.63</v>
      </c>
      <c r="AC1276" t="n">
        <v>1.38</v>
      </c>
      <c r="AH1276" t="n">
        <v>2.3</v>
      </c>
      <c r="AM1276" t="n">
        <v>1.45</v>
      </c>
      <c r="AR1276" t="n">
        <v>0.05</v>
      </c>
      <c r="AW1276" t="n">
        <v>0.1</v>
      </c>
      <c r="BB1276" t="n">
        <v>4.3</v>
      </c>
    </row>
    <row r="1278">
      <c r="A1278" t="inlineStr">
        <is>
          <t>Income taxes</t>
        </is>
      </c>
    </row>
    <row r="1279">
      <c r="A1279" t="inlineStr">
        <is>
          <t>Current taxes:</t>
        </is>
      </c>
    </row>
    <row r="1280">
      <c r="A1280" t="inlineStr">
        <is>
          <t>Federal</t>
        </is>
      </c>
      <c r="C1280" t="inlineStr">
        <is>
          <t>Thousand</t>
        </is>
      </c>
      <c r="D1280" t="inlineStr">
        <is>
          <t>QQQQ</t>
        </is>
      </c>
      <c r="J1280" t="n">
        <v>23326</v>
      </c>
      <c r="O1280" t="n">
        <v>28258</v>
      </c>
      <c r="T1280" t="n">
        <v>32348</v>
      </c>
      <c r="Y1280" t="n">
        <v>34003</v>
      </c>
      <c r="AD1280" t="n">
        <v>39569</v>
      </c>
      <c r="AI1280" t="n">
        <v>23700</v>
      </c>
      <c r="AN1280" t="n">
        <v>26247</v>
      </c>
      <c r="AS1280" t="n">
        <v>25974</v>
      </c>
      <c r="AX1280" t="n">
        <v>28359</v>
      </c>
      <c r="BC1280" t="n">
        <v>39197</v>
      </c>
    </row>
    <row r="1281">
      <c r="A1281" t="inlineStr">
        <is>
          <t>State</t>
        </is>
      </c>
      <c r="C1281" t="inlineStr">
        <is>
          <t>Thousand</t>
        </is>
      </c>
      <c r="D1281" t="inlineStr">
        <is>
          <t>QQQQ</t>
        </is>
      </c>
      <c r="J1281" t="n">
        <v>3682</v>
      </c>
      <c r="O1281" t="n">
        <v>2709</v>
      </c>
      <c r="T1281" t="n">
        <v>4595</v>
      </c>
      <c r="Y1281" t="n">
        <v>5308</v>
      </c>
      <c r="AD1281" t="n">
        <v>5914</v>
      </c>
      <c r="AI1281" t="n">
        <v>7083</v>
      </c>
      <c r="AN1281" t="n">
        <v>7288</v>
      </c>
      <c r="AS1281" t="n">
        <v>7443</v>
      </c>
      <c r="AX1281" t="n">
        <v>5365</v>
      </c>
      <c r="BC1281" t="n">
        <v>4813</v>
      </c>
    </row>
    <row r="1282">
      <c r="A1282" t="inlineStr">
        <is>
          <t>Deferred taxes</t>
        </is>
      </c>
      <c r="C1282" t="inlineStr">
        <is>
          <t>Thousand</t>
        </is>
      </c>
      <c r="D1282" t="inlineStr">
        <is>
          <t>QQQQ</t>
        </is>
      </c>
      <c r="J1282" t="n">
        <v>-483</v>
      </c>
      <c r="O1282" t="n">
        <v>-3683</v>
      </c>
      <c r="T1282" t="n">
        <v>-1903</v>
      </c>
      <c r="Y1282" t="n">
        <v>-2048</v>
      </c>
      <c r="AD1282" t="n">
        <v>4383</v>
      </c>
      <c r="AI1282" t="n">
        <v>3155</v>
      </c>
      <c r="AN1282" t="n">
        <v>1148</v>
      </c>
      <c r="AS1282" t="n">
        <v>-9491</v>
      </c>
      <c r="AX1282" t="n">
        <v>7044</v>
      </c>
      <c r="BC1282" t="n">
        <v>322</v>
      </c>
    </row>
    <row r="1283">
      <c r="A1283" t="inlineStr">
        <is>
          <t>Total income taxes</t>
        </is>
      </c>
      <c r="C1283" t="inlineStr">
        <is>
          <t>Thousand</t>
        </is>
      </c>
      <c r="D1283" t="inlineStr">
        <is>
          <t>QQQQ</t>
        </is>
      </c>
      <c r="J1283" t="n">
        <v>26525</v>
      </c>
      <c r="O1283" t="n">
        <v>27284</v>
      </c>
      <c r="T1283" t="n">
        <v>35040</v>
      </c>
      <c r="Y1283" t="n">
        <v>37263</v>
      </c>
      <c r="AD1283" t="n">
        <v>49866</v>
      </c>
      <c r="AI1283" t="n">
        <v>33938</v>
      </c>
      <c r="AN1283" t="n">
        <v>34683</v>
      </c>
      <c r="AS1283" t="n">
        <v>23926</v>
      </c>
      <c r="AX1283" t="n">
        <v>40768</v>
      </c>
      <c r="BC1283" t="n">
        <v>44332</v>
      </c>
    </row>
    <row r="1284">
      <c r="A1284" t="inlineStr">
        <is>
          <t>Total income taxes-c</t>
        </is>
      </c>
      <c r="J1284">
        <f>SUM(J1280:J1282)</f>
        <v/>
      </c>
      <c r="O1284">
        <f>SUM(O1280:O1282)</f>
        <v/>
      </c>
      <c r="T1284">
        <f>SUM(T1280:T1282)</f>
        <v/>
      </c>
      <c r="Y1284">
        <f>SUM(Y1280:Y1282)</f>
        <v/>
      </c>
      <c r="AD1284">
        <f>SUM(AD1280:AD1282)</f>
        <v/>
      </c>
      <c r="AI1284">
        <f>SUM(AI1280:AI1282)</f>
        <v/>
      </c>
      <c r="AN1284">
        <f>SUM(AN1280:AN1282)</f>
        <v/>
      </c>
      <c r="AS1284">
        <f>SUM(AS1280:AS1282)</f>
        <v/>
      </c>
      <c r="AX1284">
        <f>SUM(AX1280:AX1282)</f>
        <v/>
      </c>
      <c r="BC1284">
        <f>SUM(BC1280:BC1282)</f>
        <v/>
      </c>
    </row>
    <row r="1285">
      <c r="A1285" t="inlineStr">
        <is>
          <t>Sum check</t>
        </is>
      </c>
      <c r="J1285">
        <f>J1283-J1284</f>
        <v/>
      </c>
      <c r="O1285">
        <f>O1283-O1284</f>
        <v/>
      </c>
      <c r="T1285">
        <f>T1283-T1284</f>
        <v/>
      </c>
      <c r="Y1285">
        <f>Y1283-Y1284</f>
        <v/>
      </c>
      <c r="AD1285">
        <f>AD1283-AD1284</f>
        <v/>
      </c>
      <c r="AI1285">
        <f>AI1283-AI1284</f>
        <v/>
      </c>
      <c r="AN1285">
        <f>AN1283-AN1284</f>
        <v/>
      </c>
      <c r="AS1285">
        <f>AS1283-AS1284</f>
        <v/>
      </c>
      <c r="AX1285">
        <f>AX1283-AX1284</f>
        <v/>
      </c>
      <c r="BC1285">
        <f>BC1283-BC1284</f>
        <v/>
      </c>
    </row>
    <row r="1286">
      <c r="A1286" t="inlineStr">
        <is>
          <t>Link check</t>
        </is>
      </c>
      <c r="J1286">
        <f>J1283-J261</f>
        <v/>
      </c>
      <c r="O1286">
        <f>O1283-O261</f>
        <v/>
      </c>
      <c r="T1286">
        <f>T1283-T261</f>
        <v/>
      </c>
      <c r="Y1286">
        <f>Y1283-Y261</f>
        <v/>
      </c>
      <c r="AD1286">
        <f>AD1283-AD261</f>
        <v/>
      </c>
      <c r="AI1286">
        <f>AI1283-AI261</f>
        <v/>
      </c>
      <c r="AN1286">
        <f>AN1283-AN261</f>
        <v/>
      </c>
      <c r="AS1286">
        <f>AS1283-AS261</f>
        <v/>
      </c>
      <c r="AX1286">
        <f>AX1283-AX261</f>
        <v/>
      </c>
      <c r="BC1286">
        <f>BC1283-BC261</f>
        <v/>
      </c>
    </row>
    <row r="1288">
      <c r="A1288" t="inlineStr">
        <is>
          <t>Reconciliation of tax expense</t>
        </is>
      </c>
    </row>
    <row r="1289">
      <c r="A1289" t="inlineStr">
        <is>
          <t>Tax expense at the federal statutory tax rate</t>
        </is>
      </c>
      <c r="C1289" t="inlineStr">
        <is>
          <t>Thousand</t>
        </is>
      </c>
      <c r="D1289" t="inlineStr">
        <is>
          <t>QQQQ</t>
        </is>
      </c>
      <c r="J1289" t="n">
        <v>28295</v>
      </c>
      <c r="O1289" t="n">
        <v>31910</v>
      </c>
      <c r="T1289" t="n">
        <v>35424</v>
      </c>
      <c r="Y1289" t="n">
        <v>37778</v>
      </c>
      <c r="AD1289" t="n">
        <v>47708</v>
      </c>
      <c r="AI1289" t="n">
        <v>33546</v>
      </c>
      <c r="AN1289" t="n">
        <v>35377</v>
      </c>
      <c r="AS1289" t="n">
        <v>25937</v>
      </c>
      <c r="AX1289" t="n">
        <v>43764</v>
      </c>
      <c r="BC1289" t="n">
        <v>49861</v>
      </c>
    </row>
    <row r="1290">
      <c r="A1290" t="inlineStr">
        <is>
          <t>Increase (decrease) in tax expense from:</t>
        </is>
      </c>
    </row>
    <row r="1291">
      <c r="A1291" t="inlineStr">
        <is>
          <t>Tax-exempt income, net</t>
        </is>
      </c>
      <c r="C1291" t="inlineStr">
        <is>
          <t>Thousand</t>
        </is>
      </c>
      <c r="D1291" t="inlineStr">
        <is>
          <t>QQQQ</t>
        </is>
      </c>
      <c r="J1291" t="n">
        <v>-621</v>
      </c>
      <c r="O1291" t="n">
        <v>-571</v>
      </c>
      <c r="T1291" t="n">
        <v>-663</v>
      </c>
      <c r="Y1291" t="n">
        <v>-756</v>
      </c>
      <c r="AD1291" t="n">
        <v>-829</v>
      </c>
      <c r="AI1291" t="n">
        <v>-510</v>
      </c>
      <c r="AN1291" t="n">
        <v>-581</v>
      </c>
      <c r="AS1291" t="n">
        <v>-507</v>
      </c>
      <c r="AX1291" t="n">
        <v>-436</v>
      </c>
      <c r="BC1291" t="n">
        <v>-337</v>
      </c>
    </row>
    <row r="1292">
      <c r="A1292" t="inlineStr">
        <is>
          <t>Modified endowment life contracts</t>
        </is>
      </c>
      <c r="C1292" t="inlineStr">
        <is>
          <t>Thousand</t>
        </is>
      </c>
      <c r="D1292" t="inlineStr">
        <is>
          <t>QQQQ</t>
        </is>
      </c>
      <c r="J1292" t="n">
        <v>-812</v>
      </c>
      <c r="O1292" t="n">
        <v>-755</v>
      </c>
      <c r="T1292" t="n">
        <v>-763</v>
      </c>
      <c r="Y1292" t="n">
        <v>-852</v>
      </c>
      <c r="AD1292" t="n">
        <v>-921</v>
      </c>
      <c r="AI1292" t="n">
        <v>-558</v>
      </c>
      <c r="AN1292" t="n">
        <v>-519</v>
      </c>
      <c r="AS1292" t="n">
        <v>-508</v>
      </c>
      <c r="AX1292" t="n">
        <v>-501</v>
      </c>
      <c r="BC1292" t="n">
        <v>-487</v>
      </c>
    </row>
    <row r="1293">
      <c r="A1293" t="inlineStr">
        <is>
          <t>Share based compensation excess tax benefit</t>
        </is>
      </c>
      <c r="C1293" t="inlineStr">
        <is>
          <t>Thousand</t>
        </is>
      </c>
      <c r="D1293" t="inlineStr">
        <is>
          <t>QQQQ</t>
        </is>
      </c>
      <c r="AD1293" t="n">
        <v>-2354</v>
      </c>
      <c r="AI1293" t="n">
        <v>-917</v>
      </c>
      <c r="AN1293" t="n">
        <v>-765</v>
      </c>
      <c r="AS1293" t="n">
        <v>-412</v>
      </c>
      <c r="AX1293" t="n">
        <v>-1643</v>
      </c>
      <c r="BC1293" t="n">
        <v>-2905</v>
      </c>
    </row>
    <row r="1294">
      <c r="A1294" t="inlineStr">
        <is>
          <t>Tax deductible dividends paid on ESOP</t>
        </is>
      </c>
      <c r="C1294" t="inlineStr">
        <is>
          <t>Thousand</t>
        </is>
      </c>
      <c r="D1294" t="inlineStr">
        <is>
          <t>QQQQ</t>
        </is>
      </c>
      <c r="AS1294" t="n">
        <v>-453</v>
      </c>
      <c r="AX1294" t="n">
        <v>-490</v>
      </c>
      <c r="BC1294" t="n">
        <v>-481</v>
      </c>
    </row>
    <row r="1295">
      <c r="A1295" t="inlineStr">
        <is>
          <t>State tax expense, net of federal tax benefit</t>
        </is>
      </c>
      <c r="C1295" t="inlineStr">
        <is>
          <t>Thousand</t>
        </is>
      </c>
      <c r="D1295" t="inlineStr">
        <is>
          <t>QQQQ</t>
        </is>
      </c>
      <c r="J1295" t="n">
        <v>3543</v>
      </c>
      <c r="O1295" t="n">
        <v>1469</v>
      </c>
      <c r="T1295" t="n">
        <v>2898</v>
      </c>
      <c r="Y1295" t="n">
        <v>3250</v>
      </c>
      <c r="AD1295" t="n">
        <v>3840</v>
      </c>
      <c r="AI1295" t="n">
        <v>5595</v>
      </c>
      <c r="AN1295" t="n">
        <v>5757</v>
      </c>
      <c r="AS1295" t="n">
        <v>5606</v>
      </c>
      <c r="AX1295" t="n">
        <v>4779</v>
      </c>
      <c r="BC1295" t="n">
        <v>3788</v>
      </c>
    </row>
    <row r="1296">
      <c r="A1296" t="inlineStr">
        <is>
          <t>Federal tax credits</t>
        </is>
      </c>
      <c r="C1296" t="inlineStr">
        <is>
          <t>Thousand</t>
        </is>
      </c>
      <c r="D1296" t="inlineStr">
        <is>
          <t>QQQQ</t>
        </is>
      </c>
      <c r="J1296" t="n">
        <v>-4132</v>
      </c>
      <c r="O1296" t="n">
        <v>-6479</v>
      </c>
      <c r="T1296" t="n">
        <v>-5165</v>
      </c>
    </row>
    <row r="1297">
      <c r="A1297" t="inlineStr">
        <is>
          <t>Write-down of net deferred tax asset</t>
        </is>
      </c>
      <c r="C1297" t="inlineStr">
        <is>
          <t>Thousand</t>
        </is>
      </c>
      <c r="D1297" t="inlineStr">
        <is>
          <t>QQQQ</t>
        </is>
      </c>
      <c r="AD1297" t="n">
        <v>4331</v>
      </c>
    </row>
    <row r="1298">
      <c r="A1298" t="inlineStr">
        <is>
          <t>Bargain purchase gain</t>
        </is>
      </c>
      <c r="C1298" t="inlineStr">
        <is>
          <t>Thousand</t>
        </is>
      </c>
      <c r="D1298" t="inlineStr">
        <is>
          <t>QQQQ</t>
        </is>
      </c>
      <c r="AX1298" t="n">
        <v>-1007</v>
      </c>
    </row>
    <row r="1299">
      <c r="A1299" t="inlineStr">
        <is>
          <t>Utilization of tax credits:</t>
        </is>
      </c>
    </row>
    <row r="1300">
      <c r="A1300" t="inlineStr">
        <is>
          <t>New markets tax credits, net of tax expense</t>
        </is>
      </c>
      <c r="C1300" t="inlineStr">
        <is>
          <t>Thousand</t>
        </is>
      </c>
      <c r="D1300" t="inlineStr">
        <is>
          <t>QQQQ</t>
        </is>
      </c>
      <c r="Y1300" t="n">
        <v>-1254</v>
      </c>
      <c r="AD1300" t="n">
        <v>-1151</v>
      </c>
      <c r="AI1300" t="n">
        <v>-1422</v>
      </c>
      <c r="AN1300" t="n">
        <v>-3547</v>
      </c>
      <c r="AS1300" t="n">
        <v>-3121</v>
      </c>
      <c r="AX1300" t="n">
        <v>-3192</v>
      </c>
      <c r="BC1300" t="n">
        <v>-3745</v>
      </c>
    </row>
    <row r="1301">
      <c r="A1301" t="inlineStr">
        <is>
          <t>Low-income housing tax credits, net of amortization</t>
        </is>
      </c>
      <c r="C1301" t="inlineStr">
        <is>
          <t>Thousand</t>
        </is>
      </c>
      <c r="D1301" t="inlineStr">
        <is>
          <t>QQQQ</t>
        </is>
      </c>
      <c r="Y1301" t="n">
        <v>-1424</v>
      </c>
      <c r="AD1301" t="n">
        <v>-1589</v>
      </c>
      <c r="AI1301" t="n">
        <v>-1273</v>
      </c>
      <c r="AN1301" t="n">
        <v>-1266</v>
      </c>
      <c r="AS1301" t="n">
        <v>-1273</v>
      </c>
      <c r="AX1301" t="n">
        <v>-1533</v>
      </c>
      <c r="BC1301" t="n">
        <v>-1024</v>
      </c>
    </row>
    <row r="1302">
      <c r="A1302" t="inlineStr">
        <is>
          <t>Other tax credits</t>
        </is>
      </c>
      <c r="C1302" t="inlineStr">
        <is>
          <t>Thousand</t>
        </is>
      </c>
      <c r="D1302" t="inlineStr">
        <is>
          <t>QQQQ</t>
        </is>
      </c>
      <c r="Y1302" t="n">
        <v>-319</v>
      </c>
      <c r="AS1302" t="n">
        <v>-320</v>
      </c>
      <c r="AX1302" t="n">
        <v>-379</v>
      </c>
      <c r="BC1302" t="n">
        <v>-91</v>
      </c>
    </row>
    <row r="1303">
      <c r="A1303" t="inlineStr">
        <is>
          <t>Other, net</t>
        </is>
      </c>
      <c r="C1303" t="inlineStr">
        <is>
          <t>Thousand</t>
        </is>
      </c>
      <c r="D1303" t="inlineStr">
        <is>
          <t>QQQQ</t>
        </is>
      </c>
      <c r="J1303" t="n">
        <v>252</v>
      </c>
      <c r="O1303" t="n">
        <v>1710</v>
      </c>
      <c r="T1303" t="n">
        <v>3309</v>
      </c>
      <c r="Y1303" t="n">
        <v>840</v>
      </c>
      <c r="AD1303" t="n">
        <v>831</v>
      </c>
      <c r="AI1303" t="n">
        <v>-523</v>
      </c>
      <c r="AN1303" t="n">
        <v>227</v>
      </c>
      <c r="AS1303" t="n">
        <v>-1023</v>
      </c>
      <c r="AX1303" t="n">
        <v>1406</v>
      </c>
      <c r="BC1303" t="n">
        <v>-247</v>
      </c>
    </row>
    <row r="1304">
      <c r="A1304" t="inlineStr">
        <is>
          <t>Total tax expense</t>
        </is>
      </c>
      <c r="C1304" t="inlineStr">
        <is>
          <t>Thousand</t>
        </is>
      </c>
      <c r="D1304" t="inlineStr">
        <is>
          <t>QQQQ</t>
        </is>
      </c>
      <c r="J1304" t="n">
        <v>26525</v>
      </c>
      <c r="O1304" t="n">
        <v>27284</v>
      </c>
      <c r="T1304" t="n">
        <v>35040</v>
      </c>
      <c r="Y1304" t="n">
        <v>37263</v>
      </c>
      <c r="AD1304" t="n">
        <v>49866</v>
      </c>
      <c r="AI1304" t="n">
        <v>33938</v>
      </c>
      <c r="AN1304" t="n">
        <v>34683</v>
      </c>
      <c r="AS1304" t="n">
        <v>23926</v>
      </c>
      <c r="AX1304" t="n">
        <v>40768</v>
      </c>
      <c r="BC1304" t="n">
        <v>44332</v>
      </c>
    </row>
    <row r="1305">
      <c r="A1305" t="inlineStr">
        <is>
          <t>Total tax expense-c</t>
        </is>
      </c>
      <c r="J1305">
        <f>SUM(J1289:J1303)</f>
        <v/>
      </c>
      <c r="O1305">
        <f>SUM(O1289:O1303)</f>
        <v/>
      </c>
      <c r="T1305">
        <f>SUM(T1289:T1303)</f>
        <v/>
      </c>
      <c r="Y1305">
        <f>SUM(Y1289:Y1303)</f>
        <v/>
      </c>
      <c r="AD1305">
        <f>SUM(AD1289:AD1303)</f>
        <v/>
      </c>
      <c r="AI1305">
        <f>SUM(AI1289:AI1303)</f>
        <v/>
      </c>
      <c r="AN1305">
        <f>SUM(AN1289:AN1303)</f>
        <v/>
      </c>
      <c r="AS1305">
        <f>SUM(AS1289:AS1303)</f>
        <v/>
      </c>
      <c r="AX1305">
        <f>SUM(AX1289:AX1303)</f>
        <v/>
      </c>
      <c r="BC1305">
        <f>SUM(BC1289:BC1303)</f>
        <v/>
      </c>
    </row>
    <row r="1306">
      <c r="A1306" t="inlineStr">
        <is>
          <t>Sum check</t>
        </is>
      </c>
      <c r="J1306">
        <f>J1304-J1305</f>
        <v/>
      </c>
      <c r="O1306">
        <f>O1304-O1305</f>
        <v/>
      </c>
      <c r="T1306">
        <f>T1304-T1305</f>
        <v/>
      </c>
      <c r="Y1306">
        <f>Y1304-Y1305</f>
        <v/>
      </c>
      <c r="AD1306">
        <f>AD1304-AD1305</f>
        <v/>
      </c>
      <c r="AI1306">
        <f>AI1304-AI1305</f>
        <v/>
      </c>
      <c r="AN1306">
        <f>AN1304-AN1305</f>
        <v/>
      </c>
      <c r="AS1306">
        <f>AS1304-AS1305</f>
        <v/>
      </c>
      <c r="AX1306">
        <f>AX1304-AX1305</f>
        <v/>
      </c>
      <c r="BC1306">
        <f>BC1304-BC1305</f>
        <v/>
      </c>
    </row>
    <row r="1307">
      <c r="A1307" t="inlineStr">
        <is>
          <t>Link check</t>
        </is>
      </c>
      <c r="J1307">
        <f>J1304-J261</f>
        <v/>
      </c>
      <c r="O1307">
        <f>O1304-O261</f>
        <v/>
      </c>
      <c r="T1307">
        <f>T1304-T261</f>
        <v/>
      </c>
      <c r="Y1307">
        <f>Y1304-Y261</f>
        <v/>
      </c>
      <c r="AD1307">
        <f>AD1304-AD261</f>
        <v/>
      </c>
      <c r="AI1307">
        <f>AI1304-AI261</f>
        <v/>
      </c>
      <c r="AN1307">
        <f>AN1304-AN261</f>
        <v/>
      </c>
      <c r="AS1307">
        <f>AS1304-AS261</f>
        <v/>
      </c>
      <c r="AX1307">
        <f>AX1304-AX261</f>
        <v/>
      </c>
      <c r="BC1307">
        <f>BC1304-BC261</f>
        <v/>
      </c>
    </row>
    <row r="1309">
      <c r="A1309" t="inlineStr">
        <is>
          <t>Net deferred tax assets</t>
        </is>
      </c>
    </row>
    <row r="1310">
      <c r="A1310" t="inlineStr">
        <is>
          <t>Gross deferred tax assets</t>
        </is>
      </c>
    </row>
    <row r="1311">
      <c r="A1311" t="inlineStr">
        <is>
          <t>Provision for credit losses</t>
        </is>
      </c>
      <c r="C1311" t="inlineStr">
        <is>
          <t>Thousand</t>
        </is>
      </c>
      <c r="D1311" t="inlineStr">
        <is>
          <t>QQQQ</t>
        </is>
      </c>
      <c r="I1311" t="n">
        <v>13662</v>
      </c>
      <c r="N1311" t="n">
        <v>15814</v>
      </c>
      <c r="S1311" t="n">
        <v>16110</v>
      </c>
      <c r="X1311" t="n">
        <v>18748</v>
      </c>
      <c r="AC1311" t="n">
        <v>13123</v>
      </c>
      <c r="AH1311" t="n">
        <v>13089</v>
      </c>
      <c r="AM1311" t="n">
        <v>13763</v>
      </c>
      <c r="AR1311" t="n">
        <v>22500</v>
      </c>
      <c r="AW1311" t="n">
        <v>17654</v>
      </c>
      <c r="BB1311" t="n">
        <v>20988</v>
      </c>
    </row>
    <row r="1312">
      <c r="A1312" t="inlineStr">
        <is>
          <t>Unrealized net losses on securities</t>
        </is>
      </c>
      <c r="C1312" t="inlineStr">
        <is>
          <t>Thousand</t>
        </is>
      </c>
      <c r="D1312" t="inlineStr">
        <is>
          <t>QQQQ</t>
        </is>
      </c>
      <c r="AC1312" t="n">
        <v>739</v>
      </c>
      <c r="AH1312" t="n">
        <v>731</v>
      </c>
      <c r="BB1312" t="n">
        <v>22107</v>
      </c>
    </row>
    <row r="1313">
      <c r="A1313" t="inlineStr">
        <is>
          <t>Write-downs of other real estate owned</t>
        </is>
      </c>
      <c r="C1313" t="inlineStr">
        <is>
          <t>Thousand</t>
        </is>
      </c>
      <c r="D1313" t="inlineStr">
        <is>
          <t>QQQQ</t>
        </is>
      </c>
      <c r="I1313" t="n">
        <v>962</v>
      </c>
      <c r="N1313" t="n">
        <v>1297</v>
      </c>
      <c r="S1313" t="n">
        <v>1252</v>
      </c>
      <c r="X1313" t="n">
        <v>769</v>
      </c>
      <c r="AC1313" t="n">
        <v>473</v>
      </c>
      <c r="AH1313" t="n">
        <v>462</v>
      </c>
      <c r="AM1313" t="n">
        <v>181</v>
      </c>
      <c r="AR1313" t="n">
        <v>143</v>
      </c>
      <c r="AW1313" t="n">
        <v>255</v>
      </c>
      <c r="BB1313" t="n">
        <v>938</v>
      </c>
    </row>
    <row r="1314">
      <c r="A1314" t="inlineStr">
        <is>
          <t>Deferred compensation</t>
        </is>
      </c>
      <c r="C1314" t="inlineStr">
        <is>
          <t>Thousand</t>
        </is>
      </c>
      <c r="D1314" t="inlineStr">
        <is>
          <t>QQQQ</t>
        </is>
      </c>
      <c r="I1314" t="n">
        <v>2237</v>
      </c>
      <c r="N1314" t="n">
        <v>2652</v>
      </c>
      <c r="S1314" t="n">
        <v>3108</v>
      </c>
      <c r="X1314" t="n">
        <v>3197</v>
      </c>
      <c r="AC1314" t="n">
        <v>2113</v>
      </c>
      <c r="AH1314" t="n">
        <v>2209</v>
      </c>
      <c r="AM1314" t="n">
        <v>2268</v>
      </c>
      <c r="AR1314" t="n">
        <v>2325</v>
      </c>
      <c r="AW1314" t="n">
        <v>2320</v>
      </c>
      <c r="BB1314" t="n">
        <v>2142</v>
      </c>
    </row>
    <row r="1315">
      <c r="A1315" t="inlineStr">
        <is>
          <t>Stock-based compensation</t>
        </is>
      </c>
      <c r="C1315" t="inlineStr">
        <is>
          <t>Thousand</t>
        </is>
      </c>
      <c r="D1315" t="inlineStr">
        <is>
          <t>QQQQ</t>
        </is>
      </c>
      <c r="I1315" t="n">
        <v>2934</v>
      </c>
      <c r="N1315" t="n">
        <v>3190</v>
      </c>
      <c r="S1315" t="n">
        <v>3201</v>
      </c>
      <c r="X1315" t="n">
        <v>2441</v>
      </c>
      <c r="AC1315" t="n">
        <v>1351</v>
      </c>
      <c r="AH1315" t="n">
        <v>1448</v>
      </c>
      <c r="AM1315" t="n">
        <v>1514</v>
      </c>
      <c r="AR1315" t="n">
        <v>1672</v>
      </c>
      <c r="AW1315" t="n">
        <v>1575</v>
      </c>
      <c r="BB1315" t="n">
        <v>1643</v>
      </c>
    </row>
    <row r="1316">
      <c r="A1316" t="inlineStr">
        <is>
          <t>Investments in partnership interests</t>
        </is>
      </c>
      <c r="C1316" t="inlineStr">
        <is>
          <t>Thousand</t>
        </is>
      </c>
      <c r="D1316" t="inlineStr">
        <is>
          <t>QQQQ</t>
        </is>
      </c>
      <c r="I1316" t="n">
        <v>1170</v>
      </c>
      <c r="N1316" t="n">
        <v>1966</v>
      </c>
      <c r="S1316" t="n">
        <v>3651</v>
      </c>
      <c r="X1316" t="n">
        <v>4603</v>
      </c>
      <c r="AC1316" t="n">
        <v>3758</v>
      </c>
      <c r="AH1316" t="n">
        <v>4274</v>
      </c>
      <c r="AM1316" t="n">
        <v>3677</v>
      </c>
      <c r="AR1316" t="n">
        <v>4695</v>
      </c>
      <c r="AW1316" t="n">
        <v>3840</v>
      </c>
      <c r="BB1316" t="n">
        <v>6056</v>
      </c>
    </row>
    <row r="1317">
      <c r="A1317" t="inlineStr">
        <is>
          <t>Other</t>
        </is>
      </c>
      <c r="C1317" t="inlineStr">
        <is>
          <t>Thousand</t>
        </is>
      </c>
      <c r="D1317" t="inlineStr">
        <is>
          <t>QQQQ</t>
        </is>
      </c>
      <c r="I1317" t="n">
        <v>1479</v>
      </c>
      <c r="N1317" t="n">
        <v>306</v>
      </c>
      <c r="S1317" t="n">
        <v>917</v>
      </c>
      <c r="X1317" t="n">
        <v>666</v>
      </c>
      <c r="AC1317" t="n">
        <v>275</v>
      </c>
      <c r="AH1317" t="n">
        <v>963</v>
      </c>
      <c r="AM1317" t="n">
        <v>903</v>
      </c>
      <c r="AR1317" t="n">
        <v>405</v>
      </c>
      <c r="AW1317" t="n">
        <v>901</v>
      </c>
      <c r="BB1317" t="n">
        <v>1123</v>
      </c>
    </row>
    <row r="1318">
      <c r="A1318" t="inlineStr">
        <is>
          <t>Gross deferred tax assets</t>
        </is>
      </c>
      <c r="C1318" t="inlineStr">
        <is>
          <t>Thousand</t>
        </is>
      </c>
      <c r="D1318" t="inlineStr">
        <is>
          <t>QQQQ</t>
        </is>
      </c>
      <c r="I1318" t="n">
        <v>22444</v>
      </c>
      <c r="N1318" t="n">
        <v>25225</v>
      </c>
      <c r="S1318" t="n">
        <v>28239</v>
      </c>
      <c r="X1318" t="n">
        <v>30424</v>
      </c>
      <c r="AC1318" t="n">
        <v>21832</v>
      </c>
      <c r="AH1318" t="n">
        <v>23176</v>
      </c>
      <c r="AM1318" t="n">
        <v>22306</v>
      </c>
      <c r="AR1318" t="n">
        <v>31740</v>
      </c>
      <c r="AW1318" t="n">
        <v>26545</v>
      </c>
      <c r="BB1318" t="n">
        <v>54997</v>
      </c>
    </row>
    <row r="1319">
      <c r="A1319" t="inlineStr">
        <is>
          <t>Gross deferred tax assets-c</t>
        </is>
      </c>
      <c r="I1319">
        <f>SUM(I1311:I1317)</f>
        <v/>
      </c>
      <c r="N1319">
        <f>SUM(N1311:N1317)</f>
        <v/>
      </c>
      <c r="S1319">
        <f>SUM(S1311:S1317)</f>
        <v/>
      </c>
      <c r="X1319">
        <f>SUM(X1311:X1317)</f>
        <v/>
      </c>
      <c r="AC1319">
        <f>SUM(AC1311:AC1317)</f>
        <v/>
      </c>
      <c r="AH1319">
        <f>SUM(AH1311:AH1317)</f>
        <v/>
      </c>
      <c r="AM1319">
        <f>SUM(AM1311:AM1317)</f>
        <v/>
      </c>
      <c r="AR1319">
        <f>SUM(AR1311:AR1317)</f>
        <v/>
      </c>
      <c r="AW1319">
        <f>SUM(AW1311:AW1317)</f>
        <v/>
      </c>
      <c r="BB1319">
        <f>SUM(BB1311:BB1317)</f>
        <v/>
      </c>
    </row>
    <row r="1320">
      <c r="A1320" t="inlineStr">
        <is>
          <t>Sum check</t>
        </is>
      </c>
      <c r="I1320">
        <f>I1318-I1319</f>
        <v/>
      </c>
      <c r="N1320">
        <f>N1318-N1319</f>
        <v/>
      </c>
      <c r="S1320">
        <f>S1318-S1319</f>
        <v/>
      </c>
      <c r="X1320">
        <f>X1318-X1319</f>
        <v/>
      </c>
      <c r="AC1320">
        <f>AC1318-AC1319</f>
        <v/>
      </c>
      <c r="AH1320">
        <f>AH1318-AH1319</f>
        <v/>
      </c>
      <c r="AM1320">
        <f>AM1318-AM1319</f>
        <v/>
      </c>
      <c r="AR1320">
        <f>AR1318-AR1319</f>
        <v/>
      </c>
      <c r="AW1320">
        <f>AW1318-AW1319</f>
        <v/>
      </c>
      <c r="BB1320">
        <f>BB1318-BB1319</f>
        <v/>
      </c>
    </row>
    <row r="1322">
      <c r="A1322" t="inlineStr">
        <is>
          <t>Gross deferred tax liabilities</t>
        </is>
      </c>
    </row>
    <row r="1323">
      <c r="A1323" t="inlineStr">
        <is>
          <t>Unrealized net gains on securities</t>
        </is>
      </c>
      <c r="C1323" t="inlineStr">
        <is>
          <t>Thousand</t>
        </is>
      </c>
      <c r="D1323" t="inlineStr">
        <is>
          <t>QQQQ</t>
        </is>
      </c>
      <c r="I1323" t="n">
        <v>-2104</v>
      </c>
      <c r="N1323" t="n">
        <v>-2644</v>
      </c>
      <c r="S1323" t="n">
        <v>-962</v>
      </c>
      <c r="X1323" t="n">
        <v>-59</v>
      </c>
      <c r="AM1323" t="n">
        <v>-1187</v>
      </c>
      <c r="AR1323" t="n">
        <v>-2513</v>
      </c>
      <c r="AW1323" t="n">
        <v>-684</v>
      </c>
    </row>
    <row r="1324">
      <c r="A1324" t="inlineStr">
        <is>
          <t>Premium on securities of banks acquired</t>
        </is>
      </c>
      <c r="C1324" t="inlineStr">
        <is>
          <t>Thousand</t>
        </is>
      </c>
      <c r="D1324" t="inlineStr">
        <is>
          <t>QQQQ</t>
        </is>
      </c>
      <c r="I1324" t="n">
        <v>-800</v>
      </c>
      <c r="N1324" t="n">
        <v>-715</v>
      </c>
      <c r="S1324" t="n">
        <v>-563</v>
      </c>
      <c r="X1324" t="n">
        <v>-453</v>
      </c>
      <c r="AC1324" t="n">
        <v>-219</v>
      </c>
      <c r="AH1324" t="n">
        <v>-185</v>
      </c>
      <c r="AM1324" t="n">
        <v>-153</v>
      </c>
      <c r="AR1324" t="n">
        <v>-144</v>
      </c>
      <c r="AW1324" t="n">
        <v>-120</v>
      </c>
      <c r="BB1324" t="n">
        <v>-98</v>
      </c>
    </row>
    <row r="1325">
      <c r="A1325" t="inlineStr">
        <is>
          <t>Intangibles</t>
        </is>
      </c>
      <c r="C1325" t="inlineStr">
        <is>
          <t>Thousand</t>
        </is>
      </c>
      <c r="D1325" t="inlineStr">
        <is>
          <t>QQQQ</t>
        </is>
      </c>
      <c r="I1325" t="n">
        <v>-2561</v>
      </c>
      <c r="N1325" t="n">
        <v>-2917</v>
      </c>
      <c r="S1325" t="n">
        <v>-5575</v>
      </c>
      <c r="X1325" t="n">
        <v>-5365</v>
      </c>
      <c r="AC1325" t="n">
        <v>-3359</v>
      </c>
      <c r="AH1325" t="n">
        <v>-5376</v>
      </c>
      <c r="AM1325" t="n">
        <v>-6757</v>
      </c>
      <c r="AR1325" t="n">
        <v>-6135</v>
      </c>
      <c r="AW1325" t="n">
        <v>-5756</v>
      </c>
      <c r="BB1325" t="n">
        <v>-6346</v>
      </c>
    </row>
    <row r="1326">
      <c r="A1326" t="inlineStr">
        <is>
          <t>Basis difference related to tax credits</t>
        </is>
      </c>
      <c r="C1326" t="inlineStr">
        <is>
          <t>Thousand</t>
        </is>
      </c>
      <c r="D1326" t="inlineStr">
        <is>
          <t>QQQQ</t>
        </is>
      </c>
      <c r="I1326" t="n">
        <v>-1620</v>
      </c>
      <c r="N1326" t="n">
        <v>-1977</v>
      </c>
      <c r="S1326" t="n">
        <v>-2689</v>
      </c>
      <c r="X1326" t="n">
        <v>-3435</v>
      </c>
      <c r="AC1326" t="n">
        <v>-2713</v>
      </c>
      <c r="AH1326" t="n">
        <v>-2560</v>
      </c>
      <c r="AM1326" t="n">
        <v>-2015</v>
      </c>
      <c r="AR1326" t="n">
        <v>-2127</v>
      </c>
      <c r="AW1326" t="n">
        <v>-2979</v>
      </c>
      <c r="BB1326" t="n">
        <v>-4118</v>
      </c>
    </row>
    <row r="1327">
      <c r="A1327" t="inlineStr">
        <is>
          <t>Depreciation</t>
        </is>
      </c>
      <c r="C1327" t="inlineStr">
        <is>
          <t>Thousand</t>
        </is>
      </c>
      <c r="D1327" t="inlineStr">
        <is>
          <t>QQQQ</t>
        </is>
      </c>
      <c r="I1327" t="n">
        <v>-5975</v>
      </c>
      <c r="N1327" t="n">
        <v>-5504</v>
      </c>
      <c r="S1327" t="n">
        <v>-6449</v>
      </c>
      <c r="X1327" t="n">
        <v>-6758</v>
      </c>
      <c r="AC1327" t="n">
        <v>-4563</v>
      </c>
      <c r="AH1327" t="n">
        <v>-8484</v>
      </c>
      <c r="AM1327" t="n">
        <v>-10349</v>
      </c>
      <c r="AR1327" t="n">
        <v>-11529</v>
      </c>
      <c r="AW1327" t="n">
        <v>-14545</v>
      </c>
      <c r="BB1327" t="n">
        <v>-20360</v>
      </c>
    </row>
    <row r="1328">
      <c r="A1328" t="inlineStr">
        <is>
          <t>Leveraged lease</t>
        </is>
      </c>
      <c r="C1328" t="inlineStr">
        <is>
          <t>Thousand</t>
        </is>
      </c>
      <c r="D1328" t="inlineStr">
        <is>
          <t>QQQQ</t>
        </is>
      </c>
      <c r="I1328" t="n">
        <v>-2282</v>
      </c>
      <c r="N1328" t="n">
        <v>-1964</v>
      </c>
      <c r="S1328" t="n">
        <v>-1671</v>
      </c>
      <c r="X1328" t="n">
        <v>-1408</v>
      </c>
      <c r="AC1328" t="n">
        <v>-821</v>
      </c>
    </row>
    <row r="1329">
      <c r="A1329" t="inlineStr">
        <is>
          <t>Prepaid expense deducted</t>
        </is>
      </c>
      <c r="C1329" t="inlineStr">
        <is>
          <t>Thousand</t>
        </is>
      </c>
      <c r="D1329" t="inlineStr">
        <is>
          <t>QQQQ</t>
        </is>
      </c>
      <c r="AC1329" t="n">
        <v>-887</v>
      </c>
      <c r="AH1329" t="n">
        <v>-1178</v>
      </c>
      <c r="AM1329" t="n">
        <v>-1000</v>
      </c>
      <c r="AR1329" t="n">
        <v>-1208</v>
      </c>
      <c r="AW1329" t="n">
        <v>-1120</v>
      </c>
      <c r="BB1329" t="n">
        <v>-1139</v>
      </c>
    </row>
    <row r="1330">
      <c r="A1330" t="inlineStr">
        <is>
          <t>Other</t>
        </is>
      </c>
      <c r="C1330" t="inlineStr">
        <is>
          <t>Thousand</t>
        </is>
      </c>
      <c r="D1330" t="inlineStr">
        <is>
          <t>QQQQ</t>
        </is>
      </c>
      <c r="I1330" t="n">
        <v>-257</v>
      </c>
      <c r="N1330" t="n">
        <v>-89</v>
      </c>
      <c r="S1330" t="n">
        <v>-606</v>
      </c>
      <c r="X1330" t="n">
        <v>-271</v>
      </c>
      <c r="AC1330" t="n">
        <v>-180</v>
      </c>
      <c r="AH1330" t="n">
        <v>-181</v>
      </c>
      <c r="AM1330" t="n">
        <v>-180</v>
      </c>
      <c r="AR1330" t="n">
        <v>-178</v>
      </c>
      <c r="AW1330" t="n">
        <v>-169</v>
      </c>
      <c r="BB1330" t="n">
        <v>-185</v>
      </c>
    </row>
    <row r="1331">
      <c r="A1331" t="inlineStr">
        <is>
          <t>Gross deferred tax liabilities</t>
        </is>
      </c>
      <c r="C1331" t="inlineStr">
        <is>
          <t>Thousand</t>
        </is>
      </c>
      <c r="D1331" t="inlineStr">
        <is>
          <t>QQQQ</t>
        </is>
      </c>
      <c r="I1331" t="n">
        <v>-15597</v>
      </c>
      <c r="N1331" t="n">
        <v>-15810</v>
      </c>
      <c r="S1331" t="n">
        <v>-18515</v>
      </c>
      <c r="X1331" t="n">
        <v>-17749</v>
      </c>
      <c r="AC1331" t="n">
        <v>-12742</v>
      </c>
      <c r="AH1331" t="n">
        <v>-17964</v>
      </c>
      <c r="AM1331" t="n">
        <v>-21641</v>
      </c>
      <c r="AR1331" t="n">
        <v>-23834</v>
      </c>
      <c r="AW1331" t="n">
        <v>-25373</v>
      </c>
      <c r="BB1331" t="n">
        <v>-32246</v>
      </c>
    </row>
    <row r="1332">
      <c r="A1332" t="inlineStr">
        <is>
          <t>Gross deferred tax liabilities-c</t>
        </is>
      </c>
      <c r="I1332">
        <f>SUM(I1323:I1330)</f>
        <v/>
      </c>
      <c r="N1332">
        <f>SUM(N1323:N1330)</f>
        <v/>
      </c>
      <c r="S1332">
        <f>SUM(S1323:S1330)</f>
        <v/>
      </c>
      <c r="X1332">
        <f>SUM(X1323:X1330)</f>
        <v/>
      </c>
      <c r="AC1332">
        <f>SUM(AC1323:AC1330)</f>
        <v/>
      </c>
      <c r="AH1332">
        <f>SUM(AH1323:AH1330)</f>
        <v/>
      </c>
      <c r="AM1332">
        <f>SUM(AM1323:AM1330)</f>
        <v/>
      </c>
      <c r="AR1332">
        <f>SUM(AR1323:AR1330)</f>
        <v/>
      </c>
      <c r="AW1332">
        <f>SUM(AW1323:AW1330)</f>
        <v/>
      </c>
      <c r="BB1332">
        <f>SUM(BB1323:BB1330)</f>
        <v/>
      </c>
    </row>
    <row r="1333">
      <c r="A1333" t="inlineStr">
        <is>
          <t>Sum check</t>
        </is>
      </c>
      <c r="I1333">
        <f>I1331-I1332</f>
        <v/>
      </c>
      <c r="N1333">
        <f>N1331-N1332</f>
        <v/>
      </c>
      <c r="S1333">
        <f>S1331-S1332</f>
        <v/>
      </c>
      <c r="X1333">
        <f>X1331-X1332</f>
        <v/>
      </c>
      <c r="AC1333">
        <f>AC1331-AC1332</f>
        <v/>
      </c>
      <c r="AH1333">
        <f>AH1331-AH1332</f>
        <v/>
      </c>
      <c r="AM1333">
        <f>AM1331-AM1332</f>
        <v/>
      </c>
      <c r="AR1333">
        <f>AR1331-AR1332</f>
        <v/>
      </c>
      <c r="AW1333">
        <f>AW1331-AW1332</f>
        <v/>
      </c>
      <c r="BB1333">
        <f>BB1331-BB1332</f>
        <v/>
      </c>
    </row>
    <row r="1335">
      <c r="A1335" t="inlineStr">
        <is>
          <t>Net deferred tax asset</t>
        </is>
      </c>
      <c r="C1335" t="inlineStr">
        <is>
          <t>Thousand</t>
        </is>
      </c>
      <c r="D1335" t="inlineStr">
        <is>
          <t>QQQQ</t>
        </is>
      </c>
      <c r="I1335" t="n">
        <v>6846</v>
      </c>
      <c r="N1335" t="n">
        <v>9415</v>
      </c>
      <c r="S1335" t="n">
        <v>9724</v>
      </c>
      <c r="X1335" t="n">
        <v>12675</v>
      </c>
      <c r="AC1335" t="n">
        <v>9090</v>
      </c>
      <c r="AH1335" t="n">
        <v>5212</v>
      </c>
      <c r="AM1335" t="n">
        <v>665</v>
      </c>
      <c r="AR1335" t="n">
        <v>7906</v>
      </c>
      <c r="AW1335" t="n">
        <v>1172</v>
      </c>
      <c r="BB1335" t="n">
        <v>22751</v>
      </c>
    </row>
    <row r="1336">
      <c r="A1336" t="inlineStr">
        <is>
          <t>Net deferred tax asset-c</t>
        </is>
      </c>
      <c r="I1336">
        <f>SUM(I1318,I1331)</f>
        <v/>
      </c>
      <c r="N1336">
        <f>SUM(N1318,N1331)</f>
        <v/>
      </c>
      <c r="S1336">
        <f>SUM(S1318,S1331)</f>
        <v/>
      </c>
      <c r="X1336">
        <f>SUM(X1318,X1331)</f>
        <v/>
      </c>
      <c r="AC1336">
        <f>SUM(AC1318,AC1331)</f>
        <v/>
      </c>
      <c r="AH1336">
        <f>SUM(AH1318,AH1331)</f>
        <v/>
      </c>
      <c r="AM1336">
        <f>SUM(AM1318,AM1331)</f>
        <v/>
      </c>
      <c r="AR1336">
        <f>SUM(AR1318,AR1331)</f>
        <v/>
      </c>
      <c r="AW1336">
        <f>SUM(AW1318,AW1331)</f>
        <v/>
      </c>
      <c r="BB1336">
        <f>SUM(BB1318,BB1331)</f>
        <v/>
      </c>
    </row>
    <row r="1337">
      <c r="A1337" t="inlineStr">
        <is>
          <t>Sum check</t>
        </is>
      </c>
      <c r="I1337">
        <f>I1335-I1336</f>
        <v/>
      </c>
      <c r="N1337">
        <f>N1335-N1336</f>
        <v/>
      </c>
      <c r="S1337">
        <f>S1335-S1336</f>
        <v/>
      </c>
      <c r="X1337">
        <f>X1335-X1336</f>
        <v/>
      </c>
      <c r="AC1337">
        <f>AC1335-AC1336</f>
        <v/>
      </c>
      <c r="AH1337">
        <f>AH1335-AH1336</f>
        <v/>
      </c>
      <c r="AM1337">
        <f>AM1335-AM1336</f>
        <v/>
      </c>
      <c r="AR1337">
        <f>AR1335-AR1336</f>
        <v/>
      </c>
      <c r="AW1337">
        <f>AW1335-AW1336</f>
        <v/>
      </c>
      <c r="BB1337">
        <f>BB1335-BB1336</f>
        <v/>
      </c>
    </row>
    <row r="1339">
      <c r="A1339" t="inlineStr">
        <is>
          <t>Maturity of operating leases</t>
        </is>
      </c>
    </row>
    <row r="1340">
      <c r="A1340" t="inlineStr">
        <is>
          <t>Next year</t>
        </is>
      </c>
      <c r="C1340" t="inlineStr">
        <is>
          <t>Thousand</t>
        </is>
      </c>
      <c r="D1340" t="inlineStr">
        <is>
          <t>QQQQ</t>
        </is>
      </c>
      <c r="BB1340" t="n">
        <v>1716</v>
      </c>
    </row>
    <row r="1341">
      <c r="A1341" t="inlineStr">
        <is>
          <t>Next second year</t>
        </is>
      </c>
      <c r="C1341" t="inlineStr">
        <is>
          <t>Thousand</t>
        </is>
      </c>
      <c r="D1341" t="inlineStr">
        <is>
          <t>QQQQ</t>
        </is>
      </c>
      <c r="BB1341" t="n">
        <v>1358</v>
      </c>
    </row>
    <row r="1342">
      <c r="A1342" t="inlineStr">
        <is>
          <t>Next third year</t>
        </is>
      </c>
      <c r="C1342" t="inlineStr">
        <is>
          <t>Thousand</t>
        </is>
      </c>
      <c r="D1342" t="inlineStr">
        <is>
          <t>QQQQ</t>
        </is>
      </c>
      <c r="BB1342" t="n">
        <v>1097</v>
      </c>
    </row>
    <row r="1343">
      <c r="A1343" t="inlineStr">
        <is>
          <t>Next fourth year</t>
        </is>
      </c>
      <c r="C1343" t="inlineStr">
        <is>
          <t>Thousand</t>
        </is>
      </c>
      <c r="D1343" t="inlineStr">
        <is>
          <t>QQQQ</t>
        </is>
      </c>
      <c r="BB1343" t="n">
        <v>696</v>
      </c>
    </row>
    <row r="1344">
      <c r="A1344" t="inlineStr">
        <is>
          <t>Next fifth year</t>
        </is>
      </c>
      <c r="C1344" t="inlineStr">
        <is>
          <t>Thousand</t>
        </is>
      </c>
      <c r="D1344" t="inlineStr">
        <is>
          <t>QQQQ</t>
        </is>
      </c>
      <c r="BB1344" t="n">
        <v>341</v>
      </c>
    </row>
    <row r="1345">
      <c r="A1345" t="inlineStr">
        <is>
          <t>Thereafter</t>
        </is>
      </c>
      <c r="C1345" t="inlineStr">
        <is>
          <t>Thousand</t>
        </is>
      </c>
      <c r="D1345" t="inlineStr">
        <is>
          <t>QQQQ</t>
        </is>
      </c>
      <c r="BB1345" t="n">
        <v>1011</v>
      </c>
    </row>
    <row r="1346">
      <c r="A1346" t="inlineStr">
        <is>
          <t>Total lease payments</t>
        </is>
      </c>
      <c r="C1346" t="inlineStr">
        <is>
          <t>Thousand</t>
        </is>
      </c>
      <c r="D1346" t="inlineStr">
        <is>
          <t>QQQQ</t>
        </is>
      </c>
      <c r="BB1346" t="n">
        <v>6219</v>
      </c>
    </row>
    <row r="1347">
      <c r="A1347" t="inlineStr">
        <is>
          <t>Total lease payments-c</t>
        </is>
      </c>
      <c r="BB1347">
        <f>SUM(BB1340:BB1345)</f>
        <v/>
      </c>
    </row>
    <row r="1348">
      <c r="A1348" t="inlineStr">
        <is>
          <t>Sum check</t>
        </is>
      </c>
      <c r="BB1348">
        <f>BB1346-BB1347</f>
        <v/>
      </c>
    </row>
    <row r="1350">
      <c r="A1350" t="inlineStr">
        <is>
          <t>Less imputed interest</t>
        </is>
      </c>
      <c r="C1350" t="inlineStr">
        <is>
          <t>Thousand</t>
        </is>
      </c>
      <c r="D1350" t="inlineStr">
        <is>
          <t>QQQQ</t>
        </is>
      </c>
      <c r="BB1350" t="n">
        <v>-794</v>
      </c>
    </row>
    <row r="1351">
      <c r="A1351" t="inlineStr">
        <is>
          <t>Operating lease liability</t>
        </is>
      </c>
      <c r="C1351" t="inlineStr">
        <is>
          <t>Thousand</t>
        </is>
      </c>
      <c r="D1351" t="inlineStr">
        <is>
          <t>QQQQ</t>
        </is>
      </c>
      <c r="BB1351" t="n">
        <v>5425</v>
      </c>
    </row>
    <row r="1352">
      <c r="A1352" t="inlineStr">
        <is>
          <t>Operating lease liability-c</t>
        </is>
      </c>
      <c r="BB1352">
        <f>SUM(BB1346,BB1350)</f>
        <v/>
      </c>
    </row>
    <row r="1353">
      <c r="A1353" t="inlineStr">
        <is>
          <t>Sum check</t>
        </is>
      </c>
      <c r="BB1353">
        <f>BB1351-BB1352</f>
        <v/>
      </c>
    </row>
    <row r="1355">
      <c r="A1355" t="inlineStr">
        <is>
          <t>Future minimum lease payments</t>
        </is>
      </c>
    </row>
    <row r="1356">
      <c r="A1356" t="inlineStr">
        <is>
          <t>Next year</t>
        </is>
      </c>
      <c r="C1356" t="inlineStr">
        <is>
          <t>Thousand</t>
        </is>
      </c>
      <c r="D1356" t="inlineStr">
        <is>
          <t>QQQQ</t>
        </is>
      </c>
      <c r="BB1356" t="n">
        <v>3137</v>
      </c>
    </row>
    <row r="1357">
      <c r="A1357" t="inlineStr">
        <is>
          <t>Next second year</t>
        </is>
      </c>
      <c r="C1357" t="inlineStr">
        <is>
          <t>Thousand</t>
        </is>
      </c>
      <c r="D1357" t="inlineStr">
        <is>
          <t>QQQQ</t>
        </is>
      </c>
      <c r="BB1357" t="n">
        <v>2874</v>
      </c>
    </row>
    <row r="1358">
      <c r="A1358" t="inlineStr">
        <is>
          <t>Next third year</t>
        </is>
      </c>
      <c r="C1358" t="inlineStr">
        <is>
          <t>Thousand</t>
        </is>
      </c>
      <c r="D1358" t="inlineStr">
        <is>
          <t>QQQQ</t>
        </is>
      </c>
      <c r="BB1358" t="n">
        <v>2154</v>
      </c>
    </row>
    <row r="1359">
      <c r="A1359" t="inlineStr">
        <is>
          <t>Next fourth year</t>
        </is>
      </c>
      <c r="C1359" t="inlineStr">
        <is>
          <t>Thousand</t>
        </is>
      </c>
      <c r="D1359" t="inlineStr">
        <is>
          <t>QQQQ</t>
        </is>
      </c>
      <c r="BB1359" t="n">
        <v>1778</v>
      </c>
    </row>
    <row r="1360">
      <c r="A1360" t="inlineStr">
        <is>
          <t>Next fifth year</t>
        </is>
      </c>
      <c r="C1360" t="inlineStr">
        <is>
          <t>Thousand</t>
        </is>
      </c>
      <c r="D1360" t="inlineStr">
        <is>
          <t>QQQQ</t>
        </is>
      </c>
      <c r="BB1360" t="n">
        <v>1350</v>
      </c>
    </row>
    <row r="1361">
      <c r="A1361" t="inlineStr">
        <is>
          <t>Thereafter</t>
        </is>
      </c>
      <c r="C1361" t="inlineStr">
        <is>
          <t>Thousand</t>
        </is>
      </c>
      <c r="D1361" t="inlineStr">
        <is>
          <t>QQQQ</t>
        </is>
      </c>
      <c r="BB1361" t="n">
        <v>2197</v>
      </c>
    </row>
    <row r="1362">
      <c r="A1362" t="inlineStr">
        <is>
          <t>Total future minimum lease payments</t>
        </is>
      </c>
      <c r="C1362" t="inlineStr">
        <is>
          <t>Thousand</t>
        </is>
      </c>
      <c r="D1362" t="inlineStr">
        <is>
          <t>QQQQ</t>
        </is>
      </c>
      <c r="BB1362" t="n">
        <v>13490</v>
      </c>
    </row>
    <row r="1363">
      <c r="A1363" t="inlineStr">
        <is>
          <t>Total future minimum lease payments-c</t>
        </is>
      </c>
      <c r="BB1363">
        <f>SUM(BB1356:BB1361)</f>
        <v/>
      </c>
    </row>
    <row r="1364">
      <c r="A1364" t="inlineStr">
        <is>
          <t>Sum check</t>
        </is>
      </c>
      <c r="BB1364">
        <f>BB1362-BB1363</f>
        <v/>
      </c>
    </row>
    <row r="1366">
      <c r="A1366" t="inlineStr">
        <is>
          <t>Deprecated Data</t>
        </is>
      </c>
    </row>
    <row r="1367">
      <c r="A1367" t="inlineStr">
        <is>
          <t>Other comprehensive (loss)/gain</t>
        </is>
      </c>
    </row>
    <row r="1368">
      <c r="A1368" t="inlineStr">
        <is>
          <t xml:space="preserve">Unrealized income (loss)/(losses) on debt securities, net of tax (expense)/benefit </t>
        </is>
      </c>
      <c r="C1368" t="inlineStr">
        <is>
          <t>Thousand</t>
        </is>
      </c>
      <c r="D1368" t="inlineStr">
        <is>
          <t>QQQQ</t>
        </is>
      </c>
      <c r="E1368" t="inlineStr">
        <is>
          <t>Yes</t>
        </is>
      </c>
      <c r="F1368" t="n">
        <v>-421</v>
      </c>
      <c r="G1368" t="n">
        <v>-1593</v>
      </c>
      <c r="H1368" t="n">
        <v>-346</v>
      </c>
      <c r="J1368" t="n">
        <v>-2321</v>
      </c>
      <c r="K1368" t="n">
        <v>65</v>
      </c>
      <c r="L1368" t="n">
        <v>980</v>
      </c>
      <c r="M1368" t="n">
        <v>-332</v>
      </c>
      <c r="O1368" t="n">
        <v>613</v>
      </c>
      <c r="P1368" t="n">
        <v>1111</v>
      </c>
      <c r="Q1368" t="n">
        <v>-417</v>
      </c>
      <c r="R1368" t="n">
        <v>145</v>
      </c>
      <c r="T1368" t="n">
        <v>-327</v>
      </c>
      <c r="U1368" t="n">
        <v>591</v>
      </c>
      <c r="V1368" t="n">
        <v>546</v>
      </c>
      <c r="W1368" t="n">
        <v>-670</v>
      </c>
      <c r="Y1368" t="n">
        <v>-1424</v>
      </c>
      <c r="Z1368" t="n">
        <v>-178</v>
      </c>
      <c r="AA1368" t="n">
        <v>443</v>
      </c>
      <c r="AB1368" t="n">
        <v>-282</v>
      </c>
      <c r="AD1368" t="n">
        <v>-2431</v>
      </c>
      <c r="AE1368" t="n">
        <v>-1388</v>
      </c>
      <c r="AF1368" t="n">
        <v>-541</v>
      </c>
      <c r="AG1368" t="n">
        <v>-1027</v>
      </c>
      <c r="AI1368" t="n">
        <v>-423</v>
      </c>
      <c r="AJ1368" t="n">
        <v>2540</v>
      </c>
      <c r="AK1368" t="n">
        <v>3254</v>
      </c>
      <c r="AL1368" t="n">
        <v>-26</v>
      </c>
      <c r="AN1368" t="n">
        <v>5593</v>
      </c>
      <c r="AO1368" t="n">
        <v>6425</v>
      </c>
      <c r="AP1368" t="n">
        <v>-189</v>
      </c>
      <c r="AQ1368" t="n">
        <v>-982</v>
      </c>
      <c r="AS1368" t="n">
        <v>3976</v>
      </c>
      <c r="AT1368" t="n">
        <v>-1006</v>
      </c>
      <c r="AU1368" t="n">
        <v>-1007</v>
      </c>
      <c r="AV1368" t="n">
        <v>-552</v>
      </c>
      <c r="AX1368" t="n">
        <v>-5280</v>
      </c>
      <c r="AY1368" t="n">
        <v>-32833</v>
      </c>
      <c r="AZ1368" t="n">
        <v>-16972</v>
      </c>
      <c r="BA1368" t="n">
        <v>-35752</v>
      </c>
      <c r="BC1368" t="n">
        <v>-74880</v>
      </c>
      <c r="BD1368" t="n">
        <v>14649</v>
      </c>
      <c r="BE1368" t="n">
        <v>-14091</v>
      </c>
    </row>
    <row r="1369">
      <c r="A1369" t="inlineStr">
        <is>
          <t xml:space="preserve">Reclassification adjustment for losses included in net income (loss), net of tax expense </t>
        </is>
      </c>
      <c r="C1369" t="inlineStr">
        <is>
          <t>Thousand</t>
        </is>
      </c>
      <c r="D1369" t="inlineStr">
        <is>
          <t>QQQQ</t>
        </is>
      </c>
      <c r="E1369" t="inlineStr">
        <is>
          <t>Yes</t>
        </is>
      </c>
      <c r="F1369" t="n">
        <v>-10</v>
      </c>
      <c r="G1369" t="n">
        <v>-68</v>
      </c>
      <c r="H1369" t="n">
        <v>-11</v>
      </c>
      <c r="J1369" t="n">
        <v>-89</v>
      </c>
      <c r="K1369" t="n">
        <v>-32</v>
      </c>
      <c r="L1369" t="n">
        <v>-22</v>
      </c>
      <c r="M1369" t="n">
        <v>0</v>
      </c>
      <c r="O1369" t="n">
        <v>-327</v>
      </c>
      <c r="P1369" t="n">
        <v>-372</v>
      </c>
      <c r="Q1369" t="n">
        <v>-2063</v>
      </c>
      <c r="R1369" t="n">
        <v>0</v>
      </c>
      <c r="T1369" t="n">
        <v>-2339</v>
      </c>
      <c r="U1369" t="n">
        <v>-61</v>
      </c>
      <c r="W1369" t="n">
        <v>52</v>
      </c>
      <c r="Y1369" t="n">
        <v>-9</v>
      </c>
      <c r="Z1369" t="n">
        <v>0</v>
      </c>
      <c r="AA1369" t="n">
        <v>87</v>
      </c>
      <c r="AB1369" t="n">
        <v>0</v>
      </c>
      <c r="AD1369" t="n">
        <v>10</v>
      </c>
      <c r="AE1369" t="n">
        <v>0</v>
      </c>
      <c r="AF1369" t="n">
        <v>0</v>
      </c>
      <c r="AG1369" t="n">
        <v>-7</v>
      </c>
      <c r="AI1369" t="n">
        <v>-7</v>
      </c>
      <c r="AY1369" t="n">
        <v>1167</v>
      </c>
      <c r="BC1369" t="n">
        <v>1167</v>
      </c>
    </row>
    <row r="1370">
      <c r="A1370" t="inlineStr">
        <is>
          <t>Other comprehensive income/(loss), net of tax (expense)/benefit</t>
        </is>
      </c>
      <c r="C1370" t="inlineStr">
        <is>
          <t>Thousand</t>
        </is>
      </c>
      <c r="D1370" t="inlineStr">
        <is>
          <t>QQQQ</t>
        </is>
      </c>
      <c r="E1370" t="inlineStr">
        <is>
          <t>Yes</t>
        </is>
      </c>
      <c r="F1370" t="n">
        <v>-431</v>
      </c>
      <c r="G1370" t="n">
        <v>-1661</v>
      </c>
      <c r="H1370" t="n">
        <v>-357</v>
      </c>
      <c r="J1370" t="n">
        <v>-2410</v>
      </c>
      <c r="K1370" t="n">
        <v>33</v>
      </c>
      <c r="L1370" t="n">
        <v>958</v>
      </c>
      <c r="M1370" t="n">
        <v>-332</v>
      </c>
      <c r="O1370" t="n">
        <v>286</v>
      </c>
      <c r="P1370" t="n">
        <v>739</v>
      </c>
      <c r="Q1370" t="n">
        <v>-2480</v>
      </c>
      <c r="R1370" t="n">
        <v>145</v>
      </c>
      <c r="T1370" t="n">
        <v>-2666</v>
      </c>
      <c r="U1370" t="n">
        <v>530</v>
      </c>
      <c r="V1370" t="n">
        <v>546</v>
      </c>
      <c r="W1370" t="n">
        <v>-618</v>
      </c>
      <c r="Y1370" t="n">
        <v>-1433</v>
      </c>
      <c r="Z1370" t="n">
        <v>-178</v>
      </c>
      <c r="AA1370" t="n">
        <v>530</v>
      </c>
      <c r="AB1370" t="n">
        <v>-282</v>
      </c>
      <c r="AD1370" t="n">
        <v>-2421</v>
      </c>
      <c r="AE1370" t="n">
        <v>-1388</v>
      </c>
      <c r="AF1370" t="n">
        <v>-541</v>
      </c>
      <c r="AG1370" t="n">
        <v>-1034</v>
      </c>
      <c r="AI1370" t="n">
        <v>-430</v>
      </c>
      <c r="AJ1370" t="n">
        <v>2540</v>
      </c>
      <c r="AK1370" t="n">
        <v>3254</v>
      </c>
      <c r="AL1370" t="n">
        <v>-26</v>
      </c>
      <c r="AN1370" t="n">
        <v>5593</v>
      </c>
      <c r="AS1370" t="n">
        <v>3976</v>
      </c>
      <c r="AX1370" t="n">
        <v>-5280</v>
      </c>
      <c r="AY1370" t="n">
        <v>-31666</v>
      </c>
      <c r="AZ1370" t="n">
        <v>-16972</v>
      </c>
      <c r="BA1370" t="n">
        <v>-35752</v>
      </c>
      <c r="BC1370" t="n">
        <v>-73713</v>
      </c>
      <c r="BD1370" t="n">
        <v>14649</v>
      </c>
      <c r="BE1370" t="n">
        <v>-14091</v>
      </c>
    </row>
    <row r="1371">
      <c r="A1371" t="inlineStr">
        <is>
          <t>Other comprehensive income/(loss), net of tax (expense)/benefit-c</t>
        </is>
      </c>
      <c r="F1371">
        <f>SUM(F1368:F1369)</f>
        <v/>
      </c>
      <c r="G1371">
        <f>SUM(G1368:G1369)</f>
        <v/>
      </c>
      <c r="H1371">
        <f>SUM(H1368:H1369)</f>
        <v/>
      </c>
      <c r="J1371">
        <f>SUM(J1368:J1369)</f>
        <v/>
      </c>
      <c r="K1371">
        <f>SUM(K1368:K1369)</f>
        <v/>
      </c>
      <c r="L1371">
        <f>SUM(L1368:L1369)</f>
        <v/>
      </c>
      <c r="M1371">
        <f>SUM(M1368:M1369)</f>
        <v/>
      </c>
      <c r="O1371">
        <f>SUM(O1368:O1369)</f>
        <v/>
      </c>
      <c r="P1371">
        <f>SUM(P1368:P1369)</f>
        <v/>
      </c>
      <c r="Q1371">
        <f>SUM(Q1368:Q1369)</f>
        <v/>
      </c>
      <c r="R1371">
        <f>SUM(R1368:R1369)</f>
        <v/>
      </c>
      <c r="T1371">
        <f>SUM(T1368:T1369)</f>
        <v/>
      </c>
      <c r="U1371">
        <f>SUM(U1368:U1369)</f>
        <v/>
      </c>
      <c r="V1371">
        <f>SUM(V1368:V1369)</f>
        <v/>
      </c>
      <c r="W1371">
        <f>SUM(W1368:W1369)</f>
        <v/>
      </c>
      <c r="Y1371">
        <f>SUM(Y1368:Y1369)</f>
        <v/>
      </c>
      <c r="Z1371">
        <f>SUM(Z1368:Z1369)</f>
        <v/>
      </c>
      <c r="AA1371">
        <f>SUM(AA1368:AA1369)</f>
        <v/>
      </c>
      <c r="AB1371">
        <f>SUM(AB1368:AB1369)</f>
        <v/>
      </c>
      <c r="AD1371">
        <f>SUM(AD1368:AD1369)</f>
        <v/>
      </c>
      <c r="AE1371">
        <f>SUM(AE1368:AE1369)</f>
        <v/>
      </c>
      <c r="AF1371">
        <f>SUM(AF1368:AF1369)</f>
        <v/>
      </c>
      <c r="AG1371">
        <f>SUM(AG1368:AG1369)</f>
        <v/>
      </c>
      <c r="AI1371">
        <f>SUM(AI1368:AI1369)</f>
        <v/>
      </c>
      <c r="AJ1371">
        <f>SUM(AJ1368:AJ1369)</f>
        <v/>
      </c>
      <c r="AK1371">
        <f>SUM(AK1368:AK1369)</f>
        <v/>
      </c>
      <c r="AL1371">
        <f>SUM(AL1368:AL1369)</f>
        <v/>
      </c>
      <c r="AN1371">
        <f>SUM(AN1368:AN1369)</f>
        <v/>
      </c>
      <c r="AS1371">
        <f>SUM(AS1368:AS1369)</f>
        <v/>
      </c>
      <c r="AX1371">
        <f>SUM(AX1368:AX1369)</f>
        <v/>
      </c>
      <c r="AY1371">
        <f>SUM(AY1368:AY1369)</f>
        <v/>
      </c>
      <c r="AZ1371">
        <f>SUM(AZ1368:AZ1369)</f>
        <v/>
      </c>
      <c r="BA1371">
        <f>SUM(BA1368:BA1369)</f>
        <v/>
      </c>
      <c r="BC1371">
        <f>SUM(BC1368:BC1369)</f>
        <v/>
      </c>
      <c r="BD1371">
        <f>SUM(BD1368:BD1369)</f>
        <v/>
      </c>
      <c r="BE1371">
        <f>SUM(BE1368:BE1369)</f>
        <v/>
      </c>
    </row>
    <row r="1372">
      <c r="A1372" t="inlineStr">
        <is>
          <t>Sum check</t>
        </is>
      </c>
      <c r="F1372">
        <f>F1370-F1371</f>
        <v/>
      </c>
      <c r="G1372">
        <f>G1370-G1371</f>
        <v/>
      </c>
      <c r="H1372">
        <f>H1370-H1371</f>
        <v/>
      </c>
      <c r="J1372">
        <f>J1370-J1371</f>
        <v/>
      </c>
      <c r="K1372">
        <f>K1370-K1371</f>
        <v/>
      </c>
      <c r="L1372">
        <f>L1370-L1371</f>
        <v/>
      </c>
      <c r="M1372">
        <f>M1370-M1371</f>
        <v/>
      </c>
      <c r="O1372">
        <f>O1370-O1371</f>
        <v/>
      </c>
      <c r="P1372">
        <f>P1370-P1371</f>
        <v/>
      </c>
      <c r="Q1372">
        <f>Q1370-Q1371</f>
        <v/>
      </c>
      <c r="R1372">
        <f>R1370-R1371</f>
        <v/>
      </c>
      <c r="T1372">
        <f>T1370-T1371</f>
        <v/>
      </c>
      <c r="U1372">
        <f>U1370-U1371</f>
        <v/>
      </c>
      <c r="V1372">
        <f>V1370-V1371</f>
        <v/>
      </c>
      <c r="W1372">
        <f>W1370-W1371</f>
        <v/>
      </c>
      <c r="Y1372">
        <f>Y1370-Y1371</f>
        <v/>
      </c>
      <c r="Z1372">
        <f>Z1370-Z1371</f>
        <v/>
      </c>
      <c r="AA1372">
        <f>AA1370-AA1371</f>
        <v/>
      </c>
      <c r="AB1372">
        <f>AB1370-AB1371</f>
        <v/>
      </c>
      <c r="AD1372">
        <f>AD1370-AD1371</f>
        <v/>
      </c>
      <c r="AE1372">
        <f>AE1370-AE1371</f>
        <v/>
      </c>
      <c r="AF1372">
        <f>AF1370-AF1371</f>
        <v/>
      </c>
      <c r="AG1372">
        <f>AG1370-AG1371</f>
        <v/>
      </c>
      <c r="AI1372">
        <f>AI1370-AI1371</f>
        <v/>
      </c>
      <c r="AJ1372">
        <f>AJ1370-AJ1371</f>
        <v/>
      </c>
      <c r="AK1372">
        <f>AK1370-AK1371</f>
        <v/>
      </c>
      <c r="AL1372">
        <f>AL1370-AL1371</f>
        <v/>
      </c>
      <c r="AN1372">
        <f>AN1370-AN1371</f>
        <v/>
      </c>
      <c r="AS1372">
        <f>AS1370-AS1371</f>
        <v/>
      </c>
      <c r="AX1372">
        <f>AX1370-AX1371</f>
        <v/>
      </c>
      <c r="AY1372">
        <f>AY1370-AY1371</f>
        <v/>
      </c>
      <c r="AZ1372">
        <f>AZ1370-AZ1371</f>
        <v/>
      </c>
      <c r="BA1372">
        <f>BA1370-BA1371</f>
        <v/>
      </c>
      <c r="BC1372">
        <f>BC1370-BC1371</f>
        <v/>
      </c>
      <c r="BD1372">
        <f>BD1370-BD1371</f>
        <v/>
      </c>
      <c r="BE1372">
        <f>BE1370-BE1371</f>
        <v/>
      </c>
    </row>
    <row r="1374">
      <c r="A1374" t="inlineStr">
        <is>
          <t>Comprehensive income (loss)</t>
        </is>
      </c>
      <c r="C1374" t="inlineStr">
        <is>
          <t>Thousand</t>
        </is>
      </c>
      <c r="D1374" t="inlineStr">
        <is>
          <t>QQQQ</t>
        </is>
      </c>
      <c r="E1374" t="inlineStr">
        <is>
          <t>Yes</t>
        </is>
      </c>
      <c r="F1374" t="n">
        <v>12941</v>
      </c>
      <c r="G1374" t="n">
        <v>10932</v>
      </c>
      <c r="H1374" t="n">
        <v>14134</v>
      </c>
      <c r="J1374" t="n">
        <v>51907</v>
      </c>
      <c r="K1374" t="n">
        <v>14690</v>
      </c>
      <c r="L1374" t="n">
        <v>15646</v>
      </c>
      <c r="M1374" t="n">
        <v>18461</v>
      </c>
      <c r="O1374" t="n">
        <v>64173</v>
      </c>
      <c r="P1374" t="n">
        <v>16998</v>
      </c>
      <c r="Q1374" t="n">
        <v>16073</v>
      </c>
      <c r="R1374" t="n">
        <v>15775</v>
      </c>
      <c r="T1374" t="n">
        <v>63504</v>
      </c>
      <c r="U1374" t="n">
        <v>17109</v>
      </c>
      <c r="V1374" t="n">
        <v>18039</v>
      </c>
      <c r="W1374" t="n">
        <v>17364</v>
      </c>
      <c r="Y1374" t="n">
        <v>69241</v>
      </c>
      <c r="Z1374" t="n">
        <v>21872</v>
      </c>
      <c r="AA1374" t="n">
        <v>23712</v>
      </c>
      <c r="AB1374" t="n">
        <v>21428</v>
      </c>
      <c r="AD1374" t="n">
        <v>84018</v>
      </c>
      <c r="AE1374" t="n">
        <v>28232</v>
      </c>
      <c r="AF1374" t="n">
        <v>30045</v>
      </c>
      <c r="AG1374" t="n">
        <v>31849</v>
      </c>
      <c r="AI1374" t="n">
        <v>125384</v>
      </c>
      <c r="AJ1374" t="n">
        <v>34377</v>
      </c>
      <c r="AK1374" t="n">
        <v>37421</v>
      </c>
      <c r="AL1374" t="n">
        <v>33342</v>
      </c>
      <c r="AN1374" t="n">
        <v>140472</v>
      </c>
      <c r="AO1374" t="n">
        <v>29033</v>
      </c>
      <c r="AP1374" t="n">
        <v>20541</v>
      </c>
      <c r="AQ1374" t="n">
        <v>19908</v>
      </c>
      <c r="AS1374" t="n">
        <v>103562</v>
      </c>
      <c r="AT1374" t="n">
        <v>41514</v>
      </c>
      <c r="AU1374" t="n">
        <v>47185</v>
      </c>
      <c r="AV1374" t="n">
        <v>38198</v>
      </c>
      <c r="AX1374" t="n">
        <v>162350</v>
      </c>
      <c r="AY1374" t="n">
        <v>4249</v>
      </c>
      <c r="AZ1374" t="n">
        <v>27735</v>
      </c>
      <c r="BA1374" t="n">
        <v>19600</v>
      </c>
      <c r="BC1374" t="n">
        <v>119387</v>
      </c>
      <c r="BD1374" t="n">
        <v>72182</v>
      </c>
      <c r="BE1374" t="n">
        <v>40919</v>
      </c>
    </row>
    <row r="1375">
      <c r="A1375" t="inlineStr">
        <is>
          <t>Comprehensive income (loss)-c</t>
        </is>
      </c>
      <c r="F1375">
        <f>SUM(F339,F1368:F1369)</f>
        <v/>
      </c>
      <c r="G1375">
        <f>SUM(G339,G1368:G1369)</f>
        <v/>
      </c>
      <c r="H1375">
        <f>SUM(H339,H1368:H1369)</f>
        <v/>
      </c>
      <c r="J1375">
        <f>SUM(J339,J1368:J1369)</f>
        <v/>
      </c>
      <c r="K1375">
        <f>SUM(K339,K1368:K1369)</f>
        <v/>
      </c>
      <c r="L1375">
        <f>SUM(L339,L1368:L1369)</f>
        <v/>
      </c>
      <c r="M1375">
        <f>SUM(M339,M1368:M1369)</f>
        <v/>
      </c>
      <c r="O1375">
        <f>SUM(O339,O1368:O1369)</f>
        <v/>
      </c>
      <c r="P1375">
        <f>SUM(P339,P1368:P1369)</f>
        <v/>
      </c>
      <c r="Q1375">
        <f>SUM(Q339,Q1368:Q1369)</f>
        <v/>
      </c>
      <c r="R1375">
        <f>SUM(R339,R1368:R1369)</f>
        <v/>
      </c>
      <c r="T1375">
        <f>SUM(T339,T1368:T1369)</f>
        <v/>
      </c>
      <c r="U1375">
        <f>SUM(U339,U1368:U1369)</f>
        <v/>
      </c>
      <c r="V1375">
        <f>SUM(V339,V1368:V1369)</f>
        <v/>
      </c>
      <c r="W1375">
        <f>SUM(W339,W1368:W1369)</f>
        <v/>
      </c>
      <c r="Y1375">
        <f>SUM(Y339,Y1368:Y1369)</f>
        <v/>
      </c>
      <c r="Z1375">
        <f>SUM(Z339,Z1368:Z1369)</f>
        <v/>
      </c>
      <c r="AA1375">
        <f>SUM(AA339,AA1368:AA1369)</f>
        <v/>
      </c>
      <c r="AB1375">
        <f>SUM(AB339,AB1368:AB1369)</f>
        <v/>
      </c>
      <c r="AD1375">
        <f>SUM(AD339,AD1368:AD1369)</f>
        <v/>
      </c>
      <c r="AE1375">
        <f>SUM(AE339,AE1368:AE1369)</f>
        <v/>
      </c>
      <c r="AF1375">
        <f>SUM(AF339,AF1368:AF1369)</f>
        <v/>
      </c>
      <c r="AG1375">
        <f>SUM(AG339,AG1368:AG1369)</f>
        <v/>
      </c>
      <c r="AI1375">
        <f>SUM(AI339,AI1368:AI1369)</f>
        <v/>
      </c>
      <c r="AJ1375">
        <f>SUM(AJ339,AJ1368:AJ1369)</f>
        <v/>
      </c>
      <c r="AK1375">
        <f>SUM(AK339,AK1368:AK1369)</f>
        <v/>
      </c>
      <c r="AL1375">
        <f>SUM(AL339,AL1368:AL1369)</f>
        <v/>
      </c>
      <c r="AN1375">
        <f>SUM(AN339,AN1368:AN1369)</f>
        <v/>
      </c>
      <c r="AO1375">
        <f>SUM(AO339,AO1368:AO1369)</f>
        <v/>
      </c>
      <c r="AP1375">
        <f>SUM(AP339,AP1368:AP1369)</f>
        <v/>
      </c>
      <c r="AQ1375">
        <f>SUM(AQ339,AQ1368:AQ1369)</f>
        <v/>
      </c>
      <c r="AS1375">
        <f>SUM(AS339,AS1368:AS1369)</f>
        <v/>
      </c>
      <c r="AT1375">
        <f>SUM(AT339,AT1368:AT1369)</f>
        <v/>
      </c>
      <c r="AU1375">
        <f>SUM(AU339,AU1368:AU1369)</f>
        <v/>
      </c>
      <c r="AV1375">
        <f>SUM(AV339,AV1368:AV1369)</f>
        <v/>
      </c>
      <c r="AX1375">
        <f>SUM(AX339,AX1368:AX1369)</f>
        <v/>
      </c>
      <c r="AY1375">
        <f>SUM(AY339,AY1368:AY1369)</f>
        <v/>
      </c>
      <c r="AZ1375">
        <f>SUM(AZ339,AZ1368:AZ1369)</f>
        <v/>
      </c>
      <c r="BA1375">
        <f>SUM(BA339,BA1368:BA1369)</f>
        <v/>
      </c>
      <c r="BC1375">
        <f>SUM(BC339,BC1368:BC1369)</f>
        <v/>
      </c>
      <c r="BD1375">
        <f>SUM(BD339,BD1368:BD1369)</f>
        <v/>
      </c>
      <c r="BE1375">
        <f>SUM(BE339,BE1368:BE1369)</f>
        <v/>
      </c>
    </row>
    <row r="1376">
      <c r="A1376" t="inlineStr">
        <is>
          <t>Sum check</t>
        </is>
      </c>
      <c r="F1376">
        <f>F1374-F1375</f>
        <v/>
      </c>
      <c r="G1376">
        <f>G1374-G1375</f>
        <v/>
      </c>
      <c r="H1376">
        <f>H1374-H1375</f>
        <v/>
      </c>
      <c r="J1376">
        <f>J1374-J1375</f>
        <v/>
      </c>
      <c r="K1376">
        <f>K1374-K1375</f>
        <v/>
      </c>
      <c r="L1376">
        <f>L1374-L1375</f>
        <v/>
      </c>
      <c r="M1376">
        <f>M1374-M1375</f>
        <v/>
      </c>
      <c r="O1376">
        <f>O1374-O1375</f>
        <v/>
      </c>
      <c r="P1376">
        <f>P1374-P1375</f>
        <v/>
      </c>
      <c r="Q1376">
        <f>Q1374-Q1375</f>
        <v/>
      </c>
      <c r="R1376">
        <f>R1374-R1375</f>
        <v/>
      </c>
      <c r="T1376">
        <f>T1374-T1375</f>
        <v/>
      </c>
      <c r="U1376">
        <f>U1374-U1375</f>
        <v/>
      </c>
      <c r="V1376">
        <f>V1374-V1375</f>
        <v/>
      </c>
      <c r="W1376">
        <f>W1374-W1375</f>
        <v/>
      </c>
      <c r="Y1376">
        <f>Y1374-Y1375</f>
        <v/>
      </c>
      <c r="Z1376">
        <f>Z1374-Z1375</f>
        <v/>
      </c>
      <c r="AA1376">
        <f>AA1374-AA1375</f>
        <v/>
      </c>
      <c r="AB1376">
        <f>AB1374-AB1375</f>
        <v/>
      </c>
      <c r="AD1376">
        <f>AD1374-AD1375</f>
        <v/>
      </c>
      <c r="AE1376">
        <f>AE1374-AE1375</f>
        <v/>
      </c>
      <c r="AF1376">
        <f>AF1374-AF1375</f>
        <v/>
      </c>
      <c r="AG1376">
        <f>AG1374-AG1375</f>
        <v/>
      </c>
      <c r="AI1376">
        <f>AI1374-AI1375</f>
        <v/>
      </c>
      <c r="AJ1376">
        <f>AJ1374-AJ1375</f>
        <v/>
      </c>
      <c r="AK1376">
        <f>AK1374-AK1375</f>
        <v/>
      </c>
      <c r="AL1376">
        <f>AL1374-AL1375</f>
        <v/>
      </c>
      <c r="AN1376">
        <f>AN1374-AN1375</f>
        <v/>
      </c>
      <c r="AO1376">
        <f>AO1374-AO1375</f>
        <v/>
      </c>
      <c r="AP1376">
        <f>AP1374-AP1375</f>
        <v/>
      </c>
      <c r="AQ1376">
        <f>AQ1374-AQ1375</f>
        <v/>
      </c>
      <c r="AS1376">
        <f>AS1374-AS1375</f>
        <v/>
      </c>
      <c r="AT1376">
        <f>AT1374-AT1375</f>
        <v/>
      </c>
      <c r="AU1376">
        <f>AU1374-AU1375</f>
        <v/>
      </c>
      <c r="AV1376">
        <f>AV1374-AV1375</f>
        <v/>
      </c>
      <c r="AX1376">
        <f>AX1374-AX1375</f>
        <v/>
      </c>
      <c r="AY1376">
        <f>AY1374-AY1375</f>
        <v/>
      </c>
      <c r="AZ1376">
        <f>AZ1374-AZ1375</f>
        <v/>
      </c>
      <c r="BA1376">
        <f>BA1374-BA1375</f>
        <v/>
      </c>
      <c r="BC1376">
        <f>BC1374-BC1375</f>
        <v/>
      </c>
      <c r="BD1376">
        <f>BD1374-BD1375</f>
        <v/>
      </c>
      <c r="BE1376">
        <f>BE1374-BE1375</f>
        <v/>
      </c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E1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2013Q1</t>
        </is>
      </c>
      <c r="G1" t="inlineStr">
        <is>
          <t>2013Q2</t>
        </is>
      </c>
      <c r="H1" t="inlineStr">
        <is>
          <t>2013Q3</t>
        </is>
      </c>
      <c r="I1" t="inlineStr">
        <is>
          <t>2013Q4</t>
        </is>
      </c>
      <c r="J1" t="inlineStr">
        <is>
          <t>2013FY</t>
        </is>
      </c>
      <c r="K1" t="inlineStr">
        <is>
          <t>2014Q1</t>
        </is>
      </c>
      <c r="L1" t="inlineStr">
        <is>
          <t>2014Q2</t>
        </is>
      </c>
      <c r="M1" t="inlineStr">
        <is>
          <t>2014Q3</t>
        </is>
      </c>
      <c r="N1" t="inlineStr">
        <is>
          <t>2014Q4</t>
        </is>
      </c>
      <c r="O1" t="inlineStr">
        <is>
          <t>2014FY</t>
        </is>
      </c>
      <c r="P1" t="inlineStr">
        <is>
          <t>2015Q1</t>
        </is>
      </c>
      <c r="Q1" t="inlineStr">
        <is>
          <t>2015Q2</t>
        </is>
      </c>
      <c r="R1" t="inlineStr">
        <is>
          <t>2015Q3</t>
        </is>
      </c>
      <c r="S1" t="inlineStr">
        <is>
          <t>2015Q4</t>
        </is>
      </c>
      <c r="T1" t="inlineStr">
        <is>
          <t>2015FY</t>
        </is>
      </c>
      <c r="U1" t="inlineStr">
        <is>
          <t>2016Q1</t>
        </is>
      </c>
      <c r="V1" t="inlineStr">
        <is>
          <t>2016Q2</t>
        </is>
      </c>
      <c r="W1" t="inlineStr">
        <is>
          <t>2016Q3</t>
        </is>
      </c>
      <c r="X1" t="inlineStr">
        <is>
          <t>2016Q4</t>
        </is>
      </c>
      <c r="Y1" t="inlineStr">
        <is>
          <t>2016FY</t>
        </is>
      </c>
      <c r="Z1" t="inlineStr">
        <is>
          <t>2017Q1</t>
        </is>
      </c>
      <c r="AA1" t="inlineStr">
        <is>
          <t>2017Q2</t>
        </is>
      </c>
      <c r="AB1" t="inlineStr">
        <is>
          <t>2017Q3</t>
        </is>
      </c>
      <c r="AC1" t="inlineStr">
        <is>
          <t>2017Q4</t>
        </is>
      </c>
      <c r="AD1" t="inlineStr">
        <is>
          <t>2017FY</t>
        </is>
      </c>
      <c r="AE1" t="inlineStr">
        <is>
          <t>2018Q1</t>
        </is>
      </c>
      <c r="AF1" t="inlineStr">
        <is>
          <t>2018Q2</t>
        </is>
      </c>
      <c r="AG1" t="inlineStr">
        <is>
          <t>2018Q3</t>
        </is>
      </c>
      <c r="AH1" t="inlineStr">
        <is>
          <t>2018Q4</t>
        </is>
      </c>
      <c r="AI1" t="inlineStr">
        <is>
          <t>2018FY</t>
        </is>
      </c>
      <c r="AJ1" t="inlineStr">
        <is>
          <t>2019Q1</t>
        </is>
      </c>
      <c r="AK1" t="inlineStr">
        <is>
          <t>2019Q2</t>
        </is>
      </c>
      <c r="AL1" t="inlineStr">
        <is>
          <t>2019Q3</t>
        </is>
      </c>
      <c r="AM1" t="inlineStr">
        <is>
          <t>2019Q4</t>
        </is>
      </c>
      <c r="AN1" t="inlineStr">
        <is>
          <t>2019FY</t>
        </is>
      </c>
      <c r="AO1" t="inlineStr">
        <is>
          <t>2020Q1</t>
        </is>
      </c>
      <c r="AP1" t="inlineStr">
        <is>
          <t>2020Q2</t>
        </is>
      </c>
      <c r="AQ1" t="inlineStr">
        <is>
          <t>2020Q3</t>
        </is>
      </c>
      <c r="AR1" t="inlineStr">
        <is>
          <t>2020Q4</t>
        </is>
      </c>
      <c r="AS1" t="inlineStr">
        <is>
          <t>2020FY</t>
        </is>
      </c>
      <c r="AT1" t="inlineStr">
        <is>
          <t>2021Q1</t>
        </is>
      </c>
      <c r="AU1" t="inlineStr">
        <is>
          <t>2021Q2</t>
        </is>
      </c>
      <c r="AV1" t="inlineStr">
        <is>
          <t>2021Q3</t>
        </is>
      </c>
      <c r="AW1" t="inlineStr">
        <is>
          <t>2021Q4</t>
        </is>
      </c>
      <c r="AX1" t="inlineStr">
        <is>
          <t>2021FY</t>
        </is>
      </c>
      <c r="AY1" t="inlineStr">
        <is>
          <t>2022Q1</t>
        </is>
      </c>
      <c r="AZ1" t="inlineStr">
        <is>
          <t>2022Q2</t>
        </is>
      </c>
      <c r="BA1" t="inlineStr">
        <is>
          <t>2022Q3</t>
        </is>
      </c>
      <c r="BB1" t="inlineStr">
        <is>
          <t>2022Q4</t>
        </is>
      </c>
      <c r="BC1" t="inlineStr">
        <is>
          <t>2022FY</t>
        </is>
      </c>
      <c r="BD1" t="inlineStr">
        <is>
          <t>2023Q1</t>
        </is>
      </c>
      <c r="BE1" t="inlineStr">
        <is>
          <t>2023Q2</t>
        </is>
      </c>
    </row>
    <row r="2">
      <c r="A2" t="inlineStr">
        <is>
          <t>Fiscal</t>
        </is>
      </c>
      <c r="F2" t="inlineStr">
        <is>
          <t>2013Q1</t>
        </is>
      </c>
      <c r="G2" t="inlineStr">
        <is>
          <t>2013Q2</t>
        </is>
      </c>
      <c r="H2" t="inlineStr">
        <is>
          <t>2013Q3</t>
        </is>
      </c>
      <c r="I2" t="inlineStr">
        <is>
          <t>2013Q4</t>
        </is>
      </c>
      <c r="J2" t="inlineStr">
        <is>
          <t>2013FY</t>
        </is>
      </c>
      <c r="K2" t="inlineStr">
        <is>
          <t>2014Q1</t>
        </is>
      </c>
      <c r="L2" t="inlineStr">
        <is>
          <t>2014Q2</t>
        </is>
      </c>
      <c r="M2" t="inlineStr">
        <is>
          <t>2014Q3</t>
        </is>
      </c>
      <c r="N2" t="inlineStr">
        <is>
          <t>2014Q4</t>
        </is>
      </c>
      <c r="O2" t="inlineStr">
        <is>
          <t>2014FY</t>
        </is>
      </c>
      <c r="P2" t="inlineStr">
        <is>
          <t>2015Q1</t>
        </is>
      </c>
      <c r="Q2" t="inlineStr">
        <is>
          <t>2015Q2</t>
        </is>
      </c>
      <c r="R2" t="inlineStr">
        <is>
          <t>2015Q3</t>
        </is>
      </c>
      <c r="S2" t="inlineStr">
        <is>
          <t>2015Q4</t>
        </is>
      </c>
      <c r="T2" t="inlineStr">
        <is>
          <t>2015FY</t>
        </is>
      </c>
      <c r="U2" t="inlineStr">
        <is>
          <t>2016Q1</t>
        </is>
      </c>
      <c r="V2" t="inlineStr">
        <is>
          <t>2016Q2</t>
        </is>
      </c>
      <c r="W2" t="inlineStr">
        <is>
          <t>2016Q3</t>
        </is>
      </c>
      <c r="X2" t="inlineStr">
        <is>
          <t>2016Q4</t>
        </is>
      </c>
      <c r="Y2" t="inlineStr">
        <is>
          <t>2016FY</t>
        </is>
      </c>
      <c r="Z2" t="inlineStr">
        <is>
          <t>2017Q1</t>
        </is>
      </c>
      <c r="AA2" t="inlineStr">
        <is>
          <t>2017Q2</t>
        </is>
      </c>
      <c r="AB2" t="inlineStr">
        <is>
          <t>2017Q3</t>
        </is>
      </c>
      <c r="AC2" t="inlineStr">
        <is>
          <t>2017Q4</t>
        </is>
      </c>
      <c r="AD2" t="inlineStr">
        <is>
          <t>2017FY</t>
        </is>
      </c>
      <c r="AE2" t="inlineStr">
        <is>
          <t>2018Q1</t>
        </is>
      </c>
      <c r="AF2" t="inlineStr">
        <is>
          <t>2018Q2</t>
        </is>
      </c>
      <c r="AG2" t="inlineStr">
        <is>
          <t>2018Q3</t>
        </is>
      </c>
      <c r="AH2" t="inlineStr">
        <is>
          <t>2018Q4</t>
        </is>
      </c>
      <c r="AI2" t="inlineStr">
        <is>
          <t>2018FY</t>
        </is>
      </c>
      <c r="AJ2" t="inlineStr">
        <is>
          <t>2019Q1</t>
        </is>
      </c>
      <c r="AK2" t="inlineStr">
        <is>
          <t>2019Q2</t>
        </is>
      </c>
      <c r="AL2" t="inlineStr">
        <is>
          <t>2019Q3</t>
        </is>
      </c>
      <c r="AM2" t="inlineStr">
        <is>
          <t>2019Q4</t>
        </is>
      </c>
      <c r="AN2" t="inlineStr">
        <is>
          <t>2019FY</t>
        </is>
      </c>
      <c r="AO2" t="inlineStr">
        <is>
          <t>2020Q1</t>
        </is>
      </c>
      <c r="AP2" t="inlineStr">
        <is>
          <t>2020Q2</t>
        </is>
      </c>
      <c r="AQ2" t="inlineStr">
        <is>
          <t>2020Q3</t>
        </is>
      </c>
      <c r="AR2" t="inlineStr">
        <is>
          <t>2020Q4</t>
        </is>
      </c>
      <c r="AS2" t="inlineStr">
        <is>
          <t>2020FY</t>
        </is>
      </c>
      <c r="AT2" t="inlineStr">
        <is>
          <t>2021Q1</t>
        </is>
      </c>
      <c r="AU2" t="inlineStr">
        <is>
          <t>2021Q2</t>
        </is>
      </c>
      <c r="AV2" t="inlineStr">
        <is>
          <t>2021Q3</t>
        </is>
      </c>
      <c r="AW2" t="inlineStr">
        <is>
          <t>2021Q4</t>
        </is>
      </c>
      <c r="AX2" t="inlineStr">
        <is>
          <t>2021FY</t>
        </is>
      </c>
      <c r="AY2" t="inlineStr">
        <is>
          <t>2022Q1</t>
        </is>
      </c>
      <c r="AZ2" t="inlineStr">
        <is>
          <t>2022Q2</t>
        </is>
      </c>
      <c r="BA2" t="inlineStr">
        <is>
          <t>2022Q3</t>
        </is>
      </c>
      <c r="BB2" t="inlineStr">
        <is>
          <t>2022Q4</t>
        </is>
      </c>
      <c r="BC2" t="inlineStr">
        <is>
          <t>2022FY</t>
        </is>
      </c>
      <c r="BD2" t="inlineStr">
        <is>
          <t>2023Q1</t>
        </is>
      </c>
      <c r="BE2" t="inlineStr">
        <is>
          <t>2023Q2</t>
        </is>
      </c>
    </row>
    <row r="3">
      <c r="A3" t="inlineStr">
        <is>
          <t>Fiscal date</t>
        </is>
      </c>
      <c r="F3" s="1" t="n">
        <v>41364</v>
      </c>
      <c r="G3" s="1" t="n">
        <v>41455</v>
      </c>
      <c r="H3" s="1" t="n">
        <v>41547</v>
      </c>
      <c r="I3" s="1" t="n">
        <v>41639</v>
      </c>
      <c r="K3" s="1" t="n">
        <v>41729</v>
      </c>
      <c r="L3" s="1" t="n">
        <v>41820</v>
      </c>
      <c r="M3" s="1" t="n">
        <v>41912</v>
      </c>
      <c r="N3" s="1" t="n">
        <v>42004</v>
      </c>
      <c r="P3" s="1" t="n">
        <v>42094</v>
      </c>
      <c r="Q3" s="1" t="n">
        <v>42185</v>
      </c>
      <c r="R3" s="1" t="n">
        <v>42277</v>
      </c>
      <c r="S3" s="1" t="n">
        <v>42369</v>
      </c>
      <c r="U3" s="1" t="n">
        <v>42460</v>
      </c>
      <c r="V3" s="1" t="n">
        <v>42551</v>
      </c>
      <c r="W3" s="1" t="n">
        <v>42643</v>
      </c>
      <c r="X3" s="1" t="n">
        <v>42735</v>
      </c>
      <c r="Z3" s="1" t="n">
        <v>42825</v>
      </c>
      <c r="AA3" s="1" t="n">
        <v>42916</v>
      </c>
      <c r="AB3" s="1" t="n">
        <v>43008</v>
      </c>
      <c r="AC3" s="1" t="n">
        <v>43100</v>
      </c>
      <c r="AE3" s="1" t="n">
        <v>43190</v>
      </c>
      <c r="AF3" s="1" t="n">
        <v>43281</v>
      </c>
      <c r="AG3" s="1" t="n">
        <v>43373</v>
      </c>
      <c r="AH3" s="1" t="n">
        <v>43465</v>
      </c>
      <c r="AJ3" s="1" t="n">
        <v>43555</v>
      </c>
      <c r="AK3" s="1" t="n">
        <v>43646</v>
      </c>
      <c r="AL3" s="1" t="n">
        <v>43738</v>
      </c>
      <c r="AM3" s="1" t="n">
        <v>43830</v>
      </c>
      <c r="AO3" s="1" t="n">
        <v>43921</v>
      </c>
      <c r="AP3" s="1" t="n">
        <v>44012</v>
      </c>
      <c r="AQ3" s="1" t="n">
        <v>44104</v>
      </c>
      <c r="AR3" s="1" t="n">
        <v>44196</v>
      </c>
      <c r="AT3" s="1" t="n">
        <v>44286</v>
      </c>
      <c r="AU3" s="1" t="n">
        <v>44377</v>
      </c>
      <c r="AV3" s="1" t="n">
        <v>44469</v>
      </c>
      <c r="AW3" s="1" t="n">
        <v>44561</v>
      </c>
      <c r="AY3" s="1" t="n">
        <v>44651</v>
      </c>
      <c r="AZ3" s="1" t="n">
        <v>44742</v>
      </c>
      <c r="BA3" s="1" t="n">
        <v>44834</v>
      </c>
      <c r="BB3" s="1" t="n">
        <v>44926</v>
      </c>
      <c r="BD3" s="1" t="n">
        <v>45016</v>
      </c>
      <c r="BE3" s="1" t="n">
        <v>45107</v>
      </c>
    </row>
    <row r="4">
      <c r="A4" t="inlineStr">
        <is>
          <t>Documents</t>
        </is>
      </c>
    </row>
    <row r="5">
      <c r="A5" t="inlineStr">
        <is>
          <t>10Q/K</t>
        </is>
      </c>
      <c r="F5" t="inlineStr">
        <is>
          <t>10-Q</t>
        </is>
      </c>
      <c r="G5" t="inlineStr">
        <is>
          <t>10-Q</t>
        </is>
      </c>
      <c r="H5" t="inlineStr">
        <is>
          <t>10-Q</t>
        </is>
      </c>
      <c r="I5" t="inlineStr">
        <is>
          <t>10-K</t>
        </is>
      </c>
      <c r="K5" t="inlineStr">
        <is>
          <t>10-Q</t>
        </is>
      </c>
      <c r="L5" t="inlineStr">
        <is>
          <t>10-Q</t>
        </is>
      </c>
      <c r="M5" t="inlineStr">
        <is>
          <t>10-Q</t>
        </is>
      </c>
      <c r="N5" t="inlineStr">
        <is>
          <t>10-K</t>
        </is>
      </c>
      <c r="P5" t="inlineStr">
        <is>
          <t>10-Q</t>
        </is>
      </c>
      <c r="Q5" t="inlineStr">
        <is>
          <t>10-Q</t>
        </is>
      </c>
      <c r="R5" t="inlineStr">
        <is>
          <t>10-Q</t>
        </is>
      </c>
      <c r="S5" t="inlineStr">
        <is>
          <t>10-K</t>
        </is>
      </c>
      <c r="U5" t="inlineStr">
        <is>
          <t>10-Q</t>
        </is>
      </c>
      <c r="V5" t="inlineStr">
        <is>
          <t>10-Q</t>
        </is>
      </c>
      <c r="W5" t="inlineStr">
        <is>
          <t>10-Q</t>
        </is>
      </c>
      <c r="X5" t="inlineStr">
        <is>
          <t>10-K</t>
        </is>
      </c>
      <c r="Z5" t="inlineStr">
        <is>
          <t>10-Q</t>
        </is>
      </c>
      <c r="AA5" t="inlineStr">
        <is>
          <t>10-Q</t>
        </is>
      </c>
      <c r="AB5" t="inlineStr">
        <is>
          <t>10-Q</t>
        </is>
      </c>
      <c r="AC5" t="inlineStr">
        <is>
          <t>10-K</t>
        </is>
      </c>
      <c r="AE5" t="inlineStr">
        <is>
          <t>10-Q</t>
        </is>
      </c>
      <c r="AF5" t="inlineStr">
        <is>
          <t>10-Q</t>
        </is>
      </c>
      <c r="AG5" t="inlineStr">
        <is>
          <t>10-Q</t>
        </is>
      </c>
      <c r="AH5" t="inlineStr">
        <is>
          <t>10-K</t>
        </is>
      </c>
      <c r="AJ5" t="inlineStr">
        <is>
          <t>10-Q</t>
        </is>
      </c>
      <c r="AK5" t="inlineStr">
        <is>
          <t>10-Q</t>
        </is>
      </c>
      <c r="AL5" t="inlineStr">
        <is>
          <t>10-Q</t>
        </is>
      </c>
      <c r="AM5" t="inlineStr">
        <is>
          <t>10-K</t>
        </is>
      </c>
      <c r="AO5" t="inlineStr">
        <is>
          <t>10-Q</t>
        </is>
      </c>
      <c r="AP5" t="inlineStr">
        <is>
          <t>10-Q</t>
        </is>
      </c>
      <c r="AQ5" t="inlineStr">
        <is>
          <t>10-Q</t>
        </is>
      </c>
      <c r="AR5" t="inlineStr">
        <is>
          <t>10-K</t>
        </is>
      </c>
      <c r="AT5" t="inlineStr">
        <is>
          <t>10-Q</t>
        </is>
      </c>
      <c r="AU5" t="inlineStr">
        <is>
          <t>10-Q</t>
        </is>
      </c>
      <c r="AV5" t="inlineStr">
        <is>
          <t>10-Q</t>
        </is>
      </c>
      <c r="AW5" t="inlineStr">
        <is>
          <t>10-K</t>
        </is>
      </c>
      <c r="AY5" t="inlineStr">
        <is>
          <t>10-Q</t>
        </is>
      </c>
      <c r="AZ5" t="inlineStr">
        <is>
          <t>10-Q</t>
        </is>
      </c>
      <c r="BA5" t="inlineStr">
        <is>
          <t>10-Q</t>
        </is>
      </c>
      <c r="BB5" t="inlineStr">
        <is>
          <t>10-K</t>
        </is>
      </c>
      <c r="BD5" t="inlineStr">
        <is>
          <t>10-Q</t>
        </is>
      </c>
      <c r="BE5" t="inlineStr">
        <is>
          <t>10-Q</t>
        </is>
      </c>
    </row>
    <row r="6">
      <c r="A6" t="inlineStr">
        <is>
          <t>8-K</t>
        </is>
      </c>
      <c r="F6" t="inlineStr">
        <is>
          <t>EX-99.1</t>
        </is>
      </c>
      <c r="G6" t="inlineStr">
        <is>
          <t>EX-99.1</t>
        </is>
      </c>
      <c r="H6" t="inlineStr">
        <is>
          <t>EX-99.1</t>
        </is>
      </c>
      <c r="I6" t="inlineStr">
        <is>
          <t>EX-99.1</t>
        </is>
      </c>
      <c r="K6" t="inlineStr">
        <is>
          <t>EX-99.1</t>
        </is>
      </c>
      <c r="L6" t="inlineStr">
        <is>
          <t>EX-99.1</t>
        </is>
      </c>
      <c r="M6" t="inlineStr">
        <is>
          <t>EX-99.1</t>
        </is>
      </c>
      <c r="N6" t="inlineStr">
        <is>
          <t>EX-99.1</t>
        </is>
      </c>
      <c r="P6" t="inlineStr">
        <is>
          <t>EX-99.1</t>
        </is>
      </c>
      <c r="Q6" t="inlineStr">
        <is>
          <t>EX-99.1</t>
        </is>
      </c>
      <c r="R6" t="inlineStr">
        <is>
          <t>EX-99.1</t>
        </is>
      </c>
      <c r="S6" t="inlineStr">
        <is>
          <t>EX-99.1</t>
        </is>
      </c>
      <c r="U6" t="inlineStr">
        <is>
          <t>EX-99.1</t>
        </is>
      </c>
      <c r="V6" t="inlineStr">
        <is>
          <t>EX-99.1</t>
        </is>
      </c>
      <c r="W6" t="inlineStr">
        <is>
          <t>EX-99.1</t>
        </is>
      </c>
      <c r="X6" t="inlineStr">
        <is>
          <t>EX-99.1</t>
        </is>
      </c>
      <c r="Z6" t="inlineStr">
        <is>
          <t>EX-99.1</t>
        </is>
      </c>
      <c r="AA6" t="inlineStr">
        <is>
          <t>EX-99.1</t>
        </is>
      </c>
      <c r="AB6" t="inlineStr">
        <is>
          <t>EX-99.1</t>
        </is>
      </c>
      <c r="AC6" t="inlineStr">
        <is>
          <t>EX-99.1</t>
        </is>
      </c>
      <c r="AE6" t="inlineStr">
        <is>
          <t>EX-99.1</t>
        </is>
      </c>
      <c r="AF6" t="inlineStr">
        <is>
          <t>EX-99.1</t>
        </is>
      </c>
      <c r="AG6" t="inlineStr">
        <is>
          <t>EX-99.1</t>
        </is>
      </c>
      <c r="AH6" t="inlineStr">
        <is>
          <t>EX-99.1</t>
        </is>
      </c>
      <c r="AJ6" t="inlineStr">
        <is>
          <t>EX-99.1</t>
        </is>
      </c>
      <c r="AK6" t="inlineStr">
        <is>
          <t>EX-99.1</t>
        </is>
      </c>
      <c r="AL6" t="inlineStr">
        <is>
          <t>EX-99.1</t>
        </is>
      </c>
      <c r="AM6" t="inlineStr">
        <is>
          <t>EX-99.1</t>
        </is>
      </c>
      <c r="AO6" t="inlineStr">
        <is>
          <t>EX-99.1</t>
        </is>
      </c>
      <c r="AP6" t="inlineStr">
        <is>
          <t>EX-99.1</t>
        </is>
      </c>
      <c r="AQ6" t="inlineStr">
        <is>
          <t>EX-99.1</t>
        </is>
      </c>
      <c r="AR6" t="inlineStr">
        <is>
          <t>EX-99.1</t>
        </is>
      </c>
      <c r="AT6" t="inlineStr">
        <is>
          <t>EX-99.1</t>
        </is>
      </c>
      <c r="AU6" t="inlineStr">
        <is>
          <t>EX-99.1</t>
        </is>
      </c>
      <c r="AV6" t="inlineStr">
        <is>
          <t>EX-99.1</t>
        </is>
      </c>
      <c r="AW6" t="inlineStr">
        <is>
          <t>EX-99.1</t>
        </is>
      </c>
      <c r="AY6" t="inlineStr">
        <is>
          <t>EX-99.1</t>
        </is>
      </c>
      <c r="AZ6" t="inlineStr">
        <is>
          <t>EX-99.1</t>
        </is>
      </c>
      <c r="BA6" t="inlineStr">
        <is>
          <t>EX-99.1</t>
        </is>
      </c>
      <c r="BB6" t="inlineStr">
        <is>
          <t>EX-99.1</t>
        </is>
      </c>
      <c r="BD6" t="inlineStr">
        <is>
          <t>EX-99</t>
        </is>
      </c>
      <c r="BE6" t="inlineStr">
        <is>
          <t>EX-99.1</t>
        </is>
      </c>
    </row>
    <row r="8">
      <c r="A8" t="inlineStr">
        <is>
          <t>KPIs</t>
        </is>
      </c>
    </row>
    <row r="9">
      <c r="A9" t="inlineStr">
        <is>
          <t>Book value per common share (GAAP)</t>
        </is>
      </c>
      <c r="C9" t="inlineStr">
        <is>
          <t>Dollar</t>
        </is>
      </c>
      <c r="D9" t="inlineStr">
        <is>
          <t>QQQQ</t>
        </is>
      </c>
      <c r="F9" t="n">
        <v>34.65</v>
      </c>
      <c r="G9" t="n">
        <v>35.07</v>
      </c>
      <c r="H9" t="n">
        <v>35.69</v>
      </c>
      <c r="I9" t="n">
        <v>36.33</v>
      </c>
      <c r="K9" t="n">
        <v>36.98</v>
      </c>
      <c r="L9" t="n">
        <v>37.7</v>
      </c>
      <c r="M9" t="n">
        <v>38.59</v>
      </c>
      <c r="N9" t="n">
        <v>39.3</v>
      </c>
      <c r="P9" t="n">
        <v>40.08</v>
      </c>
      <c r="Q9" t="n">
        <v>40.76</v>
      </c>
      <c r="R9" t="n">
        <v>41.44</v>
      </c>
      <c r="S9" t="n">
        <v>42.03</v>
      </c>
      <c r="U9" t="n">
        <v>42.68</v>
      </c>
      <c r="V9" t="n">
        <v>43.5</v>
      </c>
      <c r="W9" t="n">
        <v>44.2</v>
      </c>
      <c r="X9" t="n">
        <v>44.97</v>
      </c>
      <c r="Z9" t="n">
        <v>45.93</v>
      </c>
      <c r="AA9" t="n">
        <v>47.05</v>
      </c>
    </row>
    <row r="10">
      <c r="A10" t="inlineStr">
        <is>
          <t>Book value per common share (non-GAAP)</t>
        </is>
      </c>
      <c r="C10" t="inlineStr">
        <is>
          <t>Dollar</t>
        </is>
      </c>
      <c r="D10" t="inlineStr">
        <is>
          <t>QQQQ</t>
        </is>
      </c>
      <c r="AB10" t="n">
        <v>23.99</v>
      </c>
      <c r="AC10" t="n">
        <v>24.32</v>
      </c>
      <c r="AE10" t="n">
        <v>25.62</v>
      </c>
      <c r="AF10" t="n">
        <v>26.34</v>
      </c>
      <c r="AG10" t="n">
        <v>27.02</v>
      </c>
      <c r="AH10" t="n">
        <v>27.69</v>
      </c>
      <c r="AJ10" t="n">
        <v>28.45</v>
      </c>
      <c r="AK10" t="n">
        <v>29.3</v>
      </c>
      <c r="AL10" t="n">
        <v>30.01</v>
      </c>
      <c r="AM10" t="n">
        <v>30.74</v>
      </c>
      <c r="AO10" t="n">
        <v>31.35</v>
      </c>
      <c r="AP10" t="n">
        <v>31.66</v>
      </c>
      <c r="AQ10" t="n">
        <v>31.94</v>
      </c>
      <c r="AR10" t="n">
        <v>32.64</v>
      </c>
      <c r="AT10" t="n">
        <v>33.4</v>
      </c>
      <c r="AU10" t="n">
        <v>34.52</v>
      </c>
      <c r="AV10" t="n">
        <v>35.21</v>
      </c>
      <c r="AW10" t="n">
        <v>35.94</v>
      </c>
      <c r="AY10" t="n">
        <v>35.68</v>
      </c>
      <c r="AZ10" t="n">
        <v>36.17</v>
      </c>
      <c r="BA10" t="n">
        <v>36.37</v>
      </c>
      <c r="BB10" t="n">
        <v>38.05</v>
      </c>
      <c r="BD10" t="n">
        <v>39.85</v>
      </c>
      <c r="BE10" t="n">
        <v>40.7</v>
      </c>
    </row>
    <row r="11">
      <c r="A11" t="inlineStr">
        <is>
          <t>Tangible book value per common share (GAAP)</t>
        </is>
      </c>
      <c r="C11" t="inlineStr">
        <is>
          <t>Dollar</t>
        </is>
      </c>
      <c r="D11" t="inlineStr">
        <is>
          <t>QQQQ</t>
        </is>
      </c>
      <c r="F11" t="n">
        <v>30.97</v>
      </c>
      <c r="G11" t="n">
        <v>31.42</v>
      </c>
      <c r="H11" t="n">
        <v>32.08</v>
      </c>
      <c r="I11" t="n">
        <v>32.75</v>
      </c>
      <c r="K11" t="n">
        <v>33.29</v>
      </c>
      <c r="L11" t="n">
        <v>34.03</v>
      </c>
      <c r="M11" t="n">
        <v>34.96</v>
      </c>
      <c r="N11" t="n">
        <v>35.71</v>
      </c>
      <c r="P11" t="n">
        <v>36.52</v>
      </c>
      <c r="Q11" t="n">
        <v>37.27</v>
      </c>
      <c r="R11" t="n">
        <v>37.99</v>
      </c>
      <c r="S11" t="n">
        <v>37.73</v>
      </c>
      <c r="U11" t="n">
        <v>38.22</v>
      </c>
      <c r="V11" t="n">
        <v>39.09</v>
      </c>
      <c r="W11" t="n">
        <v>39.87</v>
      </c>
      <c r="X11" t="n">
        <v>40.71</v>
      </c>
      <c r="Z11" t="n">
        <v>41.72</v>
      </c>
      <c r="AA11" t="n">
        <v>42.88</v>
      </c>
    </row>
    <row r="12">
      <c r="A12" t="inlineStr">
        <is>
          <t>Tangible book value per common share (non-GAAP)</t>
        </is>
      </c>
      <c r="C12" t="inlineStr">
        <is>
          <t>Dollar</t>
        </is>
      </c>
      <c r="D12" t="inlineStr">
        <is>
          <t>QQQQ</t>
        </is>
      </c>
      <c r="AB12" t="n">
        <v>21.93</v>
      </c>
      <c r="AC12" t="n">
        <v>22.28</v>
      </c>
      <c r="AE12" t="n">
        <v>22.61</v>
      </c>
      <c r="AF12" t="n">
        <v>23.35</v>
      </c>
      <c r="AG12" t="n">
        <v>24.06</v>
      </c>
      <c r="AH12" t="n">
        <v>24.74</v>
      </c>
      <c r="AJ12" t="n">
        <v>25.52</v>
      </c>
      <c r="AK12" t="n">
        <v>26.4</v>
      </c>
      <c r="AL12" t="n">
        <v>24.77</v>
      </c>
      <c r="AM12" t="n">
        <v>25.5</v>
      </c>
      <c r="AO12" t="n">
        <v>26.09</v>
      </c>
      <c r="AP12" t="n">
        <v>26.43</v>
      </c>
      <c r="AQ12" t="n">
        <v>26.74</v>
      </c>
      <c r="AR12" t="n">
        <v>27.47</v>
      </c>
      <c r="AT12" t="n">
        <v>28.27</v>
      </c>
      <c r="AU12" t="n">
        <v>29.35</v>
      </c>
      <c r="AV12" t="n">
        <v>30.04</v>
      </c>
      <c r="AW12" t="n">
        <v>30.8</v>
      </c>
      <c r="AY12" t="n">
        <v>29.6</v>
      </c>
      <c r="AZ12" t="n">
        <v>29.9</v>
      </c>
      <c r="BA12" t="n">
        <v>30.2</v>
      </c>
      <c r="BB12" t="n">
        <v>31.9</v>
      </c>
      <c r="BD12" t="n">
        <v>33.73</v>
      </c>
      <c r="BE12" t="n">
        <v>34.62</v>
      </c>
    </row>
    <row r="14">
      <c r="A14" t="inlineStr">
        <is>
          <t>Capital ratios</t>
        </is>
      </c>
    </row>
    <row r="15">
      <c r="A15" t="inlineStr">
        <is>
          <t>Total capital/risk assets</t>
        </is>
      </c>
      <c r="C15" t="inlineStr">
        <is>
          <t>Percent</t>
        </is>
      </c>
      <c r="D15" t="inlineStr">
        <is>
          <t>QQQQ</t>
        </is>
      </c>
      <c r="AT15" t="n">
        <v>16.41</v>
      </c>
      <c r="AV15" t="n">
        <v>17.57</v>
      </c>
      <c r="AW15" t="n">
        <v>17.3</v>
      </c>
      <c r="AY15" t="n">
        <v>16.02</v>
      </c>
      <c r="AZ15" t="n">
        <v>16.02</v>
      </c>
      <c r="BA15" t="n">
        <v>16.26</v>
      </c>
      <c r="BD15" t="n">
        <v>16.7</v>
      </c>
      <c r="BE15" t="n">
        <v>16.81</v>
      </c>
    </row>
    <row r="16">
      <c r="A16" t="inlineStr">
        <is>
          <t>Common equity tier 1/risk assets</t>
        </is>
      </c>
      <c r="C16" t="inlineStr">
        <is>
          <t>Percent</t>
        </is>
      </c>
      <c r="D16" t="inlineStr">
        <is>
          <t>QQQQ</t>
        </is>
      </c>
      <c r="AT16" t="n">
        <v>14.74</v>
      </c>
      <c r="AV16" t="n">
        <v>15.01</v>
      </c>
      <c r="AW16" t="n">
        <v>14.8</v>
      </c>
      <c r="AY16" t="n">
        <v>13.66</v>
      </c>
      <c r="AZ16" t="n">
        <v>13.72</v>
      </c>
      <c r="BA16" t="n">
        <v>13.98</v>
      </c>
      <c r="BD16" t="n">
        <v>14.47</v>
      </c>
      <c r="BE16" t="n">
        <v>14.61</v>
      </c>
    </row>
    <row r="17">
      <c r="A17" t="inlineStr">
        <is>
          <t>Tier capital/risk assets</t>
        </is>
      </c>
      <c r="C17" t="inlineStr">
        <is>
          <t>Percent</t>
        </is>
      </c>
      <c r="D17" t="inlineStr">
        <is>
          <t>QQQQ</t>
        </is>
      </c>
      <c r="AT17" t="n">
        <v>15.16</v>
      </c>
      <c r="AV17" t="n">
        <v>15.41</v>
      </c>
      <c r="AW17" t="n">
        <v>15.19</v>
      </c>
      <c r="AY17" t="n">
        <v>14.02</v>
      </c>
      <c r="AZ17" t="n">
        <v>14.07</v>
      </c>
      <c r="BA17" t="n">
        <v>14.32</v>
      </c>
      <c r="BD17" t="n">
        <v>14.79</v>
      </c>
      <c r="BE17" t="n">
        <v>14.93</v>
      </c>
    </row>
    <row r="18">
      <c r="A18" t="inlineStr">
        <is>
          <t>Leverage ratio (tier 1 capital/TA)</t>
        </is>
      </c>
      <c r="C18" t="inlineStr">
        <is>
          <t>Percent</t>
        </is>
      </c>
      <c r="D18" t="inlineStr">
        <is>
          <t>QQQQ</t>
        </is>
      </c>
      <c r="AT18" t="n">
        <v>9.449999999999999</v>
      </c>
      <c r="AV18" t="n">
        <v>9.06</v>
      </c>
      <c r="AW18" t="n">
        <v>9.140000000000001</v>
      </c>
      <c r="AY18" t="n">
        <v>8.68</v>
      </c>
      <c r="AZ18" t="n">
        <v>8.470000000000001</v>
      </c>
      <c r="BA18" t="n">
        <v>8.85</v>
      </c>
      <c r="BD18" t="n">
        <v>9.779999999999999</v>
      </c>
      <c r="BE18" t="n">
        <v>10.5</v>
      </c>
    </row>
    <row r="20">
      <c r="A20" t="inlineStr">
        <is>
          <t>Balance sheet ratios:</t>
        </is>
      </c>
    </row>
    <row r="21">
      <c r="A21" t="inlineStr">
        <is>
          <t>Average loans to deposits</t>
        </is>
      </c>
      <c r="C21" t="inlineStr">
        <is>
          <t>Percent</t>
        </is>
      </c>
      <c r="D21" t="inlineStr">
        <is>
          <t>QQQQ</t>
        </is>
      </c>
      <c r="F21" t="n">
        <v>62.27</v>
      </c>
      <c r="G21" t="n">
        <v>62.89</v>
      </c>
      <c r="H21" t="n">
        <v>63.13</v>
      </c>
      <c r="I21" t="n">
        <v>62.48</v>
      </c>
      <c r="K21" t="n">
        <v>62.46</v>
      </c>
      <c r="L21" t="n">
        <v>62.65</v>
      </c>
      <c r="M21" t="n">
        <v>64.27</v>
      </c>
      <c r="N21" t="n">
        <v>65.42</v>
      </c>
      <c r="P21" t="n">
        <v>65.84999999999999</v>
      </c>
      <c r="Q21" t="n">
        <v>65.95</v>
      </c>
      <c r="R21" t="n">
        <v>67.88</v>
      </c>
      <c r="S21" t="n">
        <v>69.62</v>
      </c>
      <c r="U21" t="n">
        <v>71.28</v>
      </c>
      <c r="V21" t="n">
        <v>71.73999999999999</v>
      </c>
      <c r="W21" t="n">
        <v>71.77</v>
      </c>
      <c r="X21" t="n">
        <v>70.98</v>
      </c>
      <c r="Z21" t="n">
        <v>70.13</v>
      </c>
      <c r="AA21" t="n">
        <v>71.47</v>
      </c>
      <c r="AB21" t="n">
        <v>73.59</v>
      </c>
      <c r="AC21" t="n">
        <v>73.63</v>
      </c>
      <c r="AE21" t="n">
        <v>75.42</v>
      </c>
      <c r="AF21" t="n">
        <v>74.38</v>
      </c>
      <c r="AG21" t="n">
        <v>74.76000000000001</v>
      </c>
      <c r="AH21" t="n">
        <v>74.23999999999999</v>
      </c>
      <c r="AJ21" t="n">
        <v>75.34</v>
      </c>
      <c r="AK21" t="n">
        <v>76.06999999999999</v>
      </c>
      <c r="AL21" t="n">
        <v>77.68000000000001</v>
      </c>
      <c r="AM21" t="n">
        <v>75.83</v>
      </c>
      <c r="AO21" t="n">
        <v>77.75</v>
      </c>
      <c r="AP21" t="n">
        <v>79.90000000000001</v>
      </c>
      <c r="AQ21" t="n">
        <v>78.55</v>
      </c>
      <c r="AR21" t="n">
        <v>77.02</v>
      </c>
      <c r="AT21" t="n">
        <v>70.84</v>
      </c>
      <c r="AU21" t="n">
        <v>65.36</v>
      </c>
      <c r="AV21" t="n">
        <v>61.56</v>
      </c>
      <c r="AW21" t="n">
        <v>60.16</v>
      </c>
      <c r="AY21" t="n">
        <v>59.72</v>
      </c>
      <c r="AZ21" t="n">
        <v>58.66</v>
      </c>
      <c r="BA21" t="n">
        <v>59.62</v>
      </c>
      <c r="BB21" t="n">
        <v>62.25</v>
      </c>
      <c r="BD21" t="n">
        <v>64.54000000000001</v>
      </c>
      <c r="BE21" t="n">
        <v>69.84999999999999</v>
      </c>
    </row>
    <row r="22">
      <c r="A22" t="inlineStr">
        <is>
          <t>Average earning assets to total assets</t>
        </is>
      </c>
      <c r="C22" t="inlineStr">
        <is>
          <t>Percent</t>
        </is>
      </c>
      <c r="D22" t="inlineStr">
        <is>
          <t>QQQQ</t>
        </is>
      </c>
      <c r="F22" t="n">
        <v>92.79000000000001</v>
      </c>
      <c r="G22" t="n">
        <v>92.65000000000001</v>
      </c>
      <c r="H22" t="n">
        <v>92.51000000000001</v>
      </c>
      <c r="I22" t="n">
        <v>92.63</v>
      </c>
      <c r="K22" t="n">
        <v>92.45999999999999</v>
      </c>
      <c r="L22" t="n">
        <v>92.68000000000001</v>
      </c>
      <c r="M22" t="n">
        <v>92.87</v>
      </c>
      <c r="N22" t="n">
        <v>92.81999999999999</v>
      </c>
      <c r="P22" t="n">
        <v>92.97</v>
      </c>
      <c r="Q22" t="n">
        <v>93.11</v>
      </c>
      <c r="R22" t="n">
        <v>93.15000000000001</v>
      </c>
      <c r="S22" t="n">
        <v>92.84</v>
      </c>
      <c r="U22" t="n">
        <v>92.88</v>
      </c>
      <c r="V22" t="n">
        <v>93.05</v>
      </c>
      <c r="W22" t="n">
        <v>93.16</v>
      </c>
      <c r="X22" t="n">
        <v>93.3</v>
      </c>
      <c r="Z22" t="n">
        <v>93.45</v>
      </c>
      <c r="AA22" t="n">
        <v>93.44</v>
      </c>
      <c r="AB22" t="n">
        <v>93.37</v>
      </c>
      <c r="AC22" t="n">
        <v>93.36</v>
      </c>
      <c r="AE22" t="n">
        <v>93.14</v>
      </c>
      <c r="AF22" t="n">
        <v>93.11</v>
      </c>
      <c r="AG22" t="n">
        <v>93.04000000000001</v>
      </c>
      <c r="AH22" t="n">
        <v>92.48</v>
      </c>
      <c r="AJ22" t="n">
        <v>92.42</v>
      </c>
      <c r="AK22" t="n">
        <v>92.43000000000001</v>
      </c>
      <c r="AL22" t="n">
        <v>92.23</v>
      </c>
      <c r="AM22" t="n">
        <v>91.5</v>
      </c>
      <c r="AO22" t="n">
        <v>91.51000000000001</v>
      </c>
      <c r="AP22" t="n">
        <v>92.23999999999999</v>
      </c>
      <c r="AQ22" t="n">
        <v>91.98999999999999</v>
      </c>
      <c r="AR22" t="n">
        <v>91.81999999999999</v>
      </c>
      <c r="AT22" t="n">
        <v>91.54000000000001</v>
      </c>
      <c r="AU22" t="n">
        <v>92.01000000000001</v>
      </c>
      <c r="AV22" t="n">
        <v>92.13</v>
      </c>
      <c r="AW22" t="n">
        <v>92.13</v>
      </c>
      <c r="AY22" t="n">
        <v>91.92</v>
      </c>
      <c r="AZ22" t="n">
        <v>90.89</v>
      </c>
      <c r="BA22" t="n">
        <v>91.58</v>
      </c>
      <c r="BB22" t="n">
        <v>92.14</v>
      </c>
      <c r="BD22" t="n">
        <v>92.52</v>
      </c>
      <c r="BE22" t="n">
        <v>92.23</v>
      </c>
    </row>
    <row r="23">
      <c r="A23" t="inlineStr">
        <is>
          <t>Average stockholders equity to average assets</t>
        </is>
      </c>
      <c r="C23" t="inlineStr">
        <is>
          <t>Percent</t>
        </is>
      </c>
      <c r="D23" t="inlineStr">
        <is>
          <t>QQQQ</t>
        </is>
      </c>
      <c r="F23" t="n">
        <v>9.140000000000001</v>
      </c>
      <c r="G23" t="n">
        <v>9.279999999999999</v>
      </c>
      <c r="H23" t="n">
        <v>9.289999999999999</v>
      </c>
      <c r="I23" t="n">
        <v>9.210000000000001</v>
      </c>
      <c r="K23" t="n">
        <v>9.1</v>
      </c>
      <c r="L23" t="n">
        <v>9.039999999999999</v>
      </c>
      <c r="M23" t="n">
        <v>9.25</v>
      </c>
      <c r="N23" t="n">
        <v>9.35</v>
      </c>
      <c r="P23" t="n">
        <v>9.51</v>
      </c>
      <c r="Q23" t="n">
        <v>9.67</v>
      </c>
      <c r="R23" t="n">
        <v>10.02</v>
      </c>
      <c r="S23" t="n">
        <v>9.84</v>
      </c>
      <c r="U23" t="n">
        <v>9.92</v>
      </c>
      <c r="V23" t="n">
        <v>10.02</v>
      </c>
      <c r="W23" t="n">
        <v>10.22</v>
      </c>
      <c r="X23" t="n">
        <v>10.26</v>
      </c>
      <c r="Z23" t="n">
        <v>10.25</v>
      </c>
      <c r="AA23" t="n">
        <v>10.46</v>
      </c>
      <c r="AB23" t="n">
        <v>10.74</v>
      </c>
      <c r="AC23" t="n">
        <v>10.78</v>
      </c>
      <c r="AE23" t="n">
        <v>10.95</v>
      </c>
      <c r="AF23" t="n">
        <v>11.23</v>
      </c>
      <c r="AG23" t="n">
        <v>11.23</v>
      </c>
      <c r="AH23" t="n">
        <v>11.76</v>
      </c>
      <c r="AJ23" t="n">
        <v>12.01</v>
      </c>
      <c r="AK23" t="n">
        <v>12.25</v>
      </c>
      <c r="AL23" t="n">
        <v>11.96</v>
      </c>
      <c r="AM23" t="n">
        <v>12.04</v>
      </c>
      <c r="AO23" t="n">
        <v>12.02</v>
      </c>
      <c r="AP23" t="n">
        <v>10.95</v>
      </c>
      <c r="AQ23" t="n">
        <v>10.9</v>
      </c>
      <c r="AR23" t="n">
        <v>10.91</v>
      </c>
      <c r="AT23" t="n">
        <v>10.64</v>
      </c>
      <c r="AU23" t="n">
        <v>10.25</v>
      </c>
      <c r="AV23" t="n">
        <v>10.22</v>
      </c>
      <c r="AW23" t="n">
        <v>10.19</v>
      </c>
      <c r="AY23" t="n">
        <v>9.859999999999999</v>
      </c>
      <c r="AZ23" t="n">
        <v>9.4</v>
      </c>
      <c r="BA23" t="n">
        <v>9.630000000000001</v>
      </c>
      <c r="BB23" t="n">
        <v>9.800000000000001</v>
      </c>
      <c r="BD23" t="n">
        <v>10.36</v>
      </c>
      <c r="BE23" t="n">
        <v>11.17</v>
      </c>
    </row>
    <row r="25">
      <c r="A25" t="inlineStr">
        <is>
          <t>Asset quality data:</t>
        </is>
      </c>
    </row>
    <row r="26">
      <c r="A26" t="inlineStr">
        <is>
          <t>Past due loans</t>
        </is>
      </c>
      <c r="C26" t="inlineStr">
        <is>
          <t>Thousand</t>
        </is>
      </c>
      <c r="D26" t="inlineStr">
        <is>
          <t>QQQQ</t>
        </is>
      </c>
      <c r="F26" t="n">
        <v>542</v>
      </c>
      <c r="G26" t="n">
        <v>850</v>
      </c>
      <c r="H26" t="n">
        <v>1266</v>
      </c>
      <c r="I26" t="n">
        <v>1179</v>
      </c>
      <c r="K26" t="n">
        <v>910</v>
      </c>
      <c r="L26" t="n">
        <v>1789</v>
      </c>
      <c r="M26" t="n">
        <v>2004</v>
      </c>
      <c r="N26" t="n">
        <v>1135</v>
      </c>
      <c r="P26" t="n">
        <v>1498</v>
      </c>
      <c r="Q26" t="n">
        <v>1311</v>
      </c>
      <c r="R26" t="n">
        <v>2061</v>
      </c>
      <c r="S26" t="n">
        <v>1841</v>
      </c>
      <c r="U26" t="n">
        <v>1099</v>
      </c>
      <c r="V26" t="n">
        <v>2695</v>
      </c>
      <c r="W26" t="n">
        <v>1906</v>
      </c>
      <c r="X26" t="n">
        <v>1962</v>
      </c>
      <c r="Z26" t="n">
        <v>2024</v>
      </c>
      <c r="AA26" t="n">
        <v>2217</v>
      </c>
      <c r="AB26" t="n">
        <v>2122</v>
      </c>
      <c r="AC26" t="n">
        <v>2893</v>
      </c>
      <c r="AE26" t="n">
        <v>3900</v>
      </c>
      <c r="AF26" t="n">
        <v>2916</v>
      </c>
      <c r="AG26" t="n">
        <v>4073</v>
      </c>
      <c r="AH26" t="n">
        <v>1916</v>
      </c>
      <c r="AJ26" t="n">
        <v>2170</v>
      </c>
      <c r="AK26" t="n">
        <v>2663</v>
      </c>
      <c r="AL26" t="n">
        <v>11214</v>
      </c>
      <c r="AM26" t="n">
        <v>11834</v>
      </c>
      <c r="AO26" t="n">
        <v>10065</v>
      </c>
      <c r="AP26" t="n">
        <v>5382</v>
      </c>
      <c r="AQ26" t="n">
        <v>6412</v>
      </c>
      <c r="AR26" t="n">
        <v>4802</v>
      </c>
      <c r="AT26" t="n">
        <v>5282</v>
      </c>
      <c r="AU26" t="n">
        <v>4386</v>
      </c>
      <c r="AV26" t="n">
        <v>5186</v>
      </c>
      <c r="AW26" t="n">
        <v>4964</v>
      </c>
      <c r="AY26" t="n">
        <v>6360</v>
      </c>
      <c r="AZ26" t="n">
        <v>4771</v>
      </c>
      <c r="BA26" t="n">
        <v>3167</v>
      </c>
      <c r="BB26" t="n">
        <v>7085</v>
      </c>
      <c r="BD26" t="n">
        <v>7258</v>
      </c>
      <c r="BE26" t="n">
        <v>8799</v>
      </c>
    </row>
    <row r="27">
      <c r="A27" t="inlineStr">
        <is>
          <t>Non-accrual loans</t>
        </is>
      </c>
      <c r="C27" t="inlineStr">
        <is>
          <t>Thousand</t>
        </is>
      </c>
      <c r="D27" t="inlineStr">
        <is>
          <t>QQQQ</t>
        </is>
      </c>
      <c r="F27" t="n">
        <v>20933</v>
      </c>
      <c r="G27" t="n">
        <v>18946</v>
      </c>
      <c r="H27" t="n">
        <v>15094</v>
      </c>
      <c r="I27" t="n">
        <v>14390</v>
      </c>
      <c r="K27" t="n">
        <v>17753</v>
      </c>
      <c r="L27" t="n">
        <v>17268</v>
      </c>
      <c r="M27" t="n">
        <v>17899</v>
      </c>
      <c r="N27" t="n">
        <v>16410</v>
      </c>
      <c r="P27" t="n">
        <v>16562</v>
      </c>
      <c r="Q27" t="n">
        <v>32177</v>
      </c>
      <c r="R27" t="n">
        <v>30321</v>
      </c>
      <c r="S27" t="n">
        <v>30096</v>
      </c>
      <c r="U27" t="n">
        <v>31040</v>
      </c>
      <c r="V27" t="n">
        <v>30063</v>
      </c>
      <c r="W27" t="n">
        <v>31014</v>
      </c>
      <c r="X27" t="n">
        <v>31798</v>
      </c>
      <c r="Z27" t="n">
        <v>23694</v>
      </c>
      <c r="AA27" t="n">
        <v>19607</v>
      </c>
      <c r="AB27" t="n">
        <v>27665</v>
      </c>
      <c r="AC27" t="n">
        <v>31943</v>
      </c>
      <c r="AE27" t="n">
        <v>31849</v>
      </c>
      <c r="AF27" t="n">
        <v>29936</v>
      </c>
      <c r="AG27" t="n">
        <v>26880</v>
      </c>
      <c r="AH27" t="n">
        <v>22603</v>
      </c>
      <c r="AJ27" t="n">
        <v>21594</v>
      </c>
      <c r="AK27" t="n">
        <v>17998</v>
      </c>
      <c r="AL27" t="n">
        <v>20316</v>
      </c>
      <c r="AM27" t="n">
        <v>17984</v>
      </c>
      <c r="AO27" t="n">
        <v>45181</v>
      </c>
      <c r="AP27" t="n">
        <v>49477</v>
      </c>
      <c r="AQ27" t="n">
        <v>82385</v>
      </c>
      <c r="AR27" t="n">
        <v>37545</v>
      </c>
      <c r="AT27" t="n">
        <v>35326</v>
      </c>
      <c r="AU27" t="n">
        <v>29802</v>
      </c>
      <c r="AV27" t="n">
        <v>26607</v>
      </c>
      <c r="AW27" t="n">
        <v>20892</v>
      </c>
      <c r="AY27" t="n">
        <v>17453</v>
      </c>
      <c r="AZ27" t="n">
        <v>13712</v>
      </c>
      <c r="BA27" t="n">
        <v>11962</v>
      </c>
      <c r="BB27" t="n">
        <v>15299</v>
      </c>
      <c r="BD27" t="n">
        <v>17649</v>
      </c>
      <c r="BE27" t="n">
        <v>18047</v>
      </c>
    </row>
    <row r="28">
      <c r="A28" t="inlineStr">
        <is>
          <t>Restructured loans</t>
        </is>
      </c>
      <c r="C28" t="inlineStr">
        <is>
          <t>Thousand</t>
        </is>
      </c>
      <c r="D28" t="inlineStr">
        <is>
          <t>QQQQ</t>
        </is>
      </c>
      <c r="F28" t="n">
        <v>17792</v>
      </c>
      <c r="G28" t="n">
        <v>17903</v>
      </c>
      <c r="H28" t="n">
        <v>18028</v>
      </c>
      <c r="I28" t="n">
        <v>17624</v>
      </c>
      <c r="K28" t="n">
        <v>17468</v>
      </c>
      <c r="L28" t="n">
        <v>20615</v>
      </c>
      <c r="M28" t="n">
        <v>17121</v>
      </c>
      <c r="N28" t="n">
        <v>16515</v>
      </c>
      <c r="P28" t="n">
        <v>16131</v>
      </c>
      <c r="Q28" t="n">
        <v>15702</v>
      </c>
      <c r="R28" t="n">
        <v>15386</v>
      </c>
      <c r="S28" t="n">
        <v>15143</v>
      </c>
      <c r="U28" t="n">
        <v>533</v>
      </c>
      <c r="V28" t="n">
        <v>1974</v>
      </c>
      <c r="W28" t="n">
        <v>1842</v>
      </c>
      <c r="X28" t="n">
        <v>1713</v>
      </c>
      <c r="Z28" t="n">
        <v>2203</v>
      </c>
      <c r="AA28" t="n">
        <v>3561</v>
      </c>
      <c r="AB28" t="n">
        <v>3603</v>
      </c>
      <c r="AC28" t="n">
        <v>4720</v>
      </c>
      <c r="AE28" t="n">
        <v>12945</v>
      </c>
      <c r="AF28" t="n">
        <v>14527</v>
      </c>
      <c r="AG28" t="n">
        <v>13557</v>
      </c>
      <c r="AH28" t="n">
        <v>13188</v>
      </c>
      <c r="AJ28" t="n">
        <v>14552</v>
      </c>
      <c r="AK28" t="n">
        <v>16486</v>
      </c>
      <c r="AL28" t="n">
        <v>17504</v>
      </c>
      <c r="AM28" t="n">
        <v>18010</v>
      </c>
      <c r="AO28" t="n">
        <v>3158</v>
      </c>
      <c r="AP28" t="n">
        <v>3213</v>
      </c>
      <c r="AQ28" t="n">
        <v>7032</v>
      </c>
      <c r="AR28" t="n">
        <v>7784</v>
      </c>
      <c r="AT28" t="n">
        <v>7801</v>
      </c>
      <c r="AU28" t="n">
        <v>7485</v>
      </c>
      <c r="AV28" t="n">
        <v>7073</v>
      </c>
      <c r="AW28" t="n">
        <v>3665</v>
      </c>
      <c r="AY28" t="n">
        <v>2345</v>
      </c>
      <c r="AZ28" t="n">
        <v>2174</v>
      </c>
      <c r="BA28" t="n">
        <v>2249</v>
      </c>
      <c r="BB28" t="n">
        <v>2234</v>
      </c>
    </row>
    <row r="29">
      <c r="A29" t="inlineStr">
        <is>
          <t>Total non-performing and restructured loans</t>
        </is>
      </c>
      <c r="C29" t="inlineStr">
        <is>
          <t>Thousand</t>
        </is>
      </c>
      <c r="D29" t="inlineStr">
        <is>
          <t>QQQQ</t>
        </is>
      </c>
      <c r="F29" t="n">
        <v>39267</v>
      </c>
      <c r="G29" t="n">
        <v>37699</v>
      </c>
      <c r="H29" t="n">
        <v>34388</v>
      </c>
      <c r="I29" t="n">
        <v>33193</v>
      </c>
      <c r="K29" t="n">
        <v>36131</v>
      </c>
      <c r="L29" t="n">
        <v>39672</v>
      </c>
      <c r="M29" t="n">
        <v>37024</v>
      </c>
      <c r="N29" t="n">
        <v>34060</v>
      </c>
      <c r="P29" t="n">
        <v>34191</v>
      </c>
      <c r="Q29" t="n">
        <v>49190</v>
      </c>
      <c r="R29" t="n">
        <v>47768</v>
      </c>
      <c r="S29" t="n">
        <v>47080</v>
      </c>
      <c r="U29" t="n">
        <v>32672</v>
      </c>
      <c r="V29" t="n">
        <v>34733</v>
      </c>
      <c r="W29" t="n">
        <v>34762</v>
      </c>
      <c r="X29" t="n">
        <v>35473</v>
      </c>
      <c r="Z29" t="n">
        <v>27921</v>
      </c>
      <c r="AA29" t="n">
        <v>25385</v>
      </c>
      <c r="AB29" t="n">
        <v>33390</v>
      </c>
      <c r="AC29" t="n">
        <v>39556</v>
      </c>
      <c r="AE29" t="n">
        <v>48694</v>
      </c>
      <c r="AF29" t="n">
        <v>47379</v>
      </c>
      <c r="AG29" t="n">
        <v>44510</v>
      </c>
      <c r="AH29" t="n">
        <v>37707</v>
      </c>
      <c r="AJ29" t="n">
        <v>38316</v>
      </c>
      <c r="AK29" t="n">
        <v>37147</v>
      </c>
      <c r="AL29" t="n">
        <v>49034</v>
      </c>
      <c r="AM29" t="n">
        <v>47828</v>
      </c>
      <c r="AO29" t="n">
        <v>58404</v>
      </c>
      <c r="AP29" t="n">
        <v>58072</v>
      </c>
      <c r="AQ29" t="n">
        <v>95829</v>
      </c>
      <c r="AR29" t="n">
        <v>50131</v>
      </c>
      <c r="AT29" t="n">
        <v>48409</v>
      </c>
      <c r="AU29" t="n">
        <v>41673</v>
      </c>
      <c r="AV29" t="n">
        <v>38866</v>
      </c>
      <c r="AW29" t="n">
        <v>29521</v>
      </c>
      <c r="AY29" t="n">
        <v>26158</v>
      </c>
      <c r="AZ29" t="n">
        <v>20657</v>
      </c>
      <c r="BA29" t="n">
        <v>17378</v>
      </c>
      <c r="BB29" t="n">
        <v>24618</v>
      </c>
    </row>
    <row r="30">
      <c r="A30" t="inlineStr">
        <is>
          <t>Total non-performing and restructured loans-c</t>
        </is>
      </c>
      <c r="F30">
        <f>SUM(F26:F28)</f>
        <v/>
      </c>
      <c r="G30">
        <f>SUM(G26:G28)</f>
        <v/>
      </c>
      <c r="H30">
        <f>SUM(H26:H28)</f>
        <v/>
      </c>
      <c r="I30">
        <f>SUM(I26:I28)</f>
        <v/>
      </c>
      <c r="K30">
        <f>SUM(K26:K28)</f>
        <v/>
      </c>
      <c r="L30">
        <f>SUM(L26:L28)</f>
        <v/>
      </c>
      <c r="M30">
        <f>SUM(M26:M28)</f>
        <v/>
      </c>
      <c r="N30">
        <f>SUM(N26:N28)</f>
        <v/>
      </c>
      <c r="P30">
        <f>SUM(P26:P28)</f>
        <v/>
      </c>
      <c r="Q30">
        <f>SUM(Q26:Q28)</f>
        <v/>
      </c>
      <c r="R30">
        <f>SUM(R26:R28)</f>
        <v/>
      </c>
      <c r="S30">
        <f>SUM(S26:S28)</f>
        <v/>
      </c>
      <c r="U30">
        <f>SUM(U26:U28)</f>
        <v/>
      </c>
      <c r="V30">
        <f>SUM(V26:V28)</f>
        <v/>
      </c>
      <c r="W30">
        <f>SUM(W26:W28)</f>
        <v/>
      </c>
      <c r="X30">
        <f>SUM(X26:X28)</f>
        <v/>
      </c>
      <c r="Z30">
        <f>SUM(Z26:Z28)</f>
        <v/>
      </c>
      <c r="AA30">
        <f>SUM(AA26:AA28)</f>
        <v/>
      </c>
      <c r="AB30">
        <f>SUM(AB26:AB28)</f>
        <v/>
      </c>
      <c r="AC30">
        <f>SUM(AC26:AC28)</f>
        <v/>
      </c>
      <c r="AE30">
        <f>SUM(AE26:AE28)</f>
        <v/>
      </c>
      <c r="AF30">
        <f>SUM(AF26:AF28)</f>
        <v/>
      </c>
      <c r="AG30">
        <f>SUM(AG26:AG28)</f>
        <v/>
      </c>
      <c r="AH30">
        <f>SUM(AH26:AH28)</f>
        <v/>
      </c>
      <c r="AJ30">
        <f>SUM(AJ26:AJ28)</f>
        <v/>
      </c>
      <c r="AK30">
        <f>SUM(AK26:AK28)</f>
        <v/>
      </c>
      <c r="AL30">
        <f>SUM(AL26:AL28)</f>
        <v/>
      </c>
      <c r="AM30">
        <f>SUM(AM26:AM28)</f>
        <v/>
      </c>
      <c r="AO30">
        <f>SUM(AO26:AO28)</f>
        <v/>
      </c>
      <c r="AP30">
        <f>SUM(AP26:AP28)</f>
        <v/>
      </c>
      <c r="AQ30">
        <f>SUM(AQ26:AQ28)</f>
        <v/>
      </c>
      <c r="AR30">
        <f>SUM(AR26:AR28)</f>
        <v/>
      </c>
      <c r="AT30">
        <f>SUM(AT26:AT28)</f>
        <v/>
      </c>
      <c r="AU30">
        <f>SUM(AU26:AU28)</f>
        <v/>
      </c>
      <c r="AV30">
        <f>SUM(AV26:AV28)</f>
        <v/>
      </c>
      <c r="AW30">
        <f>SUM(AW26:AW28)</f>
        <v/>
      </c>
      <c r="AY30">
        <f>SUM(AY26:AY28)</f>
        <v/>
      </c>
      <c r="AZ30">
        <f>SUM(AZ26:AZ28)</f>
        <v/>
      </c>
      <c r="BA30">
        <f>SUM(BA26:BA28)</f>
        <v/>
      </c>
      <c r="BB30">
        <f>SUM(BB26:BB28)</f>
        <v/>
      </c>
    </row>
    <row r="31">
      <c r="A31" t="inlineStr">
        <is>
          <t>Sum check</t>
        </is>
      </c>
      <c r="F31">
        <f>F29-F30</f>
        <v/>
      </c>
      <c r="G31">
        <f>G29-G30</f>
        <v/>
      </c>
      <c r="H31">
        <f>H29-H30</f>
        <v/>
      </c>
      <c r="I31">
        <f>I29-I30</f>
        <v/>
      </c>
      <c r="K31">
        <f>K29-K30</f>
        <v/>
      </c>
      <c r="L31">
        <f>L29-L30</f>
        <v/>
      </c>
      <c r="M31">
        <f>M29-M30</f>
        <v/>
      </c>
      <c r="N31">
        <f>N29-N30</f>
        <v/>
      </c>
      <c r="P31">
        <f>P29-P30</f>
        <v/>
      </c>
      <c r="Q31">
        <f>Q29-Q30</f>
        <v/>
      </c>
      <c r="R31">
        <f>R29-R30</f>
        <v/>
      </c>
      <c r="S31">
        <f>S29-S30</f>
        <v/>
      </c>
      <c r="U31">
        <f>U29-U30</f>
        <v/>
      </c>
      <c r="V31">
        <f>V29-V30</f>
        <v/>
      </c>
      <c r="W31">
        <f>W29-W30</f>
        <v/>
      </c>
      <c r="X31">
        <f>X29-X30</f>
        <v/>
      </c>
      <c r="Z31">
        <f>Z29-Z30</f>
        <v/>
      </c>
      <c r="AA31">
        <f>AA29-AA30</f>
        <v/>
      </c>
      <c r="AB31">
        <f>AB29-AB30</f>
        <v/>
      </c>
      <c r="AC31">
        <f>AC29-AC30</f>
        <v/>
      </c>
      <c r="AE31">
        <f>AE29-AE30</f>
        <v/>
      </c>
      <c r="AF31">
        <f>AF29-AF30</f>
        <v/>
      </c>
      <c r="AG31">
        <f>AG29-AG30</f>
        <v/>
      </c>
      <c r="AH31">
        <f>AH29-AH30</f>
        <v/>
      </c>
      <c r="AJ31">
        <f>AJ29-AJ30</f>
        <v/>
      </c>
      <c r="AK31">
        <f>AK29-AK30</f>
        <v/>
      </c>
      <c r="AL31">
        <f>AL29-AL30</f>
        <v/>
      </c>
      <c r="AM31">
        <f>AM29-AM30</f>
        <v/>
      </c>
      <c r="AO31">
        <f>AO29-AO30</f>
        <v/>
      </c>
      <c r="AP31">
        <f>AP29-AP30</f>
        <v/>
      </c>
      <c r="AQ31">
        <f>AQ29-AQ30</f>
        <v/>
      </c>
      <c r="AR31">
        <f>AR29-AR30</f>
        <v/>
      </c>
      <c r="AT31">
        <f>AT29-AT30</f>
        <v/>
      </c>
      <c r="AU31">
        <f>AU29-AU30</f>
        <v/>
      </c>
      <c r="AV31">
        <f>AV29-AV30</f>
        <v/>
      </c>
      <c r="AW31">
        <f>AW29-AW30</f>
        <v/>
      </c>
      <c r="AY31">
        <f>AY29-AY30</f>
        <v/>
      </c>
      <c r="AZ31">
        <f>AZ29-AZ30</f>
        <v/>
      </c>
      <c r="BA31">
        <f>BA29-BA30</f>
        <v/>
      </c>
      <c r="BB31">
        <f>BB29-BB30</f>
        <v/>
      </c>
    </row>
    <row r="33">
      <c r="A33" t="inlineStr">
        <is>
          <t>Other real estate owned and repossessed assets</t>
        </is>
      </c>
      <c r="C33" t="inlineStr">
        <is>
          <t>Thousand</t>
        </is>
      </c>
      <c r="D33" t="inlineStr">
        <is>
          <t>QQQQ</t>
        </is>
      </c>
      <c r="F33" t="n">
        <v>9424</v>
      </c>
      <c r="G33" t="n">
        <v>8503</v>
      </c>
      <c r="H33" t="n">
        <v>8428</v>
      </c>
      <c r="I33" t="n">
        <v>8386</v>
      </c>
      <c r="K33" t="n">
        <v>7590</v>
      </c>
      <c r="L33" t="n">
        <v>6406</v>
      </c>
      <c r="M33" t="n">
        <v>7016</v>
      </c>
      <c r="N33" t="n">
        <v>8079</v>
      </c>
      <c r="P33" t="n">
        <v>6418</v>
      </c>
      <c r="Q33" t="n">
        <v>7521</v>
      </c>
      <c r="R33" t="n">
        <v>7862</v>
      </c>
      <c r="S33" t="n">
        <v>8214</v>
      </c>
      <c r="U33" t="n">
        <v>4245</v>
      </c>
      <c r="V33" t="n">
        <v>4469</v>
      </c>
      <c r="W33" t="n">
        <v>4339</v>
      </c>
      <c r="X33" t="n">
        <v>3866</v>
      </c>
      <c r="Z33" t="n">
        <v>4404</v>
      </c>
      <c r="AA33" t="n">
        <v>4211</v>
      </c>
      <c r="AB33" t="n">
        <v>4099</v>
      </c>
      <c r="AC33" t="n">
        <v>4424</v>
      </c>
      <c r="AE33" t="n">
        <v>3676</v>
      </c>
      <c r="AF33" t="n">
        <v>3847</v>
      </c>
      <c r="AG33" t="n">
        <v>7072</v>
      </c>
      <c r="AH33" t="n">
        <v>6873</v>
      </c>
      <c r="AJ33" t="n">
        <v>6433</v>
      </c>
      <c r="AK33" t="n">
        <v>7004</v>
      </c>
      <c r="AL33" t="n">
        <v>7056</v>
      </c>
      <c r="AM33" t="n">
        <v>6073</v>
      </c>
      <c r="AO33" t="n">
        <v>6001</v>
      </c>
      <c r="AP33" t="n">
        <v>4948</v>
      </c>
      <c r="AQ33" t="n">
        <v>4939</v>
      </c>
      <c r="AR33" t="n">
        <v>32480</v>
      </c>
      <c r="AT33" t="n">
        <v>30320</v>
      </c>
      <c r="AU33" t="n">
        <v>40183</v>
      </c>
      <c r="AV33" t="n">
        <v>39060</v>
      </c>
      <c r="AW33" t="n">
        <v>39553</v>
      </c>
      <c r="AY33" t="n">
        <v>39729</v>
      </c>
      <c r="AZ33" t="n">
        <v>39209</v>
      </c>
      <c r="BA33" t="n">
        <v>39419</v>
      </c>
      <c r="BB33" t="n">
        <v>36936</v>
      </c>
      <c r="BD33" t="n">
        <v>38874</v>
      </c>
      <c r="BE33" t="n">
        <v>41612</v>
      </c>
    </row>
    <row r="34">
      <c r="A34" t="inlineStr">
        <is>
          <t>Total non-performing and restructured assets</t>
        </is>
      </c>
      <c r="C34" t="inlineStr">
        <is>
          <t>Thousand</t>
        </is>
      </c>
      <c r="D34" t="inlineStr">
        <is>
          <t>QQQQ</t>
        </is>
      </c>
      <c r="F34" t="n">
        <v>48691</v>
      </c>
      <c r="G34" t="n">
        <v>46202</v>
      </c>
      <c r="H34" t="n">
        <v>42816</v>
      </c>
      <c r="I34" t="n">
        <v>41579</v>
      </c>
      <c r="K34" t="n">
        <v>43721</v>
      </c>
      <c r="L34" t="n">
        <v>46078</v>
      </c>
      <c r="M34" t="n">
        <v>44040</v>
      </c>
      <c r="N34" t="n">
        <v>42139</v>
      </c>
      <c r="P34" t="n">
        <v>40609</v>
      </c>
      <c r="Q34" t="n">
        <v>56711</v>
      </c>
      <c r="R34" t="n">
        <v>55631</v>
      </c>
      <c r="S34" t="n">
        <v>55294</v>
      </c>
      <c r="U34" t="n">
        <v>36917</v>
      </c>
      <c r="V34" t="n">
        <v>39202</v>
      </c>
      <c r="W34" t="n">
        <v>39101</v>
      </c>
      <c r="X34" t="n">
        <v>39339</v>
      </c>
      <c r="Z34" t="n">
        <v>32325</v>
      </c>
      <c r="AA34" t="n">
        <v>29596</v>
      </c>
      <c r="AB34" t="n">
        <v>37489</v>
      </c>
      <c r="AC34" t="n">
        <v>43980</v>
      </c>
      <c r="AE34" t="n">
        <v>52370</v>
      </c>
      <c r="AF34" t="n">
        <v>51226</v>
      </c>
      <c r="AG34" t="n">
        <v>51582</v>
      </c>
      <c r="AH34" t="n">
        <v>44580</v>
      </c>
      <c r="AJ34" t="n">
        <v>44749</v>
      </c>
      <c r="AK34" t="n">
        <v>44151</v>
      </c>
      <c r="AL34" t="n">
        <v>56090</v>
      </c>
      <c r="AM34" t="n">
        <v>53901</v>
      </c>
      <c r="AO34" t="n">
        <v>64405</v>
      </c>
      <c r="AP34" t="n">
        <v>63020</v>
      </c>
      <c r="AQ34" t="n">
        <v>100768</v>
      </c>
      <c r="AR34" t="n">
        <v>82611</v>
      </c>
      <c r="AT34" t="n">
        <v>78729</v>
      </c>
      <c r="AU34" t="n">
        <v>81856</v>
      </c>
      <c r="AV34" t="n">
        <v>77926</v>
      </c>
      <c r="AW34" t="n">
        <v>69074</v>
      </c>
      <c r="AY34" t="n">
        <v>65887</v>
      </c>
      <c r="AZ34" t="n">
        <v>59866</v>
      </c>
      <c r="BA34" t="n">
        <v>56797</v>
      </c>
      <c r="BB34" t="n">
        <v>61554</v>
      </c>
    </row>
    <row r="35">
      <c r="A35" t="inlineStr">
        <is>
          <t>Total non-performing and restructured assets-c</t>
        </is>
      </c>
      <c r="F35">
        <f>SUM(F29,F33)</f>
        <v/>
      </c>
      <c r="G35">
        <f>SUM(G29,G33)</f>
        <v/>
      </c>
      <c r="H35">
        <f>SUM(H29,H33)</f>
        <v/>
      </c>
      <c r="I35">
        <f>SUM(I29,I33)</f>
        <v/>
      </c>
      <c r="K35">
        <f>SUM(K29,K33)</f>
        <v/>
      </c>
      <c r="L35">
        <f>SUM(L29,L33)</f>
        <v/>
      </c>
      <c r="M35">
        <f>SUM(M29,M33)</f>
        <v/>
      </c>
      <c r="N35">
        <f>SUM(N29,N33)</f>
        <v/>
      </c>
      <c r="P35">
        <f>SUM(P29,P33)</f>
        <v/>
      </c>
      <c r="Q35">
        <f>SUM(Q29,Q33)</f>
        <v/>
      </c>
      <c r="R35">
        <f>SUM(R29,R33)</f>
        <v/>
      </c>
      <c r="S35">
        <f>SUM(S29,S33)</f>
        <v/>
      </c>
      <c r="U35">
        <f>SUM(U29,U33)</f>
        <v/>
      </c>
      <c r="V35">
        <f>SUM(V29,V33)</f>
        <v/>
      </c>
      <c r="W35">
        <f>SUM(W29,W33)</f>
        <v/>
      </c>
      <c r="X35">
        <f>SUM(X29,X33)</f>
        <v/>
      </c>
      <c r="Z35">
        <f>SUM(Z29,Z33)</f>
        <v/>
      </c>
      <c r="AA35">
        <f>SUM(AA29,AA33)</f>
        <v/>
      </c>
      <c r="AB35">
        <f>SUM(AB29,AB33)</f>
        <v/>
      </c>
      <c r="AC35">
        <f>SUM(AC29,AC33)</f>
        <v/>
      </c>
      <c r="AE35">
        <f>SUM(AE29,AE33)</f>
        <v/>
      </c>
      <c r="AF35">
        <f>SUM(AF29,AF33)</f>
        <v/>
      </c>
      <c r="AG35">
        <f>SUM(AG29,AG33)</f>
        <v/>
      </c>
      <c r="AH35">
        <f>SUM(AH29,AH33)</f>
        <v/>
      </c>
      <c r="AJ35">
        <f>SUM(AJ29,AJ33)</f>
        <v/>
      </c>
      <c r="AK35">
        <f>SUM(AK29,AK33)</f>
        <v/>
      </c>
      <c r="AL35">
        <f>SUM(AL29,AL33)</f>
        <v/>
      </c>
      <c r="AM35">
        <f>SUM(AM29,AM33)</f>
        <v/>
      </c>
      <c r="AO35">
        <f>SUM(AO29,AO33)</f>
        <v/>
      </c>
      <c r="AP35">
        <f>SUM(AP29,AP33)</f>
        <v/>
      </c>
      <c r="AQ35">
        <f>SUM(AQ29,AQ33)</f>
        <v/>
      </c>
      <c r="AR35">
        <f>SUM(AR29,AR33)</f>
        <v/>
      </c>
      <c r="AT35">
        <f>SUM(AT29,AT33)</f>
        <v/>
      </c>
      <c r="AU35">
        <f>SUM(AU29,AU33)</f>
        <v/>
      </c>
      <c r="AV35">
        <f>SUM(AV29,AV33)</f>
        <v/>
      </c>
      <c r="AW35">
        <f>SUM(AW29,AW33)</f>
        <v/>
      </c>
      <c r="AY35">
        <f>SUM(AY29,AY33)</f>
        <v/>
      </c>
      <c r="AZ35">
        <f>SUM(AZ29,AZ33)</f>
        <v/>
      </c>
      <c r="BA35">
        <f>SUM(BA29,BA33)</f>
        <v/>
      </c>
      <c r="BB35">
        <f>SUM(BB29,BB33)</f>
        <v/>
      </c>
    </row>
    <row r="36">
      <c r="A36" t="inlineStr">
        <is>
          <t>Sum check</t>
        </is>
      </c>
      <c r="F36">
        <f>F34-F35</f>
        <v/>
      </c>
      <c r="G36">
        <f>G34-G35</f>
        <v/>
      </c>
      <c r="H36">
        <f>H34-H35</f>
        <v/>
      </c>
      <c r="I36">
        <f>I34-I35</f>
        <v/>
      </c>
      <c r="K36">
        <f>K34-K35</f>
        <v/>
      </c>
      <c r="L36">
        <f>L34-L35</f>
        <v/>
      </c>
      <c r="M36">
        <f>M34-M35</f>
        <v/>
      </c>
      <c r="N36">
        <f>N34-N35</f>
        <v/>
      </c>
      <c r="P36">
        <f>P34-P35</f>
        <v/>
      </c>
      <c r="Q36">
        <f>Q34-Q35</f>
        <v/>
      </c>
      <c r="R36">
        <f>R34-R35</f>
        <v/>
      </c>
      <c r="S36">
        <f>S34-S35</f>
        <v/>
      </c>
      <c r="U36">
        <f>U34-U35</f>
        <v/>
      </c>
      <c r="V36">
        <f>V34-V35</f>
        <v/>
      </c>
      <c r="W36">
        <f>W34-W35</f>
        <v/>
      </c>
      <c r="X36">
        <f>X34-X35</f>
        <v/>
      </c>
      <c r="Z36">
        <f>Z34-Z35</f>
        <v/>
      </c>
      <c r="AA36">
        <f>AA34-AA35</f>
        <v/>
      </c>
      <c r="AB36">
        <f>AB34-AB35</f>
        <v/>
      </c>
      <c r="AC36">
        <f>AC34-AC35</f>
        <v/>
      </c>
      <c r="AE36">
        <f>AE34-AE35</f>
        <v/>
      </c>
      <c r="AF36">
        <f>AF34-AF35</f>
        <v/>
      </c>
      <c r="AG36">
        <f>AG34-AG35</f>
        <v/>
      </c>
      <c r="AH36">
        <f>AH34-AH35</f>
        <v/>
      </c>
      <c r="AJ36">
        <f>AJ34-AJ35</f>
        <v/>
      </c>
      <c r="AK36">
        <f>AK34-AK35</f>
        <v/>
      </c>
      <c r="AL36">
        <f>AL34-AL35</f>
        <v/>
      </c>
      <c r="AM36">
        <f>AM34-AM35</f>
        <v/>
      </c>
      <c r="AO36">
        <f>AO34-AO35</f>
        <v/>
      </c>
      <c r="AP36">
        <f>AP34-AP35</f>
        <v/>
      </c>
      <c r="AQ36">
        <f>AQ34-AQ35</f>
        <v/>
      </c>
      <c r="AR36">
        <f>AR34-AR35</f>
        <v/>
      </c>
      <c r="AT36">
        <f>AT34-AT35</f>
        <v/>
      </c>
      <c r="AU36">
        <f>AU34-AU35</f>
        <v/>
      </c>
      <c r="AV36">
        <f>AV34-AV35</f>
        <v/>
      </c>
      <c r="AW36">
        <f>AW34-AW35</f>
        <v/>
      </c>
      <c r="AY36">
        <f>AY34-AY35</f>
        <v/>
      </c>
      <c r="AZ36">
        <f>AZ34-AZ35</f>
        <v/>
      </c>
      <c r="BA36">
        <f>BA34-BA35</f>
        <v/>
      </c>
      <c r="BB36">
        <f>BB34-BB35</f>
        <v/>
      </c>
    </row>
    <row r="38">
      <c r="A38" t="inlineStr">
        <is>
          <t>Non-accrual loans to total loans</t>
        </is>
      </c>
      <c r="C38" t="inlineStr">
        <is>
          <t>Percent</t>
        </is>
      </c>
      <c r="D38" t="inlineStr">
        <is>
          <t>QQQQ</t>
        </is>
      </c>
      <c r="AO38" t="n">
        <v>0.75</v>
      </c>
      <c r="AP38" t="n">
        <v>0.74</v>
      </c>
      <c r="AQ38" t="n">
        <v>1.24</v>
      </c>
      <c r="AR38" t="n">
        <v>0.58</v>
      </c>
      <c r="AT38" t="n">
        <v>0.55</v>
      </c>
      <c r="AU38" t="n">
        <v>0.48</v>
      </c>
      <c r="AV38" t="n">
        <v>0.44</v>
      </c>
      <c r="AW38" t="n">
        <v>0.34</v>
      </c>
      <c r="AY38" t="n">
        <v>0.27</v>
      </c>
      <c r="AZ38" t="n">
        <v>0.21</v>
      </c>
      <c r="BA38" t="n">
        <v>0.18</v>
      </c>
      <c r="BB38" t="n">
        <v>0.22</v>
      </c>
      <c r="BD38" t="n">
        <v>0.25</v>
      </c>
      <c r="BE38" t="n">
        <v>0.25</v>
      </c>
    </row>
    <row r="39">
      <c r="A39" t="inlineStr">
        <is>
          <t>Non-accrual loans to total non-PPP loans (non-GAAP)</t>
        </is>
      </c>
      <c r="C39" t="inlineStr">
        <is>
          <t>Percent</t>
        </is>
      </c>
      <c r="D39" t="inlineStr">
        <is>
          <t>QQQQ</t>
        </is>
      </c>
      <c r="AP39" t="n">
        <v>0.84</v>
      </c>
      <c r="AQ39" t="n">
        <v>1.41</v>
      </c>
      <c r="AR39" t="n">
        <v>0.65</v>
      </c>
      <c r="AT39" t="n">
        <v>0.62</v>
      </c>
      <c r="AU39" t="n">
        <v>0.51</v>
      </c>
      <c r="AV39" t="n">
        <v>0.46</v>
      </c>
      <c r="AW39" t="n">
        <v>0.34</v>
      </c>
      <c r="AY39" t="n">
        <v>0.27</v>
      </c>
      <c r="AZ39" t="n">
        <v>0.21</v>
      </c>
      <c r="BA39" t="n">
        <v>0.18</v>
      </c>
      <c r="BB39" t="n">
        <v>0.22</v>
      </c>
    </row>
    <row r="40">
      <c r="A40" t="inlineStr">
        <is>
          <t>Non-performing and restructured loans to total loans</t>
        </is>
      </c>
      <c r="C40" t="inlineStr">
        <is>
          <t>Percent</t>
        </is>
      </c>
      <c r="D40" t="inlineStr">
        <is>
          <t>QQQQ</t>
        </is>
      </c>
      <c r="F40" t="n">
        <v>1.22</v>
      </c>
      <c r="G40" t="n">
        <v>1.16</v>
      </c>
      <c r="H40" t="n">
        <v>1.02</v>
      </c>
      <c r="I40" t="n">
        <v>0.98</v>
      </c>
      <c r="K40" t="n">
        <v>1.02</v>
      </c>
      <c r="L40" t="n">
        <v>1.08</v>
      </c>
      <c r="M40" t="n">
        <v>0.98</v>
      </c>
      <c r="N40" t="n">
        <v>0.88</v>
      </c>
      <c r="P40" t="n">
        <v>0.89</v>
      </c>
      <c r="Q40" t="n">
        <v>1.27</v>
      </c>
      <c r="R40" t="n">
        <v>1.21</v>
      </c>
      <c r="S40" t="n">
        <v>1.11</v>
      </c>
      <c r="U40" t="n">
        <v>0.76</v>
      </c>
      <c r="V40" t="n">
        <v>0.8</v>
      </c>
      <c r="W40" t="n">
        <v>0.8100000000000001</v>
      </c>
      <c r="X40" t="n">
        <v>0.8</v>
      </c>
      <c r="Z40" t="n">
        <v>0.63</v>
      </c>
      <c r="AA40" t="n">
        <v>0.55</v>
      </c>
      <c r="AB40" t="n">
        <v>0.72</v>
      </c>
      <c r="AC40" t="n">
        <v>0.84</v>
      </c>
      <c r="AE40" t="n">
        <v>0.98</v>
      </c>
      <c r="AF40" t="n">
        <v>0.9399999999999999</v>
      </c>
      <c r="AG40" t="n">
        <v>0.9</v>
      </c>
      <c r="AH40" t="n">
        <v>0.76</v>
      </c>
      <c r="AJ40" t="n">
        <v>0.76</v>
      </c>
      <c r="AK40" t="n">
        <v>0.73</v>
      </c>
      <c r="AL40" t="n">
        <v>0.87</v>
      </c>
      <c r="AM40" t="n">
        <v>0.84</v>
      </c>
      <c r="AO40" t="n">
        <v>0.97</v>
      </c>
      <c r="AP40" t="n">
        <v>0.86</v>
      </c>
      <c r="AQ40" t="n">
        <v>1.44</v>
      </c>
      <c r="AR40" t="n">
        <v>0.78</v>
      </c>
      <c r="AT40" t="n">
        <v>0.76</v>
      </c>
      <c r="AU40" t="n">
        <v>0.67</v>
      </c>
      <c r="AV40" t="n">
        <v>0.64</v>
      </c>
      <c r="AW40" t="n">
        <v>0.48</v>
      </c>
      <c r="AY40" t="n">
        <v>0.4</v>
      </c>
      <c r="AZ40" t="n">
        <v>0.31</v>
      </c>
      <c r="BA40" t="n">
        <v>0.25</v>
      </c>
      <c r="BB40" t="n">
        <v>0.35</v>
      </c>
    </row>
    <row r="41">
      <c r="A41" t="inlineStr">
        <is>
          <t>Non-performing and restructured loans to total non-PPP loans (non-GAAP)</t>
        </is>
      </c>
      <c r="C41" t="inlineStr">
        <is>
          <t>Percent</t>
        </is>
      </c>
      <c r="D41" t="inlineStr">
        <is>
          <t>QQQQ</t>
        </is>
      </c>
      <c r="AP41" t="n">
        <v>0.99</v>
      </c>
      <c r="AQ41" t="n">
        <v>1.64</v>
      </c>
      <c r="AR41" t="n">
        <v>0.86</v>
      </c>
      <c r="AT41" t="n">
        <v>0.85</v>
      </c>
      <c r="AU41" t="n">
        <v>0.71</v>
      </c>
      <c r="AV41" t="n">
        <v>0.67</v>
      </c>
      <c r="AW41" t="n">
        <v>0.48</v>
      </c>
      <c r="AY41" t="n">
        <v>0.4</v>
      </c>
      <c r="AZ41" t="n">
        <v>0.31</v>
      </c>
      <c r="BA41" t="n">
        <v>0.25</v>
      </c>
      <c r="BB41" t="n">
        <v>0.35</v>
      </c>
    </row>
    <row r="42">
      <c r="A42" t="inlineStr">
        <is>
          <t>Non-performing and restructured assets to total assets</t>
        </is>
      </c>
      <c r="C42" t="inlineStr">
        <is>
          <t>Percent</t>
        </is>
      </c>
      <c r="D42" t="inlineStr">
        <is>
          <t>QQQQ</t>
        </is>
      </c>
      <c r="F42" t="n">
        <v>0.84</v>
      </c>
      <c r="G42" t="n">
        <v>0.8</v>
      </c>
      <c r="H42" t="n">
        <v>0.72</v>
      </c>
      <c r="I42" t="n">
        <v>0.6899999999999999</v>
      </c>
      <c r="K42" t="n">
        <v>0.6899999999999999</v>
      </c>
      <c r="L42" t="n">
        <v>0.72</v>
      </c>
      <c r="M42" t="n">
        <v>0.6899999999999999</v>
      </c>
      <c r="N42" t="n">
        <v>0.64</v>
      </c>
      <c r="P42" t="n">
        <v>0.62</v>
      </c>
      <c r="Q42" t="n">
        <v>0.87</v>
      </c>
      <c r="R42" t="n">
        <v>0.87</v>
      </c>
      <c r="S42" t="n">
        <v>0.83</v>
      </c>
      <c r="U42" t="n">
        <v>0.55</v>
      </c>
      <c r="V42" t="n">
        <v>0.59</v>
      </c>
      <c r="W42" t="n">
        <v>0.58</v>
      </c>
      <c r="X42" t="n">
        <v>0.5600000000000001</v>
      </c>
      <c r="Z42" t="n">
        <v>0.45</v>
      </c>
      <c r="AA42" t="n">
        <v>0.42</v>
      </c>
      <c r="AB42" t="n">
        <v>0.53</v>
      </c>
      <c r="AC42" t="n">
        <v>0.61</v>
      </c>
      <c r="AE42" t="n">
        <v>0.6899999999999999</v>
      </c>
      <c r="AF42" t="n">
        <v>0.67</v>
      </c>
      <c r="AG42" t="n">
        <v>0.68</v>
      </c>
      <c r="AH42" t="n">
        <v>0.59</v>
      </c>
      <c r="AJ42" t="n">
        <v>0.58</v>
      </c>
      <c r="AK42" t="n">
        <v>0.58</v>
      </c>
      <c r="AL42" t="n">
        <v>0.67</v>
      </c>
      <c r="AM42" t="n">
        <v>0.63</v>
      </c>
      <c r="AO42" t="n">
        <v>0.74</v>
      </c>
      <c r="AP42" t="n">
        <v>0.65</v>
      </c>
      <c r="AQ42" t="n">
        <v>1.05</v>
      </c>
      <c r="AR42" t="n">
        <v>0.9</v>
      </c>
      <c r="AT42" t="n">
        <v>0.75</v>
      </c>
      <c r="AU42" t="n">
        <v>0.74</v>
      </c>
      <c r="AV42" t="n">
        <v>0.6899999999999999</v>
      </c>
      <c r="AW42" t="n">
        <v>0.73</v>
      </c>
      <c r="AY42" t="n">
        <v>0.52</v>
      </c>
      <c r="AZ42" t="n">
        <v>0.48</v>
      </c>
      <c r="BA42" t="n">
        <v>0.46</v>
      </c>
      <c r="BB42" t="n">
        <v>0.5</v>
      </c>
    </row>
    <row r="43">
      <c r="A43" t="inlineStr">
        <is>
          <t>Allowance to total loans</t>
        </is>
      </c>
      <c r="C43" t="inlineStr">
        <is>
          <t>Percent</t>
        </is>
      </c>
      <c r="D43" t="inlineStr">
        <is>
          <t>QQQQ</t>
        </is>
      </c>
      <c r="F43" t="n">
        <v>1.2</v>
      </c>
      <c r="G43" t="n">
        <v>1.2</v>
      </c>
      <c r="H43" t="n">
        <v>1.16</v>
      </c>
      <c r="I43" t="n">
        <v>1.15</v>
      </c>
      <c r="K43" t="n">
        <v>1.13</v>
      </c>
      <c r="L43" t="n">
        <v>1.18</v>
      </c>
      <c r="M43" t="n">
        <v>1.05</v>
      </c>
      <c r="N43" t="n">
        <v>1.06</v>
      </c>
      <c r="P43" t="n">
        <v>1.08</v>
      </c>
      <c r="Q43" t="n">
        <v>1.1</v>
      </c>
      <c r="R43" t="n">
        <v>1.03</v>
      </c>
      <c r="S43" t="n">
        <v>0.98</v>
      </c>
      <c r="U43" t="n">
        <v>1.04</v>
      </c>
      <c r="V43" t="n">
        <v>1.07</v>
      </c>
      <c r="W43" t="n">
        <v>1.11</v>
      </c>
      <c r="X43" t="n">
        <v>1.1</v>
      </c>
      <c r="Z43" t="n">
        <v>1.09</v>
      </c>
      <c r="AA43" t="n">
        <v>1.07</v>
      </c>
      <c r="AB43" t="n">
        <v>1.1</v>
      </c>
      <c r="AC43" t="n">
        <v>1.09</v>
      </c>
      <c r="AE43" t="n">
        <v>1.03</v>
      </c>
      <c r="AF43" t="n">
        <v>1.04</v>
      </c>
      <c r="AG43" t="n">
        <v>1.05</v>
      </c>
      <c r="AH43" t="n">
        <v>1.03</v>
      </c>
      <c r="AJ43" t="n">
        <v>1.05</v>
      </c>
      <c r="AK43" t="n">
        <v>1.08</v>
      </c>
      <c r="AL43" t="n">
        <v>0.99</v>
      </c>
      <c r="AM43" t="n">
        <v>0.96</v>
      </c>
      <c r="AO43" t="n">
        <v>1.17</v>
      </c>
      <c r="AP43" t="n">
        <v>1.33</v>
      </c>
      <c r="AQ43" t="n">
        <v>1.59</v>
      </c>
      <c r="AR43" t="n">
        <v>1.42</v>
      </c>
      <c r="AT43" t="n">
        <v>1.42</v>
      </c>
      <c r="AU43" t="n">
        <v>1.35</v>
      </c>
      <c r="AV43" t="n">
        <v>1.43</v>
      </c>
      <c r="AW43" t="n">
        <v>1.36</v>
      </c>
      <c r="AY43" t="n">
        <v>1.34</v>
      </c>
      <c r="AZ43" t="n">
        <v>1.31</v>
      </c>
      <c r="BA43" t="n">
        <v>1.32</v>
      </c>
      <c r="BB43" t="n">
        <v>1.33</v>
      </c>
      <c r="BD43" t="n">
        <v>1.33</v>
      </c>
      <c r="BE43" t="n">
        <v>1.33</v>
      </c>
    </row>
    <row r="44">
      <c r="A44" t="inlineStr">
        <is>
          <t>Allowance to total non-PPP loans (non-GAAP)</t>
        </is>
      </c>
      <c r="C44" t="inlineStr">
        <is>
          <t>Percent</t>
        </is>
      </c>
      <c r="D44" t="inlineStr">
        <is>
          <t>QQQQ</t>
        </is>
      </c>
      <c r="AP44" t="n">
        <v>1.52</v>
      </c>
      <c r="AQ44" t="n">
        <v>1.82</v>
      </c>
      <c r="AR44" t="n">
        <v>1.58</v>
      </c>
      <c r="AT44" t="n">
        <v>1.6</v>
      </c>
      <c r="AU44" t="n">
        <v>1.44</v>
      </c>
      <c r="AV44" t="n">
        <v>1.48</v>
      </c>
      <c r="AW44" t="n">
        <v>1.37</v>
      </c>
      <c r="AY44" t="n">
        <v>1.35</v>
      </c>
      <c r="AZ44" t="n">
        <v>1.31</v>
      </c>
      <c r="BA44" t="n">
        <v>1.32</v>
      </c>
      <c r="BB44" t="n">
        <v>1.33</v>
      </c>
    </row>
    <row r="45">
      <c r="A45" t="inlineStr">
        <is>
          <t>Allowance to non-accrual loans</t>
        </is>
      </c>
      <c r="C45" t="inlineStr">
        <is>
          <t>Percent</t>
        </is>
      </c>
      <c r="D45" t="inlineStr">
        <is>
          <t>QQQQ</t>
        </is>
      </c>
      <c r="AO45" t="n">
        <v>155.11</v>
      </c>
      <c r="AP45" t="n">
        <v>180.89</v>
      </c>
      <c r="AQ45" t="n">
        <v>128.82</v>
      </c>
      <c r="AR45" t="n">
        <v>243.35</v>
      </c>
      <c r="AT45" t="n">
        <v>257.2</v>
      </c>
      <c r="AU45" t="n">
        <v>281.73</v>
      </c>
      <c r="AV45" t="n">
        <v>324.96</v>
      </c>
      <c r="AW45" t="n">
        <v>401.76</v>
      </c>
      <c r="AY45" t="n">
        <v>499.83</v>
      </c>
      <c r="AZ45" t="n">
        <v>634.01</v>
      </c>
      <c r="BA45" t="n">
        <v>751.3200000000001</v>
      </c>
      <c r="BB45" t="n">
        <v>606.1</v>
      </c>
      <c r="BD45" t="n">
        <v>536.9299999999999</v>
      </c>
      <c r="BE45" t="n">
        <v>537.05</v>
      </c>
    </row>
    <row r="46">
      <c r="A46" t="inlineStr">
        <is>
          <t>Allowance to non-performing and restructured loans</t>
        </is>
      </c>
      <c r="C46" t="inlineStr">
        <is>
          <t>Percent</t>
        </is>
      </c>
      <c r="D46" t="inlineStr">
        <is>
          <t>QQQQ</t>
        </is>
      </c>
      <c r="F46" t="n">
        <v>98.47</v>
      </c>
      <c r="G46" t="n">
        <v>103.4</v>
      </c>
      <c r="H46" t="n">
        <v>113</v>
      </c>
      <c r="I46" t="n">
        <v>117.6</v>
      </c>
      <c r="K46" t="n">
        <v>110.5</v>
      </c>
      <c r="L46" t="n">
        <v>109.14</v>
      </c>
      <c r="M46" t="n">
        <v>106.6</v>
      </c>
      <c r="N46" t="n">
        <v>120.05</v>
      </c>
      <c r="P46" t="n">
        <v>121.54</v>
      </c>
      <c r="Q46" t="n">
        <v>86.65000000000001</v>
      </c>
      <c r="R46" t="n">
        <v>85.77</v>
      </c>
      <c r="S46" t="n">
        <v>88.5</v>
      </c>
      <c r="U46" t="n">
        <v>136.42</v>
      </c>
      <c r="V46" t="n">
        <v>134.07</v>
      </c>
      <c r="W46" t="n">
        <v>138.26</v>
      </c>
      <c r="X46" t="n">
        <v>137.27</v>
      </c>
      <c r="Z46" t="n">
        <v>171.63</v>
      </c>
      <c r="AA46" t="n">
        <v>193.05</v>
      </c>
      <c r="AB46" t="n">
        <v>153.5</v>
      </c>
      <c r="AC46" t="n">
        <v>130.62</v>
      </c>
      <c r="AE46" t="n">
        <v>105.87</v>
      </c>
      <c r="AF46" t="n">
        <v>110.18</v>
      </c>
      <c r="AG46" t="n">
        <v>116.55</v>
      </c>
      <c r="AH46" t="n">
        <v>136.29</v>
      </c>
      <c r="AJ46" t="n">
        <v>138.1</v>
      </c>
      <c r="AK46" t="n">
        <v>148.35</v>
      </c>
      <c r="AL46" t="n">
        <v>114.06</v>
      </c>
      <c r="AM46" t="n">
        <v>113.4</v>
      </c>
      <c r="AO46" t="n">
        <v>119.99</v>
      </c>
      <c r="AP46" t="n">
        <v>154.12</v>
      </c>
      <c r="AQ46" t="n">
        <v>110.74</v>
      </c>
      <c r="AR46" t="n">
        <v>182.26</v>
      </c>
      <c r="AT46" t="n">
        <v>187.69</v>
      </c>
      <c r="AU46" t="n">
        <v>201.48</v>
      </c>
      <c r="AV46" t="n">
        <v>222.46</v>
      </c>
      <c r="AW46" t="n">
        <v>284.33</v>
      </c>
      <c r="AY46" t="n">
        <v>333.51</v>
      </c>
      <c r="AZ46" t="n">
        <v>420.84</v>
      </c>
      <c r="BA46" t="n">
        <v>517.17</v>
      </c>
      <c r="BB46" t="n">
        <v>376.67</v>
      </c>
    </row>
    <row r="47">
      <c r="A47" t="inlineStr">
        <is>
          <t>Net charge-offs to average loans</t>
        </is>
      </c>
      <c r="C47" t="inlineStr">
        <is>
          <t>Percent</t>
        </is>
      </c>
      <c r="D47" t="inlineStr">
        <is>
          <t>QQQQ</t>
        </is>
      </c>
      <c r="F47" t="n">
        <v>0.01</v>
      </c>
      <c r="G47" t="n">
        <v>0.01</v>
      </c>
      <c r="H47" t="n">
        <v>0</v>
      </c>
      <c r="I47" t="n">
        <v>0.01</v>
      </c>
      <c r="K47" t="n">
        <v>0.01</v>
      </c>
      <c r="L47" t="n">
        <v>-0.01</v>
      </c>
      <c r="M47" t="n">
        <v>0.02</v>
      </c>
      <c r="N47" t="n">
        <v>0.01</v>
      </c>
      <c r="P47" t="n">
        <v>0.02</v>
      </c>
      <c r="Q47" t="n">
        <v>0.01</v>
      </c>
      <c r="R47" t="n">
        <v>0.08</v>
      </c>
      <c r="S47" t="n">
        <v>0.07000000000000001</v>
      </c>
      <c r="V47" t="n">
        <v>0.02</v>
      </c>
      <c r="W47" t="n">
        <v>0.03</v>
      </c>
      <c r="X47" t="n">
        <v>0.02</v>
      </c>
      <c r="Z47" t="n">
        <v>0.02</v>
      </c>
      <c r="AA47" t="n">
        <v>0.02</v>
      </c>
      <c r="AB47" t="n">
        <v>0.02</v>
      </c>
      <c r="AC47" t="n">
        <v>0.06</v>
      </c>
      <c r="AE47" t="n">
        <v>0.01</v>
      </c>
      <c r="AF47" t="n">
        <v>0.01</v>
      </c>
      <c r="AG47" t="n">
        <v>0.02</v>
      </c>
      <c r="AH47" t="n">
        <v>0.04</v>
      </c>
      <c r="AJ47" t="n">
        <v>0</v>
      </c>
      <c r="AK47" t="n">
        <v>0.01</v>
      </c>
      <c r="AL47" t="n">
        <v>0.04</v>
      </c>
      <c r="AM47" t="n">
        <v>0.06</v>
      </c>
      <c r="AO47" t="n">
        <v>0.02</v>
      </c>
      <c r="AP47" t="n">
        <v>0</v>
      </c>
      <c r="AQ47" t="n">
        <v>0.03</v>
      </c>
      <c r="AR47" t="n">
        <v>0.3</v>
      </c>
      <c r="AT47" t="n">
        <v>0.01</v>
      </c>
      <c r="AU47" t="n">
        <v>0.06</v>
      </c>
      <c r="AV47" t="n">
        <v>0.01</v>
      </c>
      <c r="AW47" t="n">
        <v>0.03</v>
      </c>
      <c r="AY47" t="n">
        <v>0</v>
      </c>
      <c r="AZ47" t="n">
        <v>0.01</v>
      </c>
      <c r="BA47" t="n">
        <v>0</v>
      </c>
      <c r="BB47" t="n">
        <v>0.01</v>
      </c>
      <c r="BD47" t="n">
        <v>0</v>
      </c>
      <c r="BE47" t="n">
        <v>0.01</v>
      </c>
    </row>
    <row r="49">
      <c r="A49" t="inlineStr">
        <is>
          <t>Deposit mix</t>
        </is>
      </c>
    </row>
    <row r="50">
      <c r="A50" t="inlineStr">
        <is>
          <t>CDs &lt; $250,000</t>
        </is>
      </c>
      <c r="C50" t="inlineStr">
        <is>
          <t>Percent</t>
        </is>
      </c>
      <c r="D50" t="inlineStr">
        <is>
          <t>QQQQ</t>
        </is>
      </c>
      <c r="AT50" t="n">
        <v>6</v>
      </c>
      <c r="AV50" t="n">
        <v>5</v>
      </c>
      <c r="AW50" t="n">
        <v>6</v>
      </c>
      <c r="AY50" t="n">
        <v>4</v>
      </c>
      <c r="AZ50" t="n">
        <v>4</v>
      </c>
      <c r="BA50" t="n">
        <v>5</v>
      </c>
      <c r="BD50" t="n">
        <v>5</v>
      </c>
      <c r="BE50" t="n">
        <v>5</v>
      </c>
    </row>
    <row r="51">
      <c r="A51" t="inlineStr">
        <is>
          <t>CDs &gt; $250,000</t>
        </is>
      </c>
      <c r="C51" t="inlineStr">
        <is>
          <t>Percent</t>
        </is>
      </c>
      <c r="D51" t="inlineStr">
        <is>
          <t>QQQQ</t>
        </is>
      </c>
      <c r="AT51" t="n">
        <v>1</v>
      </c>
      <c r="AV51" t="n">
        <v>2</v>
      </c>
      <c r="AW51" t="n">
        <v>2</v>
      </c>
      <c r="AY51" t="n">
        <v>2</v>
      </c>
      <c r="AZ51" t="n">
        <v>2</v>
      </c>
      <c r="BA51" t="n">
        <v>2</v>
      </c>
      <c r="BD51" t="n">
        <v>2</v>
      </c>
      <c r="BE51" t="n">
        <v>2</v>
      </c>
    </row>
    <row r="52">
      <c r="A52" t="inlineStr">
        <is>
          <t>Demand deposits</t>
        </is>
      </c>
      <c r="C52" t="inlineStr">
        <is>
          <t>Percent</t>
        </is>
      </c>
      <c r="D52" t="inlineStr">
        <is>
          <t>QQQQ</t>
        </is>
      </c>
      <c r="AT52" t="n">
        <v>46</v>
      </c>
      <c r="AV52" t="n">
        <v>46</v>
      </c>
      <c r="AW52" t="n">
        <v>47</v>
      </c>
      <c r="AY52" t="n">
        <v>46</v>
      </c>
      <c r="AZ52" t="n">
        <v>46</v>
      </c>
      <c r="BA52" t="n">
        <v>47</v>
      </c>
      <c r="BD52" t="n">
        <v>45</v>
      </c>
      <c r="BE52" t="n">
        <v>45</v>
      </c>
    </row>
    <row r="53">
      <c r="A53" t="inlineStr">
        <is>
          <t>Interest-bearing transaction accounts</t>
        </is>
      </c>
      <c r="C53" t="inlineStr">
        <is>
          <t>Percent</t>
        </is>
      </c>
      <c r="D53" t="inlineStr">
        <is>
          <t>QQQQ</t>
        </is>
      </c>
      <c r="AT53" t="n">
        <v>9</v>
      </c>
      <c r="AV53" t="n">
        <v>9</v>
      </c>
      <c r="AW53" t="n">
        <v>10</v>
      </c>
      <c r="AY53" t="n">
        <v>9</v>
      </c>
      <c r="AZ53" t="n">
        <v>9</v>
      </c>
      <c r="BA53" t="n">
        <v>9</v>
      </c>
      <c r="BD53" t="n">
        <v>9</v>
      </c>
      <c r="BE53" t="n">
        <v>9</v>
      </c>
    </row>
    <row r="54">
      <c r="A54" t="inlineStr">
        <is>
          <t>Other savings</t>
        </is>
      </c>
      <c r="C54" t="inlineStr">
        <is>
          <t>Percent</t>
        </is>
      </c>
      <c r="D54" t="inlineStr">
        <is>
          <t>QQQQ</t>
        </is>
      </c>
      <c r="AT54" t="n">
        <v>10</v>
      </c>
      <c r="AV54" t="n">
        <v>10</v>
      </c>
      <c r="AW54" t="n">
        <v>13</v>
      </c>
      <c r="AY54" t="n">
        <v>10</v>
      </c>
      <c r="AZ54" t="n">
        <v>10</v>
      </c>
      <c r="BA54" t="n">
        <v>10</v>
      </c>
      <c r="BD54" t="n">
        <v>10</v>
      </c>
      <c r="BE54" t="n">
        <v>10</v>
      </c>
    </row>
    <row r="55">
      <c r="A55" t="inlineStr">
        <is>
          <t>Treasury funds (MMDA)</t>
        </is>
      </c>
      <c r="C55" t="inlineStr">
        <is>
          <t>Percent</t>
        </is>
      </c>
      <c r="D55" t="inlineStr">
        <is>
          <t>QQQQ</t>
        </is>
      </c>
      <c r="AT55" t="n">
        <v>24</v>
      </c>
      <c r="AV55" t="n">
        <v>28</v>
      </c>
      <c r="AW55" t="n">
        <v>22</v>
      </c>
      <c r="AY55" t="n">
        <v>29</v>
      </c>
      <c r="AZ55" t="n">
        <v>29</v>
      </c>
      <c r="BA55" t="n">
        <v>29</v>
      </c>
      <c r="BD55" t="n">
        <v>29</v>
      </c>
      <c r="BE55" t="n">
        <v>29</v>
      </c>
    </row>
    <row r="57">
      <c r="A57" t="inlineStr">
        <is>
          <t>Segmental breakdown</t>
        </is>
      </c>
    </row>
    <row r="58">
      <c r="A58" t="inlineStr">
        <is>
          <t>Results of operations  and financial information</t>
        </is>
      </c>
    </row>
    <row r="59">
      <c r="A59" t="inlineStr">
        <is>
          <t>Net interest income (loss)</t>
        </is>
      </c>
    </row>
    <row r="60">
      <c r="A60" t="inlineStr">
        <is>
          <t>BancFirst metropolitan banks</t>
        </is>
      </c>
      <c r="C60" t="inlineStr">
        <is>
          <t>Thousand</t>
        </is>
      </c>
      <c r="D60" t="inlineStr">
        <is>
          <t>QQQQ</t>
        </is>
      </c>
      <c r="E60" t="inlineStr">
        <is>
          <t>Yes</t>
        </is>
      </c>
      <c r="F60" t="n">
        <v>14011</v>
      </c>
      <c r="G60" t="n">
        <v>13943</v>
      </c>
      <c r="H60" t="n">
        <v>14043</v>
      </c>
      <c r="J60" t="n">
        <v>56346</v>
      </c>
      <c r="K60" t="n">
        <v>13787</v>
      </c>
      <c r="L60" t="n">
        <v>15372</v>
      </c>
      <c r="M60" t="n">
        <v>15267</v>
      </c>
      <c r="O60" t="n">
        <v>59923</v>
      </c>
      <c r="P60" t="n">
        <v>15400</v>
      </c>
      <c r="Q60" t="n">
        <v>15325</v>
      </c>
      <c r="R60" t="n">
        <v>15221</v>
      </c>
      <c r="T60" t="n">
        <v>61500</v>
      </c>
      <c r="U60" t="n">
        <v>15843</v>
      </c>
      <c r="V60" t="n">
        <v>15699</v>
      </c>
      <c r="W60" t="n">
        <v>15893</v>
      </c>
      <c r="Y60" t="n">
        <v>63519</v>
      </c>
      <c r="Z60" t="n">
        <v>18520</v>
      </c>
      <c r="AA60" t="n">
        <v>17832</v>
      </c>
      <c r="AB60" t="n">
        <v>18617</v>
      </c>
      <c r="AD60" t="n">
        <v>74274</v>
      </c>
      <c r="AE60" t="n">
        <v>20304</v>
      </c>
      <c r="AF60" t="n">
        <v>21084</v>
      </c>
      <c r="AG60" t="n">
        <v>21313</v>
      </c>
      <c r="AI60" t="n">
        <v>84043</v>
      </c>
      <c r="AJ60" t="n">
        <v>21353</v>
      </c>
      <c r="AK60" t="n">
        <v>21438</v>
      </c>
      <c r="AL60" t="n">
        <v>21955</v>
      </c>
      <c r="AN60" t="n">
        <v>86511</v>
      </c>
      <c r="AO60" t="n">
        <v>22184</v>
      </c>
      <c r="AP60" t="n">
        <v>22310</v>
      </c>
      <c r="AQ60" t="n">
        <v>20476</v>
      </c>
      <c r="AS60" t="n">
        <v>85464</v>
      </c>
      <c r="AT60" t="n">
        <v>19333</v>
      </c>
      <c r="AU60" t="n">
        <v>19848</v>
      </c>
      <c r="AV60" t="n">
        <v>18728</v>
      </c>
      <c r="AX60" t="n">
        <v>77840</v>
      </c>
      <c r="AY60" t="n">
        <v>19608</v>
      </c>
      <c r="AZ60" t="n">
        <v>21962</v>
      </c>
      <c r="BA60" t="n">
        <v>26022</v>
      </c>
      <c r="BC60" t="n">
        <v>97728</v>
      </c>
      <c r="BD60" t="n">
        <v>30739</v>
      </c>
      <c r="BE60" t="n">
        <v>29269</v>
      </c>
    </row>
    <row r="61">
      <c r="A61" t="inlineStr">
        <is>
          <t>BancFirst community banks</t>
        </is>
      </c>
      <c r="C61" t="inlineStr">
        <is>
          <t>Thousand</t>
        </is>
      </c>
      <c r="D61" t="inlineStr">
        <is>
          <t>QQQQ</t>
        </is>
      </c>
      <c r="E61" t="inlineStr">
        <is>
          <t>Yes</t>
        </is>
      </c>
      <c r="F61" t="n">
        <v>25144</v>
      </c>
      <c r="G61" t="n">
        <v>25424</v>
      </c>
      <c r="H61" t="n">
        <v>25613</v>
      </c>
      <c r="J61" t="n">
        <v>102705</v>
      </c>
      <c r="K61" t="n">
        <v>27241</v>
      </c>
      <c r="L61" t="n">
        <v>28955</v>
      </c>
      <c r="M61" t="n">
        <v>30076</v>
      </c>
      <c r="O61" t="n">
        <v>116935</v>
      </c>
      <c r="P61" t="n">
        <v>29055</v>
      </c>
      <c r="Q61" t="n">
        <v>29444</v>
      </c>
      <c r="R61" t="n">
        <v>30429</v>
      </c>
      <c r="T61" t="n">
        <v>122404</v>
      </c>
      <c r="U61" t="n">
        <v>33122</v>
      </c>
      <c r="V61" t="n">
        <v>33846</v>
      </c>
      <c r="W61" t="n">
        <v>34254</v>
      </c>
      <c r="Y61" t="n">
        <v>135508</v>
      </c>
      <c r="Z61" t="n">
        <v>35123</v>
      </c>
      <c r="AA61" t="n">
        <v>37047</v>
      </c>
      <c r="AB61" t="n">
        <v>37310</v>
      </c>
      <c r="AD61" t="n">
        <v>147731</v>
      </c>
      <c r="AE61" t="n">
        <v>41382</v>
      </c>
      <c r="AF61" t="n">
        <v>42068</v>
      </c>
      <c r="AG61" t="n">
        <v>42773</v>
      </c>
      <c r="AI61" t="n">
        <v>170096</v>
      </c>
      <c r="AJ61" t="n">
        <v>43407</v>
      </c>
      <c r="AK61" t="n">
        <v>44775</v>
      </c>
      <c r="AL61" t="n">
        <v>44707</v>
      </c>
      <c r="AN61" t="n">
        <v>177330</v>
      </c>
      <c r="AO61" t="n">
        <v>44498</v>
      </c>
      <c r="AP61" t="n">
        <v>43917</v>
      </c>
      <c r="AQ61" t="n">
        <v>43369</v>
      </c>
      <c r="AS61" t="n">
        <v>175757</v>
      </c>
      <c r="AT61" t="n">
        <v>42770</v>
      </c>
      <c r="AU61" t="n">
        <v>45024</v>
      </c>
      <c r="AV61" t="n">
        <v>47817</v>
      </c>
      <c r="AX61" t="n">
        <v>180925</v>
      </c>
      <c r="AY61" t="n">
        <v>44568</v>
      </c>
      <c r="AZ61" t="n">
        <v>49615</v>
      </c>
      <c r="BA61" t="n">
        <v>55782</v>
      </c>
      <c r="BC61" t="n">
        <v>208728</v>
      </c>
      <c r="BD61" t="n">
        <v>57685</v>
      </c>
      <c r="BE61" t="n">
        <v>57617</v>
      </c>
    </row>
    <row r="62">
      <c r="A62" t="inlineStr">
        <is>
          <t>Pegasus</t>
        </is>
      </c>
      <c r="C62" t="inlineStr">
        <is>
          <t>Thousand</t>
        </is>
      </c>
      <c r="D62" t="inlineStr">
        <is>
          <t>QQQQ</t>
        </is>
      </c>
      <c r="E62" t="inlineStr">
        <is>
          <t>Yes</t>
        </is>
      </c>
      <c r="AL62" t="n">
        <v>2954</v>
      </c>
      <c r="AN62" t="n">
        <v>8657</v>
      </c>
      <c r="AO62" t="n">
        <v>5608</v>
      </c>
      <c r="AP62" t="n">
        <v>4976</v>
      </c>
      <c r="AQ62" t="n">
        <v>5078</v>
      </c>
      <c r="AS62" t="n">
        <v>21360</v>
      </c>
      <c r="AT62" t="n">
        <v>5359</v>
      </c>
      <c r="AU62" t="n">
        <v>5808</v>
      </c>
      <c r="AV62" t="n">
        <v>6141</v>
      </c>
      <c r="AX62" t="n">
        <v>24222</v>
      </c>
      <c r="AY62" t="n">
        <v>7620</v>
      </c>
      <c r="AZ62" t="n">
        <v>9964</v>
      </c>
      <c r="BA62" t="n">
        <v>13815</v>
      </c>
      <c r="BC62" t="n">
        <v>46439</v>
      </c>
      <c r="BD62" t="n">
        <v>15151</v>
      </c>
      <c r="BE62" t="n">
        <v>13509</v>
      </c>
    </row>
    <row r="63">
      <c r="A63" t="inlineStr">
        <is>
          <t>Worthington</t>
        </is>
      </c>
      <c r="C63" t="inlineStr">
        <is>
          <t>Thousand</t>
        </is>
      </c>
      <c r="D63" t="inlineStr">
        <is>
          <t>QQQQ</t>
        </is>
      </c>
      <c r="E63" t="inlineStr">
        <is>
          <t>Yes</t>
        </is>
      </c>
      <c r="AY63" t="n">
        <v>1694</v>
      </c>
      <c r="AZ63" t="n">
        <v>3743</v>
      </c>
      <c r="BA63" t="n">
        <v>4723</v>
      </c>
      <c r="BC63" t="n">
        <v>14919</v>
      </c>
      <c r="BD63" t="n">
        <v>4624</v>
      </c>
      <c r="BE63" t="n">
        <v>4123</v>
      </c>
    </row>
    <row r="64">
      <c r="A64" t="inlineStr">
        <is>
          <t>Other financial services</t>
        </is>
      </c>
      <c r="C64" t="inlineStr">
        <is>
          <t>Thousand</t>
        </is>
      </c>
      <c r="D64" t="inlineStr">
        <is>
          <t>QQQQ</t>
        </is>
      </c>
      <c r="E64" t="inlineStr">
        <is>
          <t>Yes</t>
        </is>
      </c>
      <c r="F64" t="n">
        <v>1565</v>
      </c>
      <c r="G64" t="n">
        <v>1730</v>
      </c>
      <c r="H64" t="n">
        <v>1491</v>
      </c>
      <c r="J64" t="n">
        <v>6239</v>
      </c>
      <c r="K64" t="n">
        <v>1376</v>
      </c>
      <c r="L64" t="n">
        <v>1568</v>
      </c>
      <c r="M64" t="n">
        <v>1594</v>
      </c>
      <c r="O64" t="n">
        <v>6155</v>
      </c>
      <c r="P64" t="n">
        <v>1618</v>
      </c>
      <c r="Q64" t="n">
        <v>1900</v>
      </c>
      <c r="R64" t="n">
        <v>1638</v>
      </c>
      <c r="T64" t="n">
        <v>6798</v>
      </c>
      <c r="U64" t="n">
        <v>1416</v>
      </c>
      <c r="V64" t="n">
        <v>1591</v>
      </c>
      <c r="W64" t="n">
        <v>1617</v>
      </c>
      <c r="Y64" t="n">
        <v>6132</v>
      </c>
      <c r="Z64" t="n">
        <v>1495</v>
      </c>
      <c r="AA64" t="n">
        <v>1698</v>
      </c>
      <c r="AB64" t="n">
        <v>1332</v>
      </c>
      <c r="AD64" t="n">
        <v>5770</v>
      </c>
      <c r="AE64" t="n">
        <v>1475</v>
      </c>
      <c r="AF64" t="n">
        <v>1358</v>
      </c>
      <c r="AG64" t="n">
        <v>1241</v>
      </c>
      <c r="AI64" t="n">
        <v>5341</v>
      </c>
      <c r="AJ64" t="n">
        <v>1171</v>
      </c>
      <c r="AK64" t="n">
        <v>1411</v>
      </c>
      <c r="AL64" t="n">
        <v>1654</v>
      </c>
      <c r="AN64" t="n">
        <v>5763</v>
      </c>
      <c r="AO64" t="n">
        <v>1583</v>
      </c>
      <c r="AP64" t="n">
        <v>5905</v>
      </c>
      <c r="AQ64" t="n">
        <v>6816</v>
      </c>
      <c r="AS64" t="n">
        <v>23500</v>
      </c>
      <c r="AT64" t="n">
        <v>9882</v>
      </c>
      <c r="AU64" t="n">
        <v>11457</v>
      </c>
      <c r="AV64" t="n">
        <v>8718</v>
      </c>
      <c r="AX64" t="n">
        <v>35244</v>
      </c>
      <c r="AY64" t="n">
        <v>2913</v>
      </c>
      <c r="AZ64" t="n">
        <v>2079</v>
      </c>
      <c r="BA64" t="n">
        <v>1604</v>
      </c>
      <c r="BC64" t="n">
        <v>8065</v>
      </c>
      <c r="BD64" t="n">
        <v>942</v>
      </c>
      <c r="BE64" t="n">
        <v>1058</v>
      </c>
    </row>
    <row r="65">
      <c r="A65" t="inlineStr">
        <is>
          <t>Executive, operations &amp; support</t>
        </is>
      </c>
      <c r="C65" t="inlineStr">
        <is>
          <t>Thousand</t>
        </is>
      </c>
      <c r="D65" t="inlineStr">
        <is>
          <t>QQQQ</t>
        </is>
      </c>
      <c r="E65" t="inlineStr">
        <is>
          <t>Yes</t>
        </is>
      </c>
      <c r="F65" t="n">
        <v>-464</v>
      </c>
      <c r="G65" t="n">
        <v>-467</v>
      </c>
      <c r="H65" t="n">
        <v>-435</v>
      </c>
      <c r="J65" t="n">
        <v>-1771</v>
      </c>
      <c r="K65" t="n">
        <v>-375</v>
      </c>
      <c r="L65" t="n">
        <v>-406</v>
      </c>
      <c r="M65" t="n">
        <v>-423</v>
      </c>
      <c r="O65" t="n">
        <v>-1662</v>
      </c>
      <c r="P65" t="n">
        <v>-447</v>
      </c>
      <c r="Q65" t="n">
        <v>-454</v>
      </c>
      <c r="R65" t="n">
        <v>-412</v>
      </c>
      <c r="T65" t="n">
        <v>-1910</v>
      </c>
      <c r="U65" t="n">
        <v>-405</v>
      </c>
      <c r="V65" t="n">
        <v>-268</v>
      </c>
      <c r="W65" t="n">
        <v>-333</v>
      </c>
      <c r="Y65" t="n">
        <v>-1331</v>
      </c>
      <c r="Z65" t="n">
        <v>-370</v>
      </c>
      <c r="AA65" t="n">
        <v>-138</v>
      </c>
      <c r="AB65" t="n">
        <v>-26</v>
      </c>
      <c r="AD65" t="n">
        <v>-636</v>
      </c>
      <c r="AE65" t="n">
        <v>-126</v>
      </c>
      <c r="AF65" t="n">
        <v>370</v>
      </c>
      <c r="AG65" t="n">
        <v>346</v>
      </c>
      <c r="AI65" t="n">
        <v>996</v>
      </c>
      <c r="AJ65" t="n">
        <v>972</v>
      </c>
      <c r="AK65" t="n">
        <v>1168</v>
      </c>
      <c r="AL65" t="n">
        <v>1017</v>
      </c>
      <c r="AN65" t="n">
        <v>3660</v>
      </c>
      <c r="AO65" t="n">
        <v>200</v>
      </c>
      <c r="AP65" t="n">
        <v>100</v>
      </c>
      <c r="AQ65" t="n">
        <v>-104</v>
      </c>
      <c r="AS65" t="n">
        <v>79</v>
      </c>
      <c r="AT65" t="n">
        <v>-407</v>
      </c>
      <c r="AU65" t="n">
        <v>9</v>
      </c>
      <c r="AV65" t="n">
        <v>-1386</v>
      </c>
      <c r="AX65" t="n">
        <v>-3295</v>
      </c>
      <c r="AY65" t="n">
        <v>-907</v>
      </c>
      <c r="AZ65" t="n">
        <v>-505</v>
      </c>
      <c r="BA65" t="n">
        <v>-999</v>
      </c>
      <c r="BC65" t="n">
        <v>-2226</v>
      </c>
      <c r="BD65" t="n">
        <v>15</v>
      </c>
      <c r="BE65" t="n">
        <v>350</v>
      </c>
    </row>
    <row r="66">
      <c r="A66" t="inlineStr">
        <is>
          <t>Eliminations</t>
        </is>
      </c>
      <c r="C66" t="inlineStr">
        <is>
          <t>Thousand</t>
        </is>
      </c>
      <c r="D66" t="inlineStr">
        <is>
          <t>QQQQ</t>
        </is>
      </c>
      <c r="E66" t="inlineStr">
        <is>
          <t>Yes</t>
        </is>
      </c>
      <c r="AO66" t="n">
        <v>0</v>
      </c>
      <c r="AP66" t="n">
        <v>0</v>
      </c>
      <c r="AQ66" t="n">
        <v>217</v>
      </c>
      <c r="AS66" t="n">
        <v>508</v>
      </c>
      <c r="AT66" t="n">
        <v>269</v>
      </c>
      <c r="AU66" t="n">
        <v>217</v>
      </c>
      <c r="AV66" t="n">
        <v>172</v>
      </c>
      <c r="AX66" t="n">
        <v>721</v>
      </c>
      <c r="AY66" t="n">
        <v>11</v>
      </c>
      <c r="AZ66" t="n">
        <v>9</v>
      </c>
      <c r="BC66" t="n">
        <v>20</v>
      </c>
    </row>
    <row r="67">
      <c r="A67" t="inlineStr">
        <is>
          <t>Consolidated net interest income (loss)</t>
        </is>
      </c>
      <c r="C67" t="inlineStr">
        <is>
          <t>Thousand</t>
        </is>
      </c>
      <c r="D67" t="inlineStr">
        <is>
          <t>QQQQ</t>
        </is>
      </c>
      <c r="E67" t="inlineStr">
        <is>
          <t>Yes</t>
        </is>
      </c>
      <c r="F67" t="n">
        <v>40256</v>
      </c>
      <c r="G67" t="n">
        <v>40630</v>
      </c>
      <c r="H67" t="n">
        <v>40712</v>
      </c>
      <c r="J67" t="n">
        <v>163519</v>
      </c>
      <c r="K67" t="n">
        <v>42029</v>
      </c>
      <c r="L67" t="n">
        <v>45489</v>
      </c>
      <c r="M67" t="n">
        <v>46514</v>
      </c>
      <c r="O67" t="n">
        <v>181351</v>
      </c>
      <c r="P67" t="n">
        <v>45626</v>
      </c>
      <c r="Q67" t="n">
        <v>46215</v>
      </c>
      <c r="R67" t="n">
        <v>46876</v>
      </c>
      <c r="T67" t="n">
        <v>188792</v>
      </c>
      <c r="U67" t="n">
        <v>49976</v>
      </c>
      <c r="V67" t="n">
        <v>50868</v>
      </c>
      <c r="W67" t="n">
        <v>51431</v>
      </c>
      <c r="Y67" t="n">
        <v>203828</v>
      </c>
      <c r="Z67" t="n">
        <v>54768</v>
      </c>
      <c r="AA67" t="n">
        <v>56439</v>
      </c>
      <c r="AB67" t="n">
        <v>57233</v>
      </c>
      <c r="AD67" t="n">
        <v>227139</v>
      </c>
      <c r="AE67" t="n">
        <v>63035</v>
      </c>
      <c r="AF67" t="n">
        <v>64880</v>
      </c>
      <c r="AG67" t="n">
        <v>65673</v>
      </c>
      <c r="AI67" t="n">
        <v>260476</v>
      </c>
      <c r="AJ67" t="n">
        <v>66903</v>
      </c>
      <c r="AK67" t="n">
        <v>68792</v>
      </c>
      <c r="AL67" t="n">
        <v>72287</v>
      </c>
      <c r="AN67" t="n">
        <v>281921</v>
      </c>
      <c r="AO67" t="n">
        <v>74073</v>
      </c>
      <c r="AP67" t="n">
        <v>77208</v>
      </c>
      <c r="AQ67" t="n">
        <v>75852</v>
      </c>
      <c r="AS67" t="n">
        <v>306668</v>
      </c>
      <c r="AT67" t="n">
        <v>77206</v>
      </c>
      <c r="AU67" t="n">
        <v>82363</v>
      </c>
      <c r="AV67" t="n">
        <v>80190</v>
      </c>
      <c r="AX67" t="n">
        <v>315657</v>
      </c>
      <c r="AY67" t="n">
        <v>75507</v>
      </c>
      <c r="AZ67" t="n">
        <v>86867</v>
      </c>
      <c r="BA67" t="n">
        <v>100947</v>
      </c>
      <c r="BC67" t="n">
        <v>373673</v>
      </c>
      <c r="BD67" t="n">
        <v>109156</v>
      </c>
      <c r="BE67" t="n">
        <v>105926</v>
      </c>
    </row>
    <row r="68">
      <c r="A68" t="inlineStr">
        <is>
          <t>Consolidated net interest income (loss)-c</t>
        </is>
      </c>
      <c r="F68">
        <f>SUM(F60:F66)</f>
        <v/>
      </c>
      <c r="G68">
        <f>SUM(G60:G66)</f>
        <v/>
      </c>
      <c r="H68">
        <f>SUM(H60:H66)</f>
        <v/>
      </c>
      <c r="J68">
        <f>SUM(J60:J66)</f>
        <v/>
      </c>
      <c r="K68">
        <f>SUM(K60:K66)</f>
        <v/>
      </c>
      <c r="L68">
        <f>SUM(L60:L66)</f>
        <v/>
      </c>
      <c r="M68">
        <f>SUM(M60:M66)</f>
        <v/>
      </c>
      <c r="O68">
        <f>SUM(O60:O66)</f>
        <v/>
      </c>
      <c r="P68">
        <f>SUM(P60:P66)</f>
        <v/>
      </c>
      <c r="Q68">
        <f>SUM(Q60:Q66)</f>
        <v/>
      </c>
      <c r="R68">
        <f>SUM(R60:R66)</f>
        <v/>
      </c>
      <c r="T68">
        <f>SUM(T60:T66)</f>
        <v/>
      </c>
      <c r="U68">
        <f>SUM(U60:U66)</f>
        <v/>
      </c>
      <c r="V68">
        <f>SUM(V60:V66)</f>
        <v/>
      </c>
      <c r="W68">
        <f>SUM(W60:W66)</f>
        <v/>
      </c>
      <c r="Y68">
        <f>SUM(Y60:Y66)</f>
        <v/>
      </c>
      <c r="Z68">
        <f>SUM(Z60:Z66)</f>
        <v/>
      </c>
      <c r="AA68">
        <f>SUM(AA60:AA66)</f>
        <v/>
      </c>
      <c r="AB68">
        <f>SUM(AB60:AB66)</f>
        <v/>
      </c>
      <c r="AD68">
        <f>SUM(AD60:AD66)</f>
        <v/>
      </c>
      <c r="AE68">
        <f>SUM(AE60:AE66)</f>
        <v/>
      </c>
      <c r="AF68">
        <f>SUM(AF60:AF66)</f>
        <v/>
      </c>
      <c r="AG68">
        <f>SUM(AG60:AG66)</f>
        <v/>
      </c>
      <c r="AI68">
        <f>SUM(AI60:AI66)</f>
        <v/>
      </c>
      <c r="AJ68">
        <f>SUM(AJ60:AJ66)</f>
        <v/>
      </c>
      <c r="AK68">
        <f>SUM(AK60:AK66)</f>
        <v/>
      </c>
      <c r="AL68">
        <f>SUM(AL60:AL66)</f>
        <v/>
      </c>
      <c r="AN68">
        <f>SUM(AN60:AN66)</f>
        <v/>
      </c>
      <c r="AO68">
        <f>SUM(AO60:AO66)</f>
        <v/>
      </c>
      <c r="AP68">
        <f>SUM(AP60:AP66)</f>
        <v/>
      </c>
      <c r="AQ68">
        <f>SUM(AQ60:AQ66)</f>
        <v/>
      </c>
      <c r="AS68">
        <f>SUM(AS60:AS66)</f>
        <v/>
      </c>
      <c r="AT68">
        <f>SUM(AT60:AT66)</f>
        <v/>
      </c>
      <c r="AU68">
        <f>SUM(AU60:AU66)</f>
        <v/>
      </c>
      <c r="AV68">
        <f>SUM(AV60:AV66)</f>
        <v/>
      </c>
      <c r="AX68">
        <f>SUM(AX60:AX66)</f>
        <v/>
      </c>
      <c r="AY68">
        <f>SUM(AY60:AY66)</f>
        <v/>
      </c>
      <c r="AZ68">
        <f>SUM(AZ60:AZ66)</f>
        <v/>
      </c>
      <c r="BA68">
        <f>SUM(BA60:BA66)</f>
        <v/>
      </c>
      <c r="BC68">
        <f>SUM(BC60:BC66)</f>
        <v/>
      </c>
      <c r="BD68">
        <f>SUM(BD60:BD66)</f>
        <v/>
      </c>
      <c r="BE68">
        <f>SUM(BE60:BE66)</f>
        <v/>
      </c>
    </row>
    <row r="69">
      <c r="A69" t="inlineStr">
        <is>
          <t>Sum check</t>
        </is>
      </c>
      <c r="F69">
        <f>F67-F68</f>
        <v/>
      </c>
      <c r="G69">
        <f>G67-G68</f>
        <v/>
      </c>
      <c r="H69">
        <f>H67-H68</f>
        <v/>
      </c>
      <c r="J69">
        <f>J67-J68</f>
        <v/>
      </c>
      <c r="K69">
        <f>K67-K68</f>
        <v/>
      </c>
      <c r="L69">
        <f>L67-L68</f>
        <v/>
      </c>
      <c r="M69">
        <f>M67-M68</f>
        <v/>
      </c>
      <c r="O69">
        <f>O67-O68</f>
        <v/>
      </c>
      <c r="P69">
        <f>P67-P68</f>
        <v/>
      </c>
      <c r="Q69">
        <f>Q67-Q68</f>
        <v/>
      </c>
      <c r="R69">
        <f>R67-R68</f>
        <v/>
      </c>
      <c r="T69">
        <f>T67-T68</f>
        <v/>
      </c>
      <c r="U69">
        <f>U67-U68</f>
        <v/>
      </c>
      <c r="V69">
        <f>V67-V68</f>
        <v/>
      </c>
      <c r="W69">
        <f>W67-W68</f>
        <v/>
      </c>
      <c r="Y69">
        <f>Y67-Y68</f>
        <v/>
      </c>
      <c r="Z69">
        <f>Z67-Z68</f>
        <v/>
      </c>
      <c r="AA69">
        <f>AA67-AA68</f>
        <v/>
      </c>
      <c r="AB69">
        <f>AB67-AB68</f>
        <v/>
      </c>
      <c r="AD69">
        <f>AD67-AD68</f>
        <v/>
      </c>
      <c r="AE69">
        <f>AE67-AE68</f>
        <v/>
      </c>
      <c r="AF69">
        <f>AF67-AF68</f>
        <v/>
      </c>
      <c r="AG69">
        <f>AG67-AG68</f>
        <v/>
      </c>
      <c r="AI69">
        <f>AI67-AI68</f>
        <v/>
      </c>
      <c r="AJ69">
        <f>AJ67-AJ68</f>
        <v/>
      </c>
      <c r="AK69">
        <f>AK67-AK68</f>
        <v/>
      </c>
      <c r="AL69">
        <f>AL67-AL68</f>
        <v/>
      </c>
      <c r="AN69">
        <f>AN67-AN68</f>
        <v/>
      </c>
      <c r="AO69">
        <f>AO67-AO68</f>
        <v/>
      </c>
      <c r="AP69">
        <f>AP67-AP68</f>
        <v/>
      </c>
      <c r="AQ69">
        <f>AQ67-AQ68</f>
        <v/>
      </c>
      <c r="AS69">
        <f>AS67-AS68</f>
        <v/>
      </c>
      <c r="AT69">
        <f>AT67-AT68</f>
        <v/>
      </c>
      <c r="AU69">
        <f>AU67-AU68</f>
        <v/>
      </c>
      <c r="AV69">
        <f>AV67-AV68</f>
        <v/>
      </c>
      <c r="AX69">
        <f>AX67-AX68</f>
        <v/>
      </c>
      <c r="AY69">
        <f>AY67-AY68</f>
        <v/>
      </c>
      <c r="AZ69">
        <f>AZ67-AZ68</f>
        <v/>
      </c>
      <c r="BA69">
        <f>BA67-BA68</f>
        <v/>
      </c>
      <c r="BC69">
        <f>BC67-BC68</f>
        <v/>
      </c>
      <c r="BD69">
        <f>BD67-BD68</f>
        <v/>
      </c>
      <c r="BE69">
        <f>BE67-BE68</f>
        <v/>
      </c>
    </row>
    <row r="70">
      <c r="A70" t="inlineStr">
        <is>
          <t>Link check</t>
        </is>
      </c>
      <c r="F70">
        <f>F67-F296</f>
        <v/>
      </c>
      <c r="G70">
        <f>G67-G296</f>
        <v/>
      </c>
      <c r="H70">
        <f>H67-H296</f>
        <v/>
      </c>
      <c r="J70">
        <f>J67-J296</f>
        <v/>
      </c>
      <c r="K70">
        <f>K67-K296</f>
        <v/>
      </c>
      <c r="L70">
        <f>L67-L296</f>
        <v/>
      </c>
      <c r="M70">
        <f>M67-M296</f>
        <v/>
      </c>
      <c r="O70">
        <f>O67-O296</f>
        <v/>
      </c>
      <c r="P70">
        <f>P67-P296</f>
        <v/>
      </c>
      <c r="Q70">
        <f>Q67-Q296</f>
        <v/>
      </c>
      <c r="R70">
        <f>R67-R296</f>
        <v/>
      </c>
      <c r="T70">
        <f>T67-T296</f>
        <v/>
      </c>
      <c r="U70">
        <f>U67-U296</f>
        <v/>
      </c>
      <c r="V70">
        <f>V67-V296</f>
        <v/>
      </c>
      <c r="W70">
        <f>W67-W296</f>
        <v/>
      </c>
      <c r="Y70">
        <f>Y67-Y296</f>
        <v/>
      </c>
      <c r="Z70">
        <f>Z67-Z296</f>
        <v/>
      </c>
      <c r="AA70">
        <f>AA67-AA296</f>
        <v/>
      </c>
      <c r="AB70">
        <f>AB67-AB296</f>
        <v/>
      </c>
      <c r="AD70">
        <f>AD67-AD296</f>
        <v/>
      </c>
      <c r="AE70">
        <f>AE67-AE296</f>
        <v/>
      </c>
      <c r="AF70">
        <f>AF67-AF296</f>
        <v/>
      </c>
      <c r="AG70">
        <f>AG67-AG296</f>
        <v/>
      </c>
      <c r="AI70">
        <f>AI67-AI296</f>
        <v/>
      </c>
      <c r="AJ70">
        <f>AJ67-AJ296</f>
        <v/>
      </c>
      <c r="AK70">
        <f>AK67-AK296</f>
        <v/>
      </c>
      <c r="AL70">
        <f>AL67-AL296</f>
        <v/>
      </c>
      <c r="AN70">
        <f>AN67-AN296</f>
        <v/>
      </c>
      <c r="AO70">
        <f>AO67-AO296</f>
        <v/>
      </c>
      <c r="AP70">
        <f>AP67-AP296</f>
        <v/>
      </c>
      <c r="AQ70">
        <f>AQ67-AQ296</f>
        <v/>
      </c>
      <c r="AS70">
        <f>AS67-AS296</f>
        <v/>
      </c>
      <c r="AT70">
        <f>AT67-AT296</f>
        <v/>
      </c>
      <c r="AU70">
        <f>AU67-AU296</f>
        <v/>
      </c>
      <c r="AV70">
        <f>AV67-AV296</f>
        <v/>
      </c>
      <c r="AX70">
        <f>AX67-AX296</f>
        <v/>
      </c>
      <c r="AY70">
        <f>AY67-AY296</f>
        <v/>
      </c>
      <c r="AZ70">
        <f>AZ67-AZ296</f>
        <v/>
      </c>
      <c r="BA70">
        <f>BA67-BA296</f>
        <v/>
      </c>
      <c r="BC70">
        <f>BC67-BC296</f>
        <v/>
      </c>
      <c r="BD70">
        <f>BD67-BD296</f>
        <v/>
      </c>
      <c r="BE70">
        <f>BE67-BE296</f>
        <v/>
      </c>
    </row>
    <row r="72">
      <c r="A72" t="inlineStr">
        <is>
          <t>Provision for/(benefit from) credit losses</t>
        </is>
      </c>
    </row>
    <row r="73">
      <c r="A73" t="inlineStr">
        <is>
          <t>BancFirst metropolitan banks</t>
        </is>
      </c>
      <c r="C73" t="inlineStr">
        <is>
          <t>Thousand</t>
        </is>
      </c>
      <c r="D73" t="inlineStr">
        <is>
          <t>QQQQ</t>
        </is>
      </c>
      <c r="J73" t="n">
        <v>-154</v>
      </c>
      <c r="O73" t="n">
        <v>3077</v>
      </c>
      <c r="T73" t="n">
        <v>2684</v>
      </c>
      <c r="Y73" t="n">
        <v>2229</v>
      </c>
      <c r="AD73" t="n">
        <v>2457</v>
      </c>
      <c r="AI73" t="n">
        <v>79</v>
      </c>
      <c r="AN73" t="n">
        <v>2143</v>
      </c>
      <c r="AS73" t="n">
        <v>30202</v>
      </c>
      <c r="AX73" t="n">
        <v>-5474</v>
      </c>
      <c r="BC73" t="n">
        <v>2186</v>
      </c>
    </row>
    <row r="74">
      <c r="A74" t="inlineStr">
        <is>
          <t>BancFirst community banks</t>
        </is>
      </c>
      <c r="C74" t="inlineStr">
        <is>
          <t>Thousand</t>
        </is>
      </c>
      <c r="D74" t="inlineStr">
        <is>
          <t>QQQQ</t>
        </is>
      </c>
      <c r="J74" t="n">
        <v>1205</v>
      </c>
      <c r="O74" t="n">
        <v>-488</v>
      </c>
      <c r="T74" t="n">
        <v>3806</v>
      </c>
      <c r="Y74" t="n">
        <v>7509</v>
      </c>
      <c r="AD74" t="n">
        <v>4442</v>
      </c>
      <c r="AI74" t="n">
        <v>4178</v>
      </c>
      <c r="AN74" t="n">
        <v>5606</v>
      </c>
      <c r="AS74" t="n">
        <v>29827</v>
      </c>
      <c r="AX74" t="n">
        <v>-4694</v>
      </c>
      <c r="BC74" t="n">
        <v>2451</v>
      </c>
    </row>
    <row r="75">
      <c r="A75" t="inlineStr">
        <is>
          <t>Pegasus</t>
        </is>
      </c>
      <c r="C75" t="inlineStr">
        <is>
          <t>Thousand</t>
        </is>
      </c>
      <c r="D75" t="inlineStr">
        <is>
          <t>QQQQ</t>
        </is>
      </c>
      <c r="AN75" t="n">
        <v>140</v>
      </c>
      <c r="AS75" t="n">
        <v>1916</v>
      </c>
      <c r="AX75" t="n">
        <v>1395</v>
      </c>
      <c r="BC75" t="n">
        <v>2840</v>
      </c>
    </row>
    <row r="76">
      <c r="A76" t="inlineStr">
        <is>
          <t>Worthington</t>
        </is>
      </c>
      <c r="C76" t="inlineStr">
        <is>
          <t>Thousand</t>
        </is>
      </c>
      <c r="D76" t="inlineStr">
        <is>
          <t>QQQQ</t>
        </is>
      </c>
      <c r="BC76" t="n">
        <v>-43</v>
      </c>
    </row>
    <row r="77">
      <c r="A77" t="inlineStr">
        <is>
          <t>Other financial services</t>
        </is>
      </c>
      <c r="C77" t="inlineStr">
        <is>
          <t>Thousand</t>
        </is>
      </c>
      <c r="D77" t="inlineStr">
        <is>
          <t>QQQQ</t>
        </is>
      </c>
      <c r="J77" t="n">
        <v>121</v>
      </c>
      <c r="O77" t="n">
        <v>481</v>
      </c>
      <c r="T77" t="n">
        <v>1176</v>
      </c>
      <c r="Y77" t="n">
        <v>1653</v>
      </c>
      <c r="AD77" t="n">
        <v>1767</v>
      </c>
      <c r="AI77" t="n">
        <v>-466</v>
      </c>
      <c r="AN77" t="n">
        <v>-69</v>
      </c>
      <c r="AS77" t="n">
        <v>562</v>
      </c>
      <c r="AX77" t="n">
        <v>109</v>
      </c>
      <c r="BC77" t="n">
        <v>-161</v>
      </c>
    </row>
    <row r="78">
      <c r="A78" t="inlineStr">
        <is>
          <t>Executive, operations &amp; support</t>
        </is>
      </c>
      <c r="C78" t="inlineStr">
        <is>
          <t>Thousand</t>
        </is>
      </c>
      <c r="D78" t="inlineStr">
        <is>
          <t>QQQQ</t>
        </is>
      </c>
      <c r="J78" t="n">
        <v>86</v>
      </c>
      <c r="O78" t="n">
        <v>2</v>
      </c>
      <c r="T78" t="n">
        <v>9</v>
      </c>
      <c r="Y78" t="n">
        <v>128</v>
      </c>
      <c r="AD78" t="n">
        <v>-154</v>
      </c>
      <c r="AI78" t="n">
        <v>11</v>
      </c>
      <c r="AN78" t="n">
        <v>467</v>
      </c>
      <c r="AS78" t="n">
        <v>141</v>
      </c>
      <c r="AX78" t="n">
        <v>-26</v>
      </c>
      <c r="BC78" t="n">
        <v>2803</v>
      </c>
    </row>
    <row r="79">
      <c r="A79" t="inlineStr">
        <is>
          <t>Consolidated provision for/(benefit from) credit losses</t>
        </is>
      </c>
      <c r="C79" t="inlineStr">
        <is>
          <t>Thousand</t>
        </is>
      </c>
      <c r="D79" t="inlineStr">
        <is>
          <t>QQQQ</t>
        </is>
      </c>
      <c r="J79" t="n">
        <v>1258</v>
      </c>
      <c r="O79" t="n">
        <v>3072</v>
      </c>
      <c r="T79" t="n">
        <v>7675</v>
      </c>
      <c r="Y79" t="n">
        <v>11519</v>
      </c>
      <c r="AD79" t="n">
        <v>8512</v>
      </c>
      <c r="AI79" t="n">
        <v>3802</v>
      </c>
      <c r="AN79" t="n">
        <v>8287</v>
      </c>
      <c r="AS79" t="n">
        <v>62648</v>
      </c>
      <c r="AX79" t="n">
        <v>-8690</v>
      </c>
      <c r="BC79" t="n">
        <v>10076</v>
      </c>
    </row>
    <row r="80">
      <c r="A80" t="inlineStr">
        <is>
          <t>Consolidated provision for/(benefit from) credit losses-c</t>
        </is>
      </c>
      <c r="J80">
        <f>SUM(J73:J78)</f>
        <v/>
      </c>
      <c r="O80">
        <f>SUM(O73:O78)</f>
        <v/>
      </c>
      <c r="T80">
        <f>SUM(T73:T78)</f>
        <v/>
      </c>
      <c r="Y80">
        <f>SUM(Y73:Y78)</f>
        <v/>
      </c>
      <c r="AD80">
        <f>SUM(AD73:AD78)</f>
        <v/>
      </c>
      <c r="AI80">
        <f>SUM(AI73:AI78)</f>
        <v/>
      </c>
      <c r="AN80">
        <f>SUM(AN73:AN78)</f>
        <v/>
      </c>
      <c r="AS80">
        <f>SUM(AS73:AS78)</f>
        <v/>
      </c>
      <c r="AX80">
        <f>SUM(AX73:AX78)</f>
        <v/>
      </c>
      <c r="BC80">
        <f>SUM(BC73:BC78)</f>
        <v/>
      </c>
    </row>
    <row r="81">
      <c r="A81" t="inlineStr">
        <is>
          <t>Sum check</t>
        </is>
      </c>
      <c r="J81">
        <f>J79-J80</f>
        <v/>
      </c>
      <c r="O81">
        <f>O79-O80</f>
        <v/>
      </c>
      <c r="T81">
        <f>T79-T80</f>
        <v/>
      </c>
      <c r="Y81">
        <f>Y79-Y80</f>
        <v/>
      </c>
      <c r="AD81">
        <f>AD79-AD80</f>
        <v/>
      </c>
      <c r="AI81">
        <f>AI79-AI80</f>
        <v/>
      </c>
      <c r="AN81">
        <f>AN79-AN80</f>
        <v/>
      </c>
      <c r="AS81">
        <f>AS79-AS80</f>
        <v/>
      </c>
      <c r="AX81">
        <f>AX79-AX80</f>
        <v/>
      </c>
      <c r="BC81">
        <f>BC79-BC80</f>
        <v/>
      </c>
    </row>
    <row r="82">
      <c r="A82" t="inlineStr">
        <is>
          <t>Link check</t>
        </is>
      </c>
      <c r="J82">
        <f>J79-J297</f>
        <v/>
      </c>
      <c r="O82">
        <f>O79-O297</f>
        <v/>
      </c>
      <c r="T82">
        <f>T79-T297</f>
        <v/>
      </c>
      <c r="Y82">
        <f>Y79-Y297</f>
        <v/>
      </c>
      <c r="AD82">
        <f>AD79-AD297</f>
        <v/>
      </c>
      <c r="AI82">
        <f>AI79-AI297</f>
        <v/>
      </c>
      <c r="AN82">
        <f>AN79-AN297</f>
        <v/>
      </c>
      <c r="AS82">
        <f>AS79-AS297</f>
        <v/>
      </c>
      <c r="AX82">
        <f>AX79-AX297</f>
        <v/>
      </c>
      <c r="BC82">
        <f>BC79-BC297</f>
        <v/>
      </c>
    </row>
    <row r="84">
      <c r="A84" t="inlineStr">
        <is>
          <t>Non-interest income (loss)</t>
        </is>
      </c>
    </row>
    <row r="85">
      <c r="A85" t="inlineStr">
        <is>
          <t>BancFirst metropolitan banks</t>
        </is>
      </c>
      <c r="C85" t="inlineStr">
        <is>
          <t>Thousand</t>
        </is>
      </c>
      <c r="D85" t="inlineStr">
        <is>
          <t>QQQQ</t>
        </is>
      </c>
      <c r="E85" t="inlineStr">
        <is>
          <t>Yes</t>
        </is>
      </c>
      <c r="F85" t="n">
        <v>3190</v>
      </c>
      <c r="G85" t="n">
        <v>3116</v>
      </c>
      <c r="H85" t="n">
        <v>3213</v>
      </c>
      <c r="J85" t="n">
        <v>12881</v>
      </c>
      <c r="K85" t="n">
        <v>3413</v>
      </c>
      <c r="L85" t="n">
        <v>3463</v>
      </c>
      <c r="M85" t="n">
        <v>3417</v>
      </c>
      <c r="O85" t="n">
        <v>13752</v>
      </c>
      <c r="P85" t="n">
        <v>3457</v>
      </c>
      <c r="Q85" t="n">
        <v>3533</v>
      </c>
      <c r="R85" t="n">
        <v>3755</v>
      </c>
      <c r="T85" t="n">
        <v>16552</v>
      </c>
      <c r="U85" t="n">
        <v>3788</v>
      </c>
      <c r="V85" t="n">
        <v>4098</v>
      </c>
      <c r="W85" t="n">
        <v>4235</v>
      </c>
      <c r="Y85" t="n">
        <v>16372</v>
      </c>
      <c r="Z85" t="n">
        <v>3822</v>
      </c>
      <c r="AA85" t="n">
        <v>3945</v>
      </c>
      <c r="AB85" t="n">
        <v>3981</v>
      </c>
      <c r="AD85" t="n">
        <v>15698</v>
      </c>
      <c r="AE85" t="n">
        <v>3941</v>
      </c>
      <c r="AF85" t="n">
        <v>4184</v>
      </c>
      <c r="AG85" t="n">
        <v>4266</v>
      </c>
      <c r="AI85" t="n">
        <v>16625</v>
      </c>
      <c r="AJ85" t="n">
        <v>4209</v>
      </c>
      <c r="AK85" t="n">
        <v>4635</v>
      </c>
      <c r="AL85" t="n">
        <v>4862</v>
      </c>
      <c r="AN85" t="n">
        <v>18608</v>
      </c>
      <c r="AO85" t="n">
        <v>4700</v>
      </c>
      <c r="AP85" t="n">
        <v>4571</v>
      </c>
      <c r="AQ85" t="n">
        <v>4735</v>
      </c>
      <c r="AS85" t="n">
        <v>18664</v>
      </c>
      <c r="AT85" t="n">
        <v>5144</v>
      </c>
      <c r="AU85" t="n">
        <v>3669</v>
      </c>
      <c r="AV85" t="n">
        <v>5681</v>
      </c>
      <c r="AX85" t="n">
        <v>23257</v>
      </c>
      <c r="AY85" t="n">
        <v>9773</v>
      </c>
      <c r="AZ85" t="n">
        <v>5504</v>
      </c>
      <c r="BA85" t="n">
        <v>8722</v>
      </c>
      <c r="BC85" t="n">
        <v>32756</v>
      </c>
      <c r="BD85" t="n">
        <v>6087</v>
      </c>
      <c r="BE85" t="n">
        <v>7090</v>
      </c>
    </row>
    <row r="86">
      <c r="A86" t="inlineStr">
        <is>
          <t>BancFirst community banks</t>
        </is>
      </c>
      <c r="C86" t="inlineStr">
        <is>
          <t>Thousand</t>
        </is>
      </c>
      <c r="D86" t="inlineStr">
        <is>
          <t>QQQQ</t>
        </is>
      </c>
      <c r="E86" t="inlineStr">
        <is>
          <t>Yes</t>
        </is>
      </c>
      <c r="F86" t="n">
        <v>11545</v>
      </c>
      <c r="G86" t="n">
        <v>11846</v>
      </c>
      <c r="H86" t="n">
        <v>12750</v>
      </c>
      <c r="J86" t="n">
        <v>48418</v>
      </c>
      <c r="K86" t="n">
        <v>12266</v>
      </c>
      <c r="L86" t="n">
        <v>12973</v>
      </c>
      <c r="M86" t="n">
        <v>13163</v>
      </c>
      <c r="O86" t="n">
        <v>51415</v>
      </c>
      <c r="P86" t="n">
        <v>12326</v>
      </c>
      <c r="Q86" t="n">
        <v>12990</v>
      </c>
      <c r="R86" t="n">
        <v>13427</v>
      </c>
      <c r="T86" t="n">
        <v>52598</v>
      </c>
      <c r="U86" t="n">
        <v>13596</v>
      </c>
      <c r="V86" t="n">
        <v>14408</v>
      </c>
      <c r="W86" t="n">
        <v>14918</v>
      </c>
      <c r="Y86" t="n">
        <v>57745</v>
      </c>
      <c r="Z86" t="n">
        <v>13277</v>
      </c>
      <c r="AA86" t="n">
        <v>13660</v>
      </c>
      <c r="AB86" t="n">
        <v>13884</v>
      </c>
      <c r="AD86" t="n">
        <v>54353</v>
      </c>
      <c r="AE86" t="n">
        <v>13953</v>
      </c>
      <c r="AF86" t="n">
        <v>14832</v>
      </c>
      <c r="AG86" t="n">
        <v>15404</v>
      </c>
      <c r="AI86" t="n">
        <v>60004</v>
      </c>
      <c r="AJ86" t="n">
        <v>14885</v>
      </c>
      <c r="AK86" t="n">
        <v>16243</v>
      </c>
      <c r="AL86" t="n">
        <v>16823</v>
      </c>
      <c r="AN86" t="n">
        <v>64485</v>
      </c>
      <c r="AO86" t="n">
        <v>15853</v>
      </c>
      <c r="AP86" t="n">
        <v>13841</v>
      </c>
      <c r="AQ86" t="n">
        <v>15149</v>
      </c>
      <c r="AS86" t="n">
        <v>60386</v>
      </c>
      <c r="AT86" t="n">
        <v>14976</v>
      </c>
      <c r="AU86" t="n">
        <v>16197</v>
      </c>
      <c r="AV86" t="n">
        <v>16978</v>
      </c>
      <c r="AX86" t="n">
        <v>65600</v>
      </c>
      <c r="AY86" t="n">
        <v>16845</v>
      </c>
      <c r="AZ86" t="n">
        <v>18152</v>
      </c>
      <c r="BA86" t="n">
        <v>18764</v>
      </c>
      <c r="BC86" t="n">
        <v>72385</v>
      </c>
      <c r="BD86" t="n">
        <v>19532</v>
      </c>
      <c r="BE86" t="n">
        <v>19986</v>
      </c>
    </row>
    <row r="87">
      <c r="A87" t="inlineStr">
        <is>
          <t>Pegasus</t>
        </is>
      </c>
      <c r="C87" t="inlineStr">
        <is>
          <t>Thousand</t>
        </is>
      </c>
      <c r="D87" t="inlineStr">
        <is>
          <t>QQQQ</t>
        </is>
      </c>
      <c r="E87" t="inlineStr">
        <is>
          <t>Yes</t>
        </is>
      </c>
      <c r="AL87" t="n">
        <v>109</v>
      </c>
      <c r="AN87" t="n">
        <v>483</v>
      </c>
      <c r="AO87" t="n">
        <v>131</v>
      </c>
      <c r="AP87" t="n">
        <v>121</v>
      </c>
      <c r="AQ87" t="n">
        <v>379</v>
      </c>
      <c r="AS87" t="n">
        <v>1071</v>
      </c>
      <c r="AT87" t="n">
        <v>384</v>
      </c>
      <c r="AU87" t="n">
        <v>355</v>
      </c>
      <c r="AV87" t="n">
        <v>359</v>
      </c>
      <c r="AX87" t="n">
        <v>1448</v>
      </c>
      <c r="AY87" t="n">
        <v>191</v>
      </c>
      <c r="AZ87" t="n">
        <v>293</v>
      </c>
      <c r="BA87" t="n">
        <v>246</v>
      </c>
      <c r="BC87" t="n">
        <v>1026</v>
      </c>
      <c r="BD87" t="n">
        <v>214</v>
      </c>
      <c r="BE87" t="n">
        <v>467</v>
      </c>
    </row>
    <row r="88">
      <c r="A88" t="inlineStr">
        <is>
          <t>Worthington</t>
        </is>
      </c>
      <c r="C88" t="inlineStr">
        <is>
          <t>Thousand</t>
        </is>
      </c>
      <c r="D88" t="inlineStr">
        <is>
          <t>QQQQ</t>
        </is>
      </c>
      <c r="E88" t="inlineStr">
        <is>
          <t>Yes</t>
        </is>
      </c>
      <c r="AY88" t="n">
        <v>133</v>
      </c>
      <c r="AZ88" t="n">
        <v>286</v>
      </c>
      <c r="BA88" t="n">
        <v>305</v>
      </c>
      <c r="BC88" t="n">
        <v>1034</v>
      </c>
      <c r="BD88" t="n">
        <v>279</v>
      </c>
      <c r="BE88" t="n">
        <v>255</v>
      </c>
    </row>
    <row r="89">
      <c r="A89" t="inlineStr">
        <is>
          <t>Other financial services</t>
        </is>
      </c>
      <c r="C89" t="inlineStr">
        <is>
          <t>Thousand</t>
        </is>
      </c>
      <c r="D89" t="inlineStr">
        <is>
          <t>QQQQ</t>
        </is>
      </c>
      <c r="E89" t="inlineStr">
        <is>
          <t>Yes</t>
        </is>
      </c>
      <c r="F89" t="n">
        <v>6902</v>
      </c>
      <c r="G89" t="n">
        <v>6073</v>
      </c>
      <c r="H89" t="n">
        <v>6864</v>
      </c>
      <c r="J89" t="n">
        <v>25659</v>
      </c>
      <c r="K89" t="n">
        <v>7056</v>
      </c>
      <c r="L89" t="n">
        <v>6329</v>
      </c>
      <c r="M89" t="n">
        <v>7722</v>
      </c>
      <c r="O89" t="n">
        <v>28079</v>
      </c>
      <c r="P89" t="n">
        <v>8727</v>
      </c>
      <c r="Q89" t="n">
        <v>11387</v>
      </c>
      <c r="R89" t="n">
        <v>7507</v>
      </c>
      <c r="T89" t="n">
        <v>33629</v>
      </c>
      <c r="U89" t="n">
        <v>7479</v>
      </c>
      <c r="V89" t="n">
        <v>6646</v>
      </c>
      <c r="W89" t="n">
        <v>8050</v>
      </c>
      <c r="Y89" t="n">
        <v>29711</v>
      </c>
      <c r="Z89" t="n">
        <v>8310</v>
      </c>
      <c r="AA89" t="n">
        <v>7456</v>
      </c>
      <c r="AB89" t="n">
        <v>9217</v>
      </c>
      <c r="AD89" t="n">
        <v>37842</v>
      </c>
      <c r="AE89" t="n">
        <v>9624</v>
      </c>
      <c r="AF89" t="n">
        <v>8896</v>
      </c>
      <c r="AG89" t="n">
        <v>10264</v>
      </c>
      <c r="AI89" t="n">
        <v>37743</v>
      </c>
      <c r="AJ89" t="n">
        <v>9873</v>
      </c>
      <c r="AK89" t="n">
        <v>10105</v>
      </c>
      <c r="AL89" t="n">
        <v>10916</v>
      </c>
      <c r="AN89" t="n">
        <v>40270</v>
      </c>
      <c r="AO89" t="n">
        <v>10890</v>
      </c>
      <c r="AP89" t="n">
        <v>9328</v>
      </c>
      <c r="AQ89" t="n">
        <v>10882</v>
      </c>
      <c r="AS89" t="n">
        <v>41549</v>
      </c>
      <c r="AT89" t="n">
        <v>11575</v>
      </c>
      <c r="AU89" t="n">
        <v>10913</v>
      </c>
      <c r="AV89" t="n">
        <v>12198</v>
      </c>
      <c r="AX89" t="n">
        <v>47124</v>
      </c>
      <c r="AY89" t="n">
        <v>12983</v>
      </c>
      <c r="AZ89" t="n">
        <v>10753</v>
      </c>
      <c r="BA89" t="n">
        <v>14106</v>
      </c>
      <c r="BC89" t="n">
        <v>50643</v>
      </c>
      <c r="BD89" t="n">
        <v>14172</v>
      </c>
      <c r="BE89" t="n">
        <v>12350</v>
      </c>
    </row>
    <row r="90">
      <c r="A90" t="inlineStr">
        <is>
          <t>Executive, operations &amp; support</t>
        </is>
      </c>
      <c r="C90" t="inlineStr">
        <is>
          <t>Thousand</t>
        </is>
      </c>
      <c r="D90" t="inlineStr">
        <is>
          <t>QQQQ</t>
        </is>
      </c>
      <c r="E90" t="inlineStr">
        <is>
          <t>Yes</t>
        </is>
      </c>
      <c r="F90" t="n">
        <v>14749</v>
      </c>
      <c r="G90" t="n">
        <v>13792</v>
      </c>
      <c r="H90" t="n">
        <v>15651</v>
      </c>
      <c r="J90" t="n">
        <v>59298</v>
      </c>
      <c r="K90" t="n">
        <v>15955</v>
      </c>
      <c r="L90" t="n">
        <v>15919</v>
      </c>
      <c r="M90" t="n">
        <v>20105</v>
      </c>
      <c r="O90" t="n">
        <v>69442</v>
      </c>
      <c r="P90" t="n">
        <v>17292</v>
      </c>
      <c r="Q90" t="n">
        <v>21326</v>
      </c>
      <c r="R90" t="n">
        <v>17250</v>
      </c>
      <c r="T90" t="n">
        <v>72806</v>
      </c>
      <c r="U90" t="n">
        <v>17678</v>
      </c>
      <c r="V90" t="n">
        <v>18798</v>
      </c>
      <c r="W90" t="n">
        <v>19025</v>
      </c>
      <c r="Y90" t="n">
        <v>75415</v>
      </c>
      <c r="Z90" t="n">
        <v>24472</v>
      </c>
      <c r="AA90" t="n">
        <v>25644</v>
      </c>
      <c r="AB90" t="n">
        <v>24470</v>
      </c>
      <c r="AD90" t="n">
        <v>97368</v>
      </c>
      <c r="AE90" t="n">
        <v>32194</v>
      </c>
      <c r="AF90" t="n">
        <v>33609</v>
      </c>
      <c r="AG90" t="n">
        <v>36503</v>
      </c>
      <c r="AI90" t="n">
        <v>137364</v>
      </c>
      <c r="AJ90" t="n">
        <v>35521</v>
      </c>
      <c r="AK90" t="n">
        <v>37917</v>
      </c>
      <c r="AL90" t="n">
        <v>39640</v>
      </c>
      <c r="AN90" t="n">
        <v>152320</v>
      </c>
      <c r="AO90" t="n">
        <v>27483</v>
      </c>
      <c r="AP90" t="n">
        <v>25774</v>
      </c>
      <c r="AQ90" t="n">
        <v>25969</v>
      </c>
      <c r="AS90" t="n">
        <v>118491</v>
      </c>
      <c r="AT90" t="n">
        <v>49731</v>
      </c>
      <c r="AU90" t="n">
        <v>62025</v>
      </c>
      <c r="AV90" t="n">
        <v>45214</v>
      </c>
      <c r="AX90" t="n">
        <v>203005</v>
      </c>
      <c r="AY90" t="n">
        <v>42574</v>
      </c>
      <c r="AZ90" t="n">
        <v>52756</v>
      </c>
      <c r="BA90" t="n">
        <v>62969</v>
      </c>
      <c r="BC90" t="n">
        <v>223844</v>
      </c>
      <c r="BD90" t="n">
        <v>66143</v>
      </c>
      <c r="BE90" t="n">
        <v>63688</v>
      </c>
    </row>
    <row r="91">
      <c r="A91" t="inlineStr">
        <is>
          <t>Eliminations</t>
        </is>
      </c>
      <c r="C91" t="inlineStr">
        <is>
          <t>Thousand</t>
        </is>
      </c>
      <c r="D91" t="inlineStr">
        <is>
          <t>QQQQ</t>
        </is>
      </c>
      <c r="E91" t="inlineStr">
        <is>
          <t>Yes</t>
        </is>
      </c>
      <c r="F91" t="n">
        <v>-13851</v>
      </c>
      <c r="G91" t="n">
        <v>-13094</v>
      </c>
      <c r="H91" t="n">
        <v>-14826</v>
      </c>
      <c r="J91" t="n">
        <v>-56101</v>
      </c>
      <c r="K91" t="n">
        <v>-15128</v>
      </c>
      <c r="L91" t="n">
        <v>-15073</v>
      </c>
      <c r="M91" t="n">
        <v>-19469</v>
      </c>
      <c r="O91" t="n">
        <v>-66275</v>
      </c>
      <c r="P91" t="n">
        <v>-16506</v>
      </c>
      <c r="Q91" t="n">
        <v>-20521</v>
      </c>
      <c r="R91" t="n">
        <v>-16615</v>
      </c>
      <c r="T91" t="n">
        <v>-69777</v>
      </c>
      <c r="U91" t="n">
        <v>-16924</v>
      </c>
      <c r="V91" t="n">
        <v>-17893</v>
      </c>
      <c r="W91" t="n">
        <v>-18301</v>
      </c>
      <c r="Y91" t="n">
        <v>-72211</v>
      </c>
      <c r="Z91" t="n">
        <v>-21796</v>
      </c>
      <c r="AA91" t="n">
        <v>-22722</v>
      </c>
      <c r="AB91" t="n">
        <v>-22383</v>
      </c>
      <c r="AD91" t="n">
        <v>-87191</v>
      </c>
      <c r="AE91" t="n">
        <v>-29602</v>
      </c>
      <c r="AF91" t="n">
        <v>-31084</v>
      </c>
      <c r="AG91" t="n">
        <v>-33636</v>
      </c>
      <c r="AI91" t="n">
        <v>-126537</v>
      </c>
      <c r="AJ91" t="n">
        <v>-32487</v>
      </c>
      <c r="AK91" t="n">
        <v>-34823</v>
      </c>
      <c r="AL91" t="n">
        <v>-36723</v>
      </c>
      <c r="AN91" t="n">
        <v>-138937</v>
      </c>
      <c r="AO91" t="n">
        <v>-23912</v>
      </c>
      <c r="AP91" t="n">
        <v>-21553</v>
      </c>
      <c r="AQ91" t="n">
        <v>-22539</v>
      </c>
      <c r="AS91" t="n">
        <v>-102939</v>
      </c>
      <c r="AT91" t="n">
        <v>-41875</v>
      </c>
      <c r="AU91" t="n">
        <v>-48541</v>
      </c>
      <c r="AV91" t="n">
        <v>-40644</v>
      </c>
      <c r="AX91" t="n">
        <v>-170402</v>
      </c>
      <c r="AY91" t="n">
        <v>-38849</v>
      </c>
      <c r="AZ91" t="n">
        <v>-45146</v>
      </c>
      <c r="BA91" t="n">
        <v>-55781</v>
      </c>
      <c r="BC91" t="n">
        <v>-197941</v>
      </c>
      <c r="BD91" t="n">
        <v>-58599</v>
      </c>
      <c r="BE91" t="n">
        <v>-55862</v>
      </c>
    </row>
    <row r="92">
      <c r="A92" t="inlineStr">
        <is>
          <t>Consolidated net interest income (loss)</t>
        </is>
      </c>
      <c r="C92" t="inlineStr">
        <is>
          <t>Thousand</t>
        </is>
      </c>
      <c r="D92" t="inlineStr">
        <is>
          <t>QQQQ</t>
        </is>
      </c>
      <c r="E92" t="inlineStr">
        <is>
          <t>Yes</t>
        </is>
      </c>
      <c r="F92" t="n">
        <v>22535</v>
      </c>
      <c r="G92" t="n">
        <v>21733</v>
      </c>
      <c r="H92" t="n">
        <v>23652</v>
      </c>
      <c r="J92" t="n">
        <v>90155</v>
      </c>
      <c r="K92" t="n">
        <v>23562</v>
      </c>
      <c r="L92" t="n">
        <v>23611</v>
      </c>
      <c r="M92" t="n">
        <v>24938</v>
      </c>
      <c r="O92" t="n">
        <v>96413</v>
      </c>
      <c r="P92" t="n">
        <v>25296</v>
      </c>
      <c r="Q92" t="n">
        <v>28715</v>
      </c>
      <c r="R92" t="n">
        <v>25324</v>
      </c>
      <c r="T92" t="n">
        <v>105808</v>
      </c>
      <c r="U92" t="n">
        <v>25617</v>
      </c>
      <c r="V92" t="n">
        <v>26057</v>
      </c>
      <c r="W92" t="n">
        <v>27927</v>
      </c>
      <c r="Y92" t="n">
        <v>107032</v>
      </c>
      <c r="Z92" t="n">
        <v>28085</v>
      </c>
      <c r="AA92" t="n">
        <v>27983</v>
      </c>
      <c r="AB92" t="n">
        <v>29169</v>
      </c>
      <c r="AD92" t="n">
        <v>118070</v>
      </c>
      <c r="AE92" t="n">
        <v>30110</v>
      </c>
      <c r="AF92" t="n">
        <v>30437</v>
      </c>
      <c r="AG92" t="n">
        <v>32801</v>
      </c>
      <c r="AI92" t="n">
        <v>125199</v>
      </c>
      <c r="AJ92" t="n">
        <v>32001</v>
      </c>
      <c r="AK92" t="n">
        <v>34077</v>
      </c>
      <c r="AL92" t="n">
        <v>35627</v>
      </c>
      <c r="AN92" t="n">
        <v>137229</v>
      </c>
      <c r="AO92" t="n">
        <v>35145</v>
      </c>
      <c r="AP92" t="n">
        <v>32082</v>
      </c>
      <c r="AQ92" t="n">
        <v>34575</v>
      </c>
      <c r="AS92" t="n">
        <v>137222</v>
      </c>
      <c r="AT92" t="n">
        <v>39935</v>
      </c>
      <c r="AU92" t="n">
        <v>44618</v>
      </c>
      <c r="AV92" t="n">
        <v>39786</v>
      </c>
      <c r="AX92" t="n">
        <v>170032</v>
      </c>
      <c r="AY92" t="n">
        <v>43650</v>
      </c>
      <c r="AZ92" t="n">
        <v>42598</v>
      </c>
      <c r="BA92" t="n">
        <v>49331</v>
      </c>
      <c r="BC92" t="n">
        <v>183747</v>
      </c>
      <c r="BD92" t="n">
        <v>47828</v>
      </c>
      <c r="BE92" t="n">
        <v>47974</v>
      </c>
    </row>
    <row r="93">
      <c r="A93" t="inlineStr">
        <is>
          <t>Consolidated net interest income (loss)-c</t>
        </is>
      </c>
      <c r="F93">
        <f>SUM(F85:F91)</f>
        <v/>
      </c>
      <c r="G93">
        <f>SUM(G85:G91)</f>
        <v/>
      </c>
      <c r="H93">
        <f>SUM(H85:H91)</f>
        <v/>
      </c>
      <c r="J93">
        <f>SUM(J85:J91)</f>
        <v/>
      </c>
      <c r="K93">
        <f>SUM(K85:K91)</f>
        <v/>
      </c>
      <c r="L93">
        <f>SUM(L85:L91)</f>
        <v/>
      </c>
      <c r="M93">
        <f>SUM(M85:M91)</f>
        <v/>
      </c>
      <c r="O93">
        <f>SUM(O85:O91)</f>
        <v/>
      </c>
      <c r="P93">
        <f>SUM(P85:P91)</f>
        <v/>
      </c>
      <c r="Q93">
        <f>SUM(Q85:Q91)</f>
        <v/>
      </c>
      <c r="R93">
        <f>SUM(R85:R91)</f>
        <v/>
      </c>
      <c r="T93">
        <f>SUM(T85:T91)</f>
        <v/>
      </c>
      <c r="U93">
        <f>SUM(U85:U91)</f>
        <v/>
      </c>
      <c r="V93">
        <f>SUM(V85:V91)</f>
        <v/>
      </c>
      <c r="W93">
        <f>SUM(W85:W91)</f>
        <v/>
      </c>
      <c r="Y93">
        <f>SUM(Y85:Y91)</f>
        <v/>
      </c>
      <c r="Z93">
        <f>SUM(Z85:Z91)</f>
        <v/>
      </c>
      <c r="AA93">
        <f>SUM(AA85:AA91)</f>
        <v/>
      </c>
      <c r="AB93">
        <f>SUM(AB85:AB91)</f>
        <v/>
      </c>
      <c r="AD93">
        <f>SUM(AD85:AD91)</f>
        <v/>
      </c>
      <c r="AE93">
        <f>SUM(AE85:AE91)</f>
        <v/>
      </c>
      <c r="AF93">
        <f>SUM(AF85:AF91)</f>
        <v/>
      </c>
      <c r="AG93">
        <f>SUM(AG85:AG91)</f>
        <v/>
      </c>
      <c r="AI93">
        <f>SUM(AI85:AI91)</f>
        <v/>
      </c>
      <c r="AJ93">
        <f>SUM(AJ85:AJ91)</f>
        <v/>
      </c>
      <c r="AK93">
        <f>SUM(AK85:AK91)</f>
        <v/>
      </c>
      <c r="AL93">
        <f>SUM(AL85:AL91)</f>
        <v/>
      </c>
      <c r="AN93">
        <f>SUM(AN85:AN91)</f>
        <v/>
      </c>
      <c r="AO93">
        <f>SUM(AO85:AO91)</f>
        <v/>
      </c>
      <c r="AP93">
        <f>SUM(AP85:AP91)</f>
        <v/>
      </c>
      <c r="AQ93">
        <f>SUM(AQ85:AQ91)</f>
        <v/>
      </c>
      <c r="AS93">
        <f>SUM(AS85:AS91)</f>
        <v/>
      </c>
      <c r="AT93">
        <f>SUM(AT85:AT91)</f>
        <v/>
      </c>
      <c r="AU93">
        <f>SUM(AU85:AU91)</f>
        <v/>
      </c>
      <c r="AV93">
        <f>SUM(AV85:AV91)</f>
        <v/>
      </c>
      <c r="AX93">
        <f>SUM(AX85:AX91)</f>
        <v/>
      </c>
      <c r="AY93">
        <f>SUM(AY85:AY91)</f>
        <v/>
      </c>
      <c r="AZ93">
        <f>SUM(AZ85:AZ91)</f>
        <v/>
      </c>
      <c r="BA93">
        <f>SUM(BA85:BA91)</f>
        <v/>
      </c>
      <c r="BC93">
        <f>SUM(BC85:BC91)</f>
        <v/>
      </c>
      <c r="BD93">
        <f>SUM(BD85:BD91)</f>
        <v/>
      </c>
      <c r="BE93">
        <f>SUM(BE85:BE91)</f>
        <v/>
      </c>
    </row>
    <row r="94">
      <c r="A94" t="inlineStr">
        <is>
          <t>Sum check</t>
        </is>
      </c>
      <c r="F94">
        <f>F92-F93</f>
        <v/>
      </c>
      <c r="G94">
        <f>G92-G93</f>
        <v/>
      </c>
      <c r="H94">
        <f>H92-H93</f>
        <v/>
      </c>
      <c r="J94">
        <f>J92-J93</f>
        <v/>
      </c>
      <c r="K94">
        <f>K92-K93</f>
        <v/>
      </c>
      <c r="L94">
        <f>L92-L93</f>
        <v/>
      </c>
      <c r="M94">
        <f>M92-M93</f>
        <v/>
      </c>
      <c r="O94">
        <f>O92-O93</f>
        <v/>
      </c>
      <c r="P94">
        <f>P92-P93</f>
        <v/>
      </c>
      <c r="Q94">
        <f>Q92-Q93</f>
        <v/>
      </c>
      <c r="R94">
        <f>R92-R93</f>
        <v/>
      </c>
      <c r="T94">
        <f>T92-T93</f>
        <v/>
      </c>
      <c r="U94">
        <f>U92-U93</f>
        <v/>
      </c>
      <c r="V94">
        <f>V92-V93</f>
        <v/>
      </c>
      <c r="W94">
        <f>W92-W93</f>
        <v/>
      </c>
      <c r="Y94">
        <f>Y92-Y93</f>
        <v/>
      </c>
      <c r="Z94">
        <f>Z92-Z93</f>
        <v/>
      </c>
      <c r="AA94">
        <f>AA92-AA93</f>
        <v/>
      </c>
      <c r="AB94">
        <f>AB92-AB93</f>
        <v/>
      </c>
      <c r="AD94">
        <f>AD92-AD93</f>
        <v/>
      </c>
      <c r="AE94">
        <f>AE92-AE93</f>
        <v/>
      </c>
      <c r="AF94">
        <f>AF92-AF93</f>
        <v/>
      </c>
      <c r="AG94">
        <f>AG92-AG93</f>
        <v/>
      </c>
      <c r="AI94">
        <f>AI92-AI93</f>
        <v/>
      </c>
      <c r="AJ94">
        <f>AJ92-AJ93</f>
        <v/>
      </c>
      <c r="AK94">
        <f>AK92-AK93</f>
        <v/>
      </c>
      <c r="AL94">
        <f>AL92-AL93</f>
        <v/>
      </c>
      <c r="AN94">
        <f>AN92-AN93</f>
        <v/>
      </c>
      <c r="AO94">
        <f>AO92-AO93</f>
        <v/>
      </c>
      <c r="AP94">
        <f>AP92-AP93</f>
        <v/>
      </c>
      <c r="AQ94">
        <f>AQ92-AQ93</f>
        <v/>
      </c>
      <c r="AS94">
        <f>AS92-AS93</f>
        <v/>
      </c>
      <c r="AT94">
        <f>AT92-AT93</f>
        <v/>
      </c>
      <c r="AU94">
        <f>AU92-AU93</f>
        <v/>
      </c>
      <c r="AV94">
        <f>AV92-AV93</f>
        <v/>
      </c>
      <c r="AX94">
        <f>AX92-AX93</f>
        <v/>
      </c>
      <c r="AY94">
        <f>AY92-AY93</f>
        <v/>
      </c>
      <c r="AZ94">
        <f>AZ92-AZ93</f>
        <v/>
      </c>
      <c r="BA94">
        <f>BA92-BA93</f>
        <v/>
      </c>
      <c r="BC94">
        <f>BC92-BC93</f>
        <v/>
      </c>
      <c r="BD94">
        <f>BD92-BD93</f>
        <v/>
      </c>
      <c r="BE94">
        <f>BE92-BE93</f>
        <v/>
      </c>
    </row>
    <row r="95">
      <c r="A95" t="inlineStr">
        <is>
          <t>Link check</t>
        </is>
      </c>
      <c r="F95">
        <f>AI92-AI311</f>
        <v/>
      </c>
      <c r="G95">
        <f>AJ92-AJ311</f>
        <v/>
      </c>
      <c r="H95">
        <f>AK92-AK311</f>
        <v/>
      </c>
      <c r="J95">
        <f>AM92-AM311</f>
        <v/>
      </c>
      <c r="K95">
        <f>AN92-AN311</f>
        <v/>
      </c>
      <c r="L95">
        <f>AO92-AO311</f>
        <v/>
      </c>
      <c r="M95">
        <f>AP92-AP311</f>
        <v/>
      </c>
      <c r="O95">
        <f>AR92-AR311</f>
        <v/>
      </c>
      <c r="P95">
        <f>AS92-AS311</f>
        <v/>
      </c>
      <c r="Q95">
        <f>AT92-AT311</f>
        <v/>
      </c>
      <c r="R95">
        <f>AU92-AU311</f>
        <v/>
      </c>
      <c r="T95">
        <f>AW92-AW311</f>
        <v/>
      </c>
      <c r="U95">
        <f>AX92-AX311</f>
        <v/>
      </c>
      <c r="V95">
        <f>AY92-AY311</f>
        <v/>
      </c>
      <c r="W95">
        <f>AZ92-AZ311</f>
        <v/>
      </c>
      <c r="Y95">
        <f>BB92-BB311</f>
        <v/>
      </c>
      <c r="Z95">
        <f>BC92-BC311</f>
        <v/>
      </c>
      <c r="AA95">
        <f>BD92-BD311</f>
        <v/>
      </c>
      <c r="AB95">
        <f>BE92-BE311</f>
        <v/>
      </c>
      <c r="AD95">
        <f>BG92-BG311</f>
        <v/>
      </c>
      <c r="AE95">
        <f>BH92-BH311</f>
        <v/>
      </c>
      <c r="AF95">
        <f>BI92-BI311</f>
        <v/>
      </c>
      <c r="AG95">
        <f>BJ92-BJ311</f>
        <v/>
      </c>
      <c r="AI95">
        <f>BL92-BL311</f>
        <v/>
      </c>
      <c r="AJ95">
        <f>BM92-BM311</f>
        <v/>
      </c>
      <c r="AK95">
        <f>BN92-BN311</f>
        <v/>
      </c>
      <c r="AL95">
        <f>BO92-BO311</f>
        <v/>
      </c>
      <c r="AN95">
        <f>BQ92-BQ311</f>
        <v/>
      </c>
      <c r="AO95">
        <f>BR92-BR311</f>
        <v/>
      </c>
      <c r="AP95">
        <f>BS92-BS311</f>
        <v/>
      </c>
      <c r="AQ95">
        <f>BT92-BT311</f>
        <v/>
      </c>
      <c r="AS95">
        <f>AS92-AS311</f>
        <v/>
      </c>
      <c r="AT95">
        <f>AT92-AT311</f>
        <v/>
      </c>
      <c r="AU95">
        <f>AU92-AU311</f>
        <v/>
      </c>
      <c r="AV95">
        <f>AV92-AV311</f>
        <v/>
      </c>
      <c r="AX95">
        <f>AX92-AX311</f>
        <v/>
      </c>
      <c r="AY95">
        <f>AY92-AY311</f>
        <v/>
      </c>
      <c r="AZ95">
        <f>CC92-CC311</f>
        <v/>
      </c>
      <c r="BA95">
        <f>BA92-BA311</f>
        <v/>
      </c>
      <c r="BC95">
        <f>BC92-BC311</f>
        <v/>
      </c>
      <c r="BD95">
        <f>BD92-BD311</f>
        <v/>
      </c>
      <c r="BE95">
        <f>CH92-CH311</f>
        <v/>
      </c>
    </row>
    <row r="97">
      <c r="A97" t="inlineStr">
        <is>
          <t>Depreciation and amortization</t>
        </is>
      </c>
    </row>
    <row r="98">
      <c r="A98" t="inlineStr">
        <is>
          <t>BancFirst metropolitan banks</t>
        </is>
      </c>
      <c r="C98" t="inlineStr">
        <is>
          <t>Thousand</t>
        </is>
      </c>
      <c r="D98" t="inlineStr">
        <is>
          <t>QQQQ</t>
        </is>
      </c>
      <c r="J98" t="n">
        <v>2178</v>
      </c>
      <c r="O98" t="n">
        <v>2216</v>
      </c>
      <c r="T98" t="n">
        <v>2273</v>
      </c>
      <c r="Y98" t="n">
        <v>2341</v>
      </c>
      <c r="AD98" t="n">
        <v>2192</v>
      </c>
      <c r="AI98" t="n">
        <v>2364</v>
      </c>
      <c r="AN98" t="n">
        <v>2463</v>
      </c>
      <c r="AS98" t="n">
        <v>2639</v>
      </c>
      <c r="AX98" t="n">
        <v>2593</v>
      </c>
      <c r="BC98" t="n">
        <v>2821</v>
      </c>
    </row>
    <row r="99">
      <c r="A99" t="inlineStr">
        <is>
          <t>BancFirst community banks</t>
        </is>
      </c>
      <c r="C99" t="inlineStr">
        <is>
          <t>Thousand</t>
        </is>
      </c>
      <c r="D99" t="inlineStr">
        <is>
          <t>QQQQ</t>
        </is>
      </c>
      <c r="J99" t="n">
        <v>7011</v>
      </c>
      <c r="O99" t="n">
        <v>7277</v>
      </c>
      <c r="T99" t="n">
        <v>7894</v>
      </c>
      <c r="Y99" t="n">
        <v>8281</v>
      </c>
      <c r="AD99" t="n">
        <v>7790</v>
      </c>
      <c r="AI99" t="n">
        <v>9092</v>
      </c>
      <c r="AN99" t="n">
        <v>10218</v>
      </c>
      <c r="AS99" t="n">
        <v>10603</v>
      </c>
      <c r="AX99" t="n">
        <v>10483</v>
      </c>
      <c r="BC99" t="n">
        <v>10453</v>
      </c>
    </row>
    <row r="100">
      <c r="A100" t="inlineStr">
        <is>
          <t>Pegasus</t>
        </is>
      </c>
      <c r="C100" t="inlineStr">
        <is>
          <t>Thousand</t>
        </is>
      </c>
      <c r="D100" t="inlineStr">
        <is>
          <t>QQQQ</t>
        </is>
      </c>
      <c r="AN100" t="n">
        <v>274</v>
      </c>
      <c r="AS100" t="n">
        <v>760</v>
      </c>
      <c r="AX100" t="n">
        <v>782</v>
      </c>
      <c r="BC100" t="n">
        <v>789</v>
      </c>
    </row>
    <row r="101">
      <c r="A101" t="inlineStr">
        <is>
          <t>Worthington</t>
        </is>
      </c>
      <c r="C101" t="inlineStr">
        <is>
          <t>Thousand</t>
        </is>
      </c>
      <c r="D101" t="inlineStr">
        <is>
          <t>QQQQ</t>
        </is>
      </c>
      <c r="BC101" t="n">
        <v>398</v>
      </c>
    </row>
    <row r="102">
      <c r="A102" t="inlineStr">
        <is>
          <t>Other financial services</t>
        </is>
      </c>
      <c r="C102" t="inlineStr">
        <is>
          <t>Thousand</t>
        </is>
      </c>
      <c r="D102" t="inlineStr">
        <is>
          <t>QQQQ</t>
        </is>
      </c>
      <c r="J102" t="n">
        <v>521</v>
      </c>
      <c r="O102" t="n">
        <v>522</v>
      </c>
      <c r="T102" t="n">
        <v>514</v>
      </c>
      <c r="Y102" t="n">
        <v>510</v>
      </c>
      <c r="AD102" t="n">
        <v>584</v>
      </c>
      <c r="AI102" t="n">
        <v>588</v>
      </c>
      <c r="AN102" t="n">
        <v>603</v>
      </c>
      <c r="AS102" t="n">
        <v>500</v>
      </c>
      <c r="AX102" t="n">
        <v>557</v>
      </c>
      <c r="BC102" t="n">
        <v>519</v>
      </c>
    </row>
    <row r="103">
      <c r="A103" t="inlineStr">
        <is>
          <t>Executive, operations &amp; support</t>
        </is>
      </c>
      <c r="C103" t="inlineStr">
        <is>
          <t>Thousand</t>
        </is>
      </c>
      <c r="D103" t="inlineStr">
        <is>
          <t>QQQQ</t>
        </is>
      </c>
      <c r="J103" t="n">
        <v>1367</v>
      </c>
      <c r="O103" t="n">
        <v>1334</v>
      </c>
      <c r="T103" t="n">
        <v>1220</v>
      </c>
      <c r="Y103" t="n">
        <v>1251</v>
      </c>
      <c r="AD103" t="n">
        <v>1225</v>
      </c>
      <c r="AI103" t="n">
        <v>1502</v>
      </c>
      <c r="AN103" t="n">
        <v>2431</v>
      </c>
      <c r="AS103" t="n">
        <v>3922</v>
      </c>
      <c r="AX103" t="n">
        <v>5626</v>
      </c>
      <c r="BC103" t="n">
        <v>7068</v>
      </c>
    </row>
    <row r="104">
      <c r="A104" t="inlineStr">
        <is>
          <t>Consolidated provision for/(benefit from) credit losses</t>
        </is>
      </c>
      <c r="C104" t="inlineStr">
        <is>
          <t>Thousand</t>
        </is>
      </c>
      <c r="D104" t="inlineStr">
        <is>
          <t>QQQQ</t>
        </is>
      </c>
      <c r="J104" t="n">
        <v>11077</v>
      </c>
      <c r="O104" t="n">
        <v>11349</v>
      </c>
      <c r="T104" t="n">
        <v>11901</v>
      </c>
      <c r="Y104" t="n">
        <v>12383</v>
      </c>
      <c r="AD104" t="n">
        <v>11791</v>
      </c>
      <c r="AI104" t="n">
        <v>13546</v>
      </c>
      <c r="AN104" t="n">
        <v>15989</v>
      </c>
      <c r="AS104" t="n">
        <v>18424</v>
      </c>
      <c r="AX104" t="n">
        <v>20041</v>
      </c>
      <c r="BC104" t="n">
        <v>22048</v>
      </c>
    </row>
    <row r="105">
      <c r="A105" t="inlineStr">
        <is>
          <t>Consolidated provision for/(benefit from) credit losses-c</t>
        </is>
      </c>
      <c r="J105">
        <f>SUM(J98:J103)</f>
        <v/>
      </c>
      <c r="O105">
        <f>SUM(O98:O103)</f>
        <v/>
      </c>
      <c r="T105">
        <f>SUM(T98:T103)</f>
        <v/>
      </c>
      <c r="Y105">
        <f>SUM(Y98:Y103)</f>
        <v/>
      </c>
      <c r="AD105">
        <f>SUM(AD98:AD103)</f>
        <v/>
      </c>
      <c r="AI105">
        <f>SUM(AI98:AI103)</f>
        <v/>
      </c>
      <c r="AN105">
        <f>SUM(AN98:AN103)</f>
        <v/>
      </c>
      <c r="AS105">
        <f>SUM(AS98:AS103)</f>
        <v/>
      </c>
      <c r="AX105">
        <f>SUM(AX98:AX103)</f>
        <v/>
      </c>
      <c r="BC105">
        <f>SUM(BC98:BC103)</f>
        <v/>
      </c>
    </row>
    <row r="106">
      <c r="A106" t="inlineStr">
        <is>
          <t>Sum check</t>
        </is>
      </c>
      <c r="J106">
        <f>J104-J105</f>
        <v/>
      </c>
      <c r="O106">
        <f>O104-O105</f>
        <v/>
      </c>
      <c r="T106">
        <f>T104-T105</f>
        <v/>
      </c>
      <c r="Y106">
        <f>Y104-Y105</f>
        <v/>
      </c>
      <c r="AD106">
        <f>AD104-AD105</f>
        <v/>
      </c>
      <c r="AI106">
        <f>AI104-AI105</f>
        <v/>
      </c>
      <c r="AN106">
        <f>AN104-AN105</f>
        <v/>
      </c>
      <c r="AS106">
        <f>AS104-AS105</f>
        <v/>
      </c>
      <c r="AX106">
        <f>AX104-AX105</f>
        <v/>
      </c>
      <c r="BC106">
        <f>BC104-BC105</f>
        <v/>
      </c>
    </row>
    <row r="107">
      <c r="A107" t="inlineStr">
        <is>
          <t>Link check</t>
        </is>
      </c>
      <c r="J107">
        <f>J104-J533</f>
        <v/>
      </c>
      <c r="O107">
        <f>O104-O533</f>
        <v/>
      </c>
      <c r="T107">
        <f>T104-T533</f>
        <v/>
      </c>
      <c r="Y107">
        <f>Y104-Y533</f>
        <v/>
      </c>
      <c r="AD107">
        <f>AD104-AD533</f>
        <v/>
      </c>
      <c r="AI107">
        <f>AI104-AI533</f>
        <v/>
      </c>
      <c r="AN107">
        <f>AN104-AN533</f>
        <v/>
      </c>
      <c r="AS107">
        <f>AS104-AS533</f>
        <v/>
      </c>
      <c r="AX107">
        <f>AX104-AX533</f>
        <v/>
      </c>
      <c r="BC107">
        <f>BC104-BC533</f>
        <v/>
      </c>
    </row>
    <row r="109">
      <c r="A109" t="inlineStr">
        <is>
          <t>Other expenses</t>
        </is>
      </c>
    </row>
    <row r="110">
      <c r="A110" t="inlineStr">
        <is>
          <t>BancFirst metropolitan banks</t>
        </is>
      </c>
      <c r="C110" t="inlineStr">
        <is>
          <t>Thousand</t>
        </is>
      </c>
      <c r="D110" t="inlineStr">
        <is>
          <t>QQQQ</t>
        </is>
      </c>
      <c r="J110" t="n">
        <v>31396</v>
      </c>
      <c r="O110" t="n">
        <v>32300</v>
      </c>
      <c r="T110" t="n">
        <v>32942</v>
      </c>
      <c r="Y110" t="n">
        <v>34130</v>
      </c>
      <c r="AD110" t="n">
        <v>35488</v>
      </c>
      <c r="AI110" t="n">
        <v>36873</v>
      </c>
      <c r="AN110" t="n">
        <v>37549</v>
      </c>
      <c r="AS110" t="n">
        <v>36746</v>
      </c>
      <c r="AX110" t="n">
        <v>39356</v>
      </c>
      <c r="BC110" t="n">
        <v>42583</v>
      </c>
    </row>
    <row r="111">
      <c r="A111" t="inlineStr">
        <is>
          <t>BancFirst community banks</t>
        </is>
      </c>
      <c r="C111" t="inlineStr">
        <is>
          <t>Thousand</t>
        </is>
      </c>
      <c r="D111" t="inlineStr">
        <is>
          <t>QQQQ</t>
        </is>
      </c>
      <c r="J111" t="n">
        <v>84011</v>
      </c>
      <c r="O111" t="n">
        <v>89888</v>
      </c>
      <c r="T111" t="n">
        <v>91655</v>
      </c>
      <c r="Y111" t="n">
        <v>96627</v>
      </c>
      <c r="AD111" t="n">
        <v>93619</v>
      </c>
      <c r="AI111" t="n">
        <v>106674</v>
      </c>
      <c r="AN111" t="n">
        <v>109044</v>
      </c>
      <c r="AS111" t="n">
        <v>111341</v>
      </c>
      <c r="AX111" t="n">
        <v>110574</v>
      </c>
      <c r="BC111" t="n">
        <v>117248</v>
      </c>
    </row>
    <row r="112">
      <c r="A112" t="inlineStr">
        <is>
          <t>Pegasus</t>
        </is>
      </c>
      <c r="C112" t="inlineStr">
        <is>
          <t>Thousand</t>
        </is>
      </c>
      <c r="D112" t="inlineStr">
        <is>
          <t>QQQQ</t>
        </is>
      </c>
      <c r="AN112" t="n">
        <v>4939</v>
      </c>
      <c r="AS112" t="n">
        <v>13831</v>
      </c>
      <c r="AX112" t="n">
        <v>15317</v>
      </c>
      <c r="BC112" t="n">
        <v>19013</v>
      </c>
    </row>
    <row r="113">
      <c r="A113" t="inlineStr">
        <is>
          <t>Worthington</t>
        </is>
      </c>
      <c r="C113" t="inlineStr">
        <is>
          <t>Thousand</t>
        </is>
      </c>
      <c r="D113" t="inlineStr">
        <is>
          <t>QQQQ</t>
        </is>
      </c>
      <c r="BC113" t="n">
        <v>9280</v>
      </c>
    </row>
    <row r="114">
      <c r="A114" t="inlineStr">
        <is>
          <t>Other financial services</t>
        </is>
      </c>
      <c r="C114" t="inlineStr">
        <is>
          <t>Thousand</t>
        </is>
      </c>
      <c r="D114" t="inlineStr">
        <is>
          <t>QQQQ</t>
        </is>
      </c>
      <c r="J114" t="n">
        <v>21604</v>
      </c>
      <c r="O114" t="n">
        <v>22304</v>
      </c>
      <c r="T114" t="n">
        <v>22308</v>
      </c>
      <c r="Y114" t="n">
        <v>22216</v>
      </c>
      <c r="AD114" t="n">
        <v>24474</v>
      </c>
      <c r="AI114" t="n">
        <v>24895</v>
      </c>
      <c r="AN114" t="n">
        <v>25408</v>
      </c>
      <c r="AS114" t="n">
        <v>44918</v>
      </c>
      <c r="AX114" t="n">
        <v>60435</v>
      </c>
      <c r="BC114" t="n">
        <v>36271</v>
      </c>
    </row>
    <row r="115">
      <c r="A115" t="inlineStr">
        <is>
          <t>Executive, operations &amp; support</t>
        </is>
      </c>
      <c r="C115" t="inlineStr">
        <is>
          <t>Thousand</t>
        </is>
      </c>
      <c r="D115" t="inlineStr">
        <is>
          <t>QQQQ</t>
        </is>
      </c>
      <c r="J115" t="n">
        <v>23818</v>
      </c>
      <c r="O115" t="n">
        <v>27998</v>
      </c>
      <c r="T115" t="n">
        <v>27221</v>
      </c>
      <c r="Y115" t="n">
        <v>26375</v>
      </c>
      <c r="AD115" t="n">
        <v>36531</v>
      </c>
      <c r="AI115" t="n">
        <v>42319</v>
      </c>
      <c r="AN115" t="n">
        <v>50941</v>
      </c>
      <c r="AS115" t="n">
        <v>33588</v>
      </c>
      <c r="AX115" t="n">
        <v>41199</v>
      </c>
      <c r="BC115" t="n">
        <v>64325</v>
      </c>
    </row>
    <row r="116">
      <c r="A116" t="inlineStr">
        <is>
          <t>Eliminations</t>
        </is>
      </c>
      <c r="C116" t="inlineStr">
        <is>
          <t>Thousand</t>
        </is>
      </c>
      <c r="D116" t="inlineStr">
        <is>
          <t>QQQQ</t>
        </is>
      </c>
      <c r="J116" t="n">
        <v>-332</v>
      </c>
      <c r="O116" t="n">
        <v>-318</v>
      </c>
      <c r="T116" t="n">
        <v>-312</v>
      </c>
      <c r="Y116" t="n">
        <v>-327</v>
      </c>
      <c r="AD116" t="n">
        <v>-1511</v>
      </c>
      <c r="AI116" t="n">
        <v>-2186</v>
      </c>
      <c r="AN116" t="n">
        <v>-2569</v>
      </c>
      <c r="AS116" t="n">
        <v>-1118</v>
      </c>
      <c r="AX116" t="n">
        <v>-941</v>
      </c>
      <c r="BC116" t="n">
        <v>-856</v>
      </c>
    </row>
    <row r="117">
      <c r="A117" t="inlineStr">
        <is>
          <t>Consolidated other expenses</t>
        </is>
      </c>
      <c r="C117" t="inlineStr">
        <is>
          <t>Thousand</t>
        </is>
      </c>
      <c r="D117" t="inlineStr">
        <is>
          <t>QQQQ</t>
        </is>
      </c>
      <c r="J117" t="n">
        <v>160497</v>
      </c>
      <c r="O117" t="n">
        <v>172172</v>
      </c>
      <c r="T117" t="n">
        <v>173814</v>
      </c>
      <c r="Y117" t="n">
        <v>179021</v>
      </c>
      <c r="AD117" t="n">
        <v>188601</v>
      </c>
      <c r="AI117" t="n">
        <v>208575</v>
      </c>
      <c r="AN117" t="n">
        <v>225312</v>
      </c>
      <c r="AS117" t="n">
        <v>239306</v>
      </c>
      <c r="AX117" t="n">
        <v>265940</v>
      </c>
      <c r="BC117" t="n">
        <v>287864</v>
      </c>
    </row>
    <row r="118">
      <c r="A118" t="inlineStr">
        <is>
          <t>Consolidated other expenses-c</t>
        </is>
      </c>
      <c r="J118">
        <f>SUM(J110:J116)</f>
        <v/>
      </c>
      <c r="O118">
        <f>SUM(O110:O116)</f>
        <v/>
      </c>
      <c r="T118">
        <f>SUM(T110:T116)</f>
        <v/>
      </c>
      <c r="Y118">
        <f>SUM(Y110:Y116)</f>
        <v/>
      </c>
      <c r="AD118">
        <f>SUM(AD110:AD116)</f>
        <v/>
      </c>
      <c r="AI118">
        <f>SUM(AI110:AI116)</f>
        <v/>
      </c>
      <c r="AN118">
        <f>SUM(AN110:AN116)</f>
        <v/>
      </c>
      <c r="AS118">
        <f>SUM(AS110:AS116)</f>
        <v/>
      </c>
      <c r="AX118">
        <f>SUM(AX110:AX116)</f>
        <v/>
      </c>
      <c r="BC118">
        <f>SUM(BC110:BC116)</f>
        <v/>
      </c>
    </row>
    <row r="119">
      <c r="A119" t="inlineStr">
        <is>
          <t>Sum check</t>
        </is>
      </c>
      <c r="J119">
        <f>J117-J118</f>
        <v/>
      </c>
      <c r="O119">
        <f>O117-O118</f>
        <v/>
      </c>
      <c r="T119">
        <f>T117-T118</f>
        <v/>
      </c>
      <c r="Y119">
        <f>Y117-Y118</f>
        <v/>
      </c>
      <c r="AD119">
        <f>AD117-AD118</f>
        <v/>
      </c>
      <c r="AI119">
        <f>AI117-AI118</f>
        <v/>
      </c>
      <c r="AN119">
        <f>AN117-AN118</f>
        <v/>
      </c>
      <c r="AS119">
        <f>AS117-AS118</f>
        <v/>
      </c>
      <c r="AX119">
        <f>AX117-AX118</f>
        <v/>
      </c>
      <c r="BC119">
        <f>BC117-BC118</f>
        <v/>
      </c>
    </row>
    <row r="121">
      <c r="A121" t="inlineStr">
        <is>
          <t>Income before taxes</t>
        </is>
      </c>
    </row>
    <row r="122">
      <c r="A122" t="inlineStr">
        <is>
          <t>BancFirst metropolitan banks</t>
        </is>
      </c>
      <c r="C122" t="inlineStr">
        <is>
          <t>Thousand</t>
        </is>
      </c>
      <c r="D122" t="inlineStr">
        <is>
          <t>QQQQ</t>
        </is>
      </c>
      <c r="E122" t="inlineStr">
        <is>
          <t>Yes</t>
        </is>
      </c>
      <c r="F122" t="n">
        <v>8937</v>
      </c>
      <c r="G122" t="n">
        <v>8108</v>
      </c>
      <c r="H122" t="n">
        <v>9173</v>
      </c>
      <c r="J122" t="n">
        <v>35807</v>
      </c>
      <c r="K122" t="n">
        <v>7790</v>
      </c>
      <c r="L122" t="n">
        <v>7484</v>
      </c>
      <c r="M122" t="n">
        <v>10640</v>
      </c>
      <c r="O122" t="n">
        <v>36082</v>
      </c>
      <c r="P122" t="n">
        <v>9889</v>
      </c>
      <c r="Q122" t="n">
        <v>9800</v>
      </c>
      <c r="R122" t="n">
        <v>9463</v>
      </c>
      <c r="T122" t="n">
        <v>40153</v>
      </c>
      <c r="U122" t="n">
        <v>9348</v>
      </c>
      <c r="V122" t="n">
        <v>10240</v>
      </c>
      <c r="W122" t="n">
        <v>10970</v>
      </c>
      <c r="Y122" t="n">
        <v>41191</v>
      </c>
      <c r="Z122" t="n">
        <v>13074</v>
      </c>
      <c r="AA122" t="n">
        <v>11784</v>
      </c>
      <c r="AB122" t="n">
        <v>11499</v>
      </c>
      <c r="AD122" t="n">
        <v>49835</v>
      </c>
      <c r="AE122" t="n">
        <v>14736</v>
      </c>
      <c r="AF122" t="n">
        <v>14883</v>
      </c>
      <c r="AG122" t="n">
        <v>16538</v>
      </c>
      <c r="AI122" t="n">
        <v>61352</v>
      </c>
      <c r="AJ122" t="n">
        <v>15369</v>
      </c>
      <c r="AK122" t="n">
        <v>14866</v>
      </c>
      <c r="AL122" t="n">
        <v>15670</v>
      </c>
      <c r="AN122" t="n">
        <v>62964</v>
      </c>
      <c r="AO122" t="n">
        <v>10413</v>
      </c>
      <c r="AP122" t="n">
        <v>3613</v>
      </c>
      <c r="AQ122" t="n">
        <v>6669</v>
      </c>
      <c r="AS122" t="n">
        <v>34541</v>
      </c>
      <c r="AT122" t="n">
        <v>13924</v>
      </c>
      <c r="AU122" t="n">
        <v>17602</v>
      </c>
      <c r="AV122" t="n">
        <v>15072</v>
      </c>
      <c r="AX122" t="n">
        <v>64622</v>
      </c>
      <c r="AY122" t="n">
        <v>18171</v>
      </c>
      <c r="AZ122" t="n">
        <v>15142</v>
      </c>
      <c r="BA122" t="n">
        <v>22827</v>
      </c>
      <c r="BC122" t="n">
        <v>82894</v>
      </c>
      <c r="BD122" t="n">
        <v>23310</v>
      </c>
      <c r="BE122" t="n">
        <v>21588</v>
      </c>
    </row>
    <row r="123">
      <c r="A123" t="inlineStr">
        <is>
          <t>BancFirst community banks</t>
        </is>
      </c>
      <c r="C123" t="inlineStr">
        <is>
          <t>Thousand</t>
        </is>
      </c>
      <c r="D123" t="inlineStr">
        <is>
          <t>QQQQ</t>
        </is>
      </c>
      <c r="E123" t="inlineStr">
        <is>
          <t>Yes</t>
        </is>
      </c>
      <c r="F123" t="n">
        <v>14077</v>
      </c>
      <c r="G123" t="n">
        <v>14512</v>
      </c>
      <c r="H123" t="n">
        <v>15229</v>
      </c>
      <c r="J123" t="n">
        <v>58896</v>
      </c>
      <c r="K123" t="n">
        <v>15077</v>
      </c>
      <c r="L123" t="n">
        <v>17692</v>
      </c>
      <c r="M123" t="n">
        <v>21377</v>
      </c>
      <c r="O123" t="n">
        <v>71673</v>
      </c>
      <c r="P123" t="n">
        <v>16407</v>
      </c>
      <c r="Q123" t="n">
        <v>17400</v>
      </c>
      <c r="R123" t="n">
        <v>18693</v>
      </c>
      <c r="T123" t="n">
        <v>71647</v>
      </c>
      <c r="U123" t="n">
        <v>19094</v>
      </c>
      <c r="V123" t="n">
        <v>20331</v>
      </c>
      <c r="W123" t="n">
        <v>19727</v>
      </c>
      <c r="Y123" t="n">
        <v>80836</v>
      </c>
      <c r="Z123" t="n">
        <v>22719</v>
      </c>
      <c r="AA123" t="n">
        <v>24509</v>
      </c>
      <c r="AB123" t="n">
        <v>23810</v>
      </c>
      <c r="AD123" t="n">
        <v>96233</v>
      </c>
      <c r="AE123" t="n">
        <v>26348</v>
      </c>
      <c r="AF123" t="n">
        <v>27942</v>
      </c>
      <c r="AG123" t="n">
        <v>27515</v>
      </c>
      <c r="AI123" t="n">
        <v>110156</v>
      </c>
      <c r="AJ123" t="n">
        <v>28045</v>
      </c>
      <c r="AK123" t="n">
        <v>30041</v>
      </c>
      <c r="AL123" t="n">
        <v>29710</v>
      </c>
      <c r="AN123" t="n">
        <v>116947</v>
      </c>
      <c r="AO123" t="n">
        <v>24436</v>
      </c>
      <c r="AP123" t="n">
        <v>15532</v>
      </c>
      <c r="AQ123" t="n">
        <v>18257</v>
      </c>
      <c r="AS123" t="n">
        <v>84372</v>
      </c>
      <c r="AT123" t="n">
        <v>29769</v>
      </c>
      <c r="AU123" t="n">
        <v>36514</v>
      </c>
      <c r="AV123" t="n">
        <v>31722</v>
      </c>
      <c r="AX123" t="n">
        <v>130162</v>
      </c>
      <c r="AY123" t="n">
        <v>31339</v>
      </c>
      <c r="AZ123" t="n">
        <v>36462</v>
      </c>
      <c r="BA123" t="n">
        <v>41179</v>
      </c>
      <c r="BC123" t="n">
        <v>150961</v>
      </c>
      <c r="BD123" t="n">
        <v>43599</v>
      </c>
      <c r="BE123" t="n">
        <v>43184</v>
      </c>
    </row>
    <row r="124">
      <c r="A124" t="inlineStr">
        <is>
          <t>Pegasus</t>
        </is>
      </c>
      <c r="C124" t="inlineStr">
        <is>
          <t>Thousand</t>
        </is>
      </c>
      <c r="D124" t="inlineStr">
        <is>
          <t>QQQQ</t>
        </is>
      </c>
      <c r="E124" t="inlineStr">
        <is>
          <t>Yes</t>
        </is>
      </c>
      <c r="AL124" t="n">
        <v>1404</v>
      </c>
      <c r="AN124" t="n">
        <v>3787</v>
      </c>
      <c r="AO124" t="n">
        <v>1598</v>
      </c>
      <c r="AP124" t="n">
        <v>1345</v>
      </c>
      <c r="AQ124" t="n">
        <v>1429</v>
      </c>
      <c r="AS124" t="n">
        <v>5924</v>
      </c>
      <c r="AT124" t="n">
        <v>1645</v>
      </c>
      <c r="AU124" t="n">
        <v>1947</v>
      </c>
      <c r="AV124" t="n">
        <v>2158</v>
      </c>
      <c r="AX124" t="n">
        <v>8176</v>
      </c>
      <c r="AY124" t="n">
        <v>2827</v>
      </c>
      <c r="AZ124" t="n">
        <v>4672</v>
      </c>
      <c r="BA124" t="n">
        <v>8178</v>
      </c>
      <c r="BC124" t="n">
        <v>24823</v>
      </c>
      <c r="BD124" t="n">
        <v>9644</v>
      </c>
      <c r="BE124" t="n">
        <v>9857</v>
      </c>
    </row>
    <row r="125">
      <c r="A125" t="inlineStr">
        <is>
          <t>Worthington</t>
        </is>
      </c>
      <c r="C125" t="inlineStr">
        <is>
          <t>Thousand</t>
        </is>
      </c>
      <c r="D125" t="inlineStr">
        <is>
          <t>QQQQ</t>
        </is>
      </c>
      <c r="E125" t="inlineStr">
        <is>
          <t>Yes</t>
        </is>
      </c>
      <c r="AY125" t="n">
        <v>385</v>
      </c>
      <c r="AZ125" t="n">
        <v>1436</v>
      </c>
      <c r="BA125" t="n">
        <v>2109</v>
      </c>
      <c r="BC125" t="n">
        <v>6318</v>
      </c>
      <c r="BD125" t="n">
        <v>1630</v>
      </c>
      <c r="BE125" t="n">
        <v>791</v>
      </c>
    </row>
    <row r="126">
      <c r="A126" t="inlineStr">
        <is>
          <t>Other financial services</t>
        </is>
      </c>
      <c r="C126" t="inlineStr">
        <is>
          <t>Thousand</t>
        </is>
      </c>
      <c r="D126" t="inlineStr">
        <is>
          <t>QQQQ</t>
        </is>
      </c>
      <c r="E126" t="inlineStr">
        <is>
          <t>Yes</t>
        </is>
      </c>
      <c r="F126" t="n">
        <v>3237</v>
      </c>
      <c r="G126" t="n">
        <v>2158</v>
      </c>
      <c r="H126" t="n">
        <v>2619</v>
      </c>
      <c r="J126" t="n">
        <v>9652</v>
      </c>
      <c r="K126" t="n">
        <v>3066</v>
      </c>
      <c r="L126" t="n">
        <v>2292</v>
      </c>
      <c r="M126" t="n">
        <v>3002</v>
      </c>
      <c r="O126" t="n">
        <v>10927</v>
      </c>
      <c r="P126" t="n">
        <v>5007</v>
      </c>
      <c r="Q126" t="n">
        <v>6910</v>
      </c>
      <c r="R126" t="n">
        <v>3098</v>
      </c>
      <c r="T126" t="n">
        <v>16429</v>
      </c>
      <c r="U126" t="n">
        <v>3114</v>
      </c>
      <c r="V126" t="n">
        <v>2431</v>
      </c>
      <c r="W126" t="n">
        <v>2683</v>
      </c>
      <c r="Y126" t="n">
        <v>11464</v>
      </c>
      <c r="Z126" t="n">
        <v>3645</v>
      </c>
      <c r="AA126" t="n">
        <v>3119</v>
      </c>
      <c r="AB126" t="n">
        <v>3762</v>
      </c>
      <c r="AD126" t="n">
        <v>16787</v>
      </c>
      <c r="AE126" t="n">
        <v>5043</v>
      </c>
      <c r="AF126" t="n">
        <v>4028</v>
      </c>
      <c r="AG126" t="n">
        <v>4440</v>
      </c>
      <c r="AI126" t="n">
        <v>18067</v>
      </c>
      <c r="AJ126" t="n">
        <v>4499</v>
      </c>
      <c r="AK126" t="n">
        <v>5572</v>
      </c>
      <c r="AL126" t="n">
        <v>6239</v>
      </c>
      <c r="AN126" t="n">
        <v>20091</v>
      </c>
      <c r="AO126" t="n">
        <v>5759</v>
      </c>
      <c r="AP126" t="n">
        <v>7786</v>
      </c>
      <c r="AQ126" t="n">
        <v>3819</v>
      </c>
      <c r="AS126" t="n">
        <v>19069</v>
      </c>
      <c r="AT126" t="n">
        <v>5951</v>
      </c>
      <c r="AU126" t="n">
        <v>5220</v>
      </c>
      <c r="AV126" t="n">
        <v>5069</v>
      </c>
      <c r="AX126" t="n">
        <v>21267</v>
      </c>
      <c r="AY126" t="n">
        <v>6045</v>
      </c>
      <c r="AZ126" t="n">
        <v>4643</v>
      </c>
      <c r="BA126" t="n">
        <v>6222</v>
      </c>
      <c r="BC126" t="n">
        <v>22079</v>
      </c>
      <c r="BD126" t="n">
        <v>6164</v>
      </c>
      <c r="BE126" t="n">
        <v>4298</v>
      </c>
    </row>
    <row r="127">
      <c r="A127" t="inlineStr">
        <is>
          <t>Executive, operations &amp; support</t>
        </is>
      </c>
      <c r="C127" t="inlineStr">
        <is>
          <t>Thousand</t>
        </is>
      </c>
      <c r="D127" t="inlineStr">
        <is>
          <t>QQQQ</t>
        </is>
      </c>
      <c r="E127" t="inlineStr">
        <is>
          <t>Yes</t>
        </is>
      </c>
      <c r="F127" t="n">
        <v>8094</v>
      </c>
      <c r="G127" t="n">
        <v>7643</v>
      </c>
      <c r="H127" t="n">
        <v>8688</v>
      </c>
      <c r="J127" t="n">
        <v>32256</v>
      </c>
      <c r="K127" t="n">
        <v>9679</v>
      </c>
      <c r="L127" t="n">
        <v>7680</v>
      </c>
      <c r="M127" t="n">
        <v>11893</v>
      </c>
      <c r="O127" t="n">
        <v>38446</v>
      </c>
      <c r="P127" t="n">
        <v>9804</v>
      </c>
      <c r="Q127" t="n">
        <v>14604</v>
      </c>
      <c r="R127" t="n">
        <v>9616</v>
      </c>
      <c r="T127" t="n">
        <v>42446</v>
      </c>
      <c r="U127" t="n">
        <v>10500</v>
      </c>
      <c r="V127" t="n">
        <v>11247</v>
      </c>
      <c r="W127" t="n">
        <v>11964</v>
      </c>
      <c r="Y127" t="n">
        <v>46330</v>
      </c>
      <c r="Z127" t="n">
        <v>15511</v>
      </c>
      <c r="AA127" t="n">
        <v>16720</v>
      </c>
      <c r="AB127" t="n">
        <v>15137</v>
      </c>
      <c r="AD127" t="n">
        <v>59130</v>
      </c>
      <c r="AE127" t="n">
        <v>19915</v>
      </c>
      <c r="AF127" t="n">
        <v>23622</v>
      </c>
      <c r="AG127" t="n">
        <v>26344</v>
      </c>
      <c r="AI127" t="n">
        <v>94528</v>
      </c>
      <c r="AJ127" t="n">
        <v>25023</v>
      </c>
      <c r="AK127" t="n">
        <v>27590</v>
      </c>
      <c r="AL127" t="n">
        <v>25882</v>
      </c>
      <c r="AN127" t="n">
        <v>102141</v>
      </c>
      <c r="AO127" t="n">
        <v>9403</v>
      </c>
      <c r="AP127" t="n">
        <v>18232</v>
      </c>
      <c r="AQ127" t="n">
        <v>17158</v>
      </c>
      <c r="AS127" t="n">
        <v>80919</v>
      </c>
      <c r="AT127" t="n">
        <v>42340</v>
      </c>
      <c r="AU127" t="n">
        <v>49790</v>
      </c>
      <c r="AV127" t="n">
        <v>34298</v>
      </c>
      <c r="AX127" t="n">
        <v>152911</v>
      </c>
      <c r="AY127" t="n">
        <v>23648</v>
      </c>
      <c r="AZ127" t="n">
        <v>37901</v>
      </c>
      <c r="BA127" t="n">
        <v>43180</v>
      </c>
      <c r="BC127" t="n">
        <v>147422</v>
      </c>
      <c r="BD127" t="n">
        <v>48417</v>
      </c>
      <c r="BE127" t="n">
        <v>45925</v>
      </c>
    </row>
    <row r="128">
      <c r="A128" t="inlineStr">
        <is>
          <t>Eliminations</t>
        </is>
      </c>
      <c r="C128" t="inlineStr">
        <is>
          <t>Thousand</t>
        </is>
      </c>
      <c r="D128" t="inlineStr">
        <is>
          <t>QQQQ</t>
        </is>
      </c>
      <c r="E128" t="inlineStr">
        <is>
          <t>Yes</t>
        </is>
      </c>
      <c r="F128" t="n">
        <v>-13798</v>
      </c>
      <c r="G128" t="n">
        <v>-13029</v>
      </c>
      <c r="H128" t="n">
        <v>-14654</v>
      </c>
      <c r="J128" t="n">
        <v>-55769</v>
      </c>
      <c r="K128" t="n">
        <v>-15075</v>
      </c>
      <c r="L128" t="n">
        <v>-15034</v>
      </c>
      <c r="M128" t="n">
        <v>-19287</v>
      </c>
      <c r="O128" t="n">
        <v>-65957</v>
      </c>
      <c r="P128" t="n">
        <v>-16442</v>
      </c>
      <c r="Q128" t="n">
        <v>-20484</v>
      </c>
      <c r="R128" t="n">
        <v>-16446</v>
      </c>
      <c r="T128" t="n">
        <v>-69465</v>
      </c>
      <c r="U128" t="n">
        <v>-16857</v>
      </c>
      <c r="V128" t="n">
        <v>-17848</v>
      </c>
      <c r="W128" t="n">
        <v>-18130</v>
      </c>
      <c r="Y128" t="n">
        <v>-71884</v>
      </c>
      <c r="Z128" t="n">
        <v>-21756</v>
      </c>
      <c r="AA128" t="n">
        <v>-22504</v>
      </c>
      <c r="AB128" t="n">
        <v>-21682</v>
      </c>
      <c r="AD128" t="n">
        <v>-85680</v>
      </c>
      <c r="AE128" t="n">
        <v>-29101</v>
      </c>
      <c r="AF128" t="n">
        <v>-30639</v>
      </c>
      <c r="AG128" t="n">
        <v>-32919</v>
      </c>
      <c r="AI128" t="n">
        <v>-124351</v>
      </c>
      <c r="AJ128" t="n">
        <v>-31922</v>
      </c>
      <c r="AK128" t="n">
        <v>-34241</v>
      </c>
      <c r="AL128" t="n">
        <v>-35940</v>
      </c>
      <c r="AN128" t="n">
        <v>-136368</v>
      </c>
      <c r="AO128" t="n">
        <v>-23359</v>
      </c>
      <c r="AP128" t="n">
        <v>-21202</v>
      </c>
      <c r="AQ128" t="n">
        <v>-21728</v>
      </c>
      <c r="AS128" t="n">
        <v>-101313</v>
      </c>
      <c r="AT128" t="n">
        <v>-41451</v>
      </c>
      <c r="AU128" t="n">
        <v>-48166</v>
      </c>
      <c r="AV128" t="n">
        <v>-40040</v>
      </c>
      <c r="AX128" t="n">
        <v>-168740</v>
      </c>
      <c r="AY128" t="n">
        <v>-38706</v>
      </c>
      <c r="AZ128" t="n">
        <v>-45009</v>
      </c>
      <c r="BA128" t="n">
        <v>-55358</v>
      </c>
      <c r="BC128" t="n">
        <v>-197065</v>
      </c>
      <c r="BD128" t="n">
        <v>-58419</v>
      </c>
      <c r="BE128" t="n">
        <v>-55677</v>
      </c>
    </row>
    <row r="129">
      <c r="A129" t="inlineStr">
        <is>
          <t>Consolidated income before taxes</t>
        </is>
      </c>
      <c r="C129" t="inlineStr">
        <is>
          <t>Thousand</t>
        </is>
      </c>
      <c r="D129" t="inlineStr">
        <is>
          <t>QQQQ</t>
        </is>
      </c>
      <c r="E129" t="inlineStr">
        <is>
          <t>Yes</t>
        </is>
      </c>
      <c r="F129" t="n">
        <v>20547</v>
      </c>
      <c r="G129" t="n">
        <v>19392</v>
      </c>
      <c r="H129" t="n">
        <v>21055</v>
      </c>
      <c r="J129" t="n">
        <v>80842</v>
      </c>
      <c r="K129" t="n">
        <v>20537</v>
      </c>
      <c r="L129" t="n">
        <v>20114</v>
      </c>
      <c r="M129" t="n">
        <v>27625</v>
      </c>
      <c r="O129" t="n">
        <v>91171</v>
      </c>
      <c r="P129" t="n">
        <v>24665</v>
      </c>
      <c r="Q129" t="n">
        <v>28230</v>
      </c>
      <c r="R129" t="n">
        <v>24424</v>
      </c>
      <c r="T129" t="n">
        <v>101210</v>
      </c>
      <c r="U129" t="n">
        <v>25199</v>
      </c>
      <c r="V129" t="n">
        <v>26401</v>
      </c>
      <c r="W129" t="n">
        <v>27214</v>
      </c>
      <c r="Y129" t="n">
        <v>107937</v>
      </c>
      <c r="Z129" t="n">
        <v>33193</v>
      </c>
      <c r="AA129" t="n">
        <v>33628</v>
      </c>
      <c r="AB129" t="n">
        <v>32526</v>
      </c>
      <c r="AD129" t="n">
        <v>136305</v>
      </c>
      <c r="AE129" t="n">
        <v>36941</v>
      </c>
      <c r="AF129" t="n">
        <v>39836</v>
      </c>
      <c r="AG129" t="n">
        <v>41918</v>
      </c>
      <c r="AI129" t="n">
        <v>159752</v>
      </c>
      <c r="AJ129" t="n">
        <v>41014</v>
      </c>
      <c r="AK129" t="n">
        <v>43828</v>
      </c>
      <c r="AL129" t="n">
        <v>42965</v>
      </c>
      <c r="AN129" t="n">
        <v>169562</v>
      </c>
      <c r="AO129" t="n">
        <v>28250</v>
      </c>
      <c r="AP129" t="n">
        <v>25306</v>
      </c>
      <c r="AQ129" t="n">
        <v>25604</v>
      </c>
      <c r="AS129" t="n">
        <v>123512</v>
      </c>
      <c r="AT129" t="n">
        <v>52178</v>
      </c>
      <c r="AU129" t="n">
        <v>62907</v>
      </c>
      <c r="AV129" t="n">
        <v>48279</v>
      </c>
      <c r="AX129" t="n">
        <v>208398</v>
      </c>
      <c r="AY129" t="n">
        <v>43709</v>
      </c>
      <c r="AZ129" t="n">
        <v>55247</v>
      </c>
      <c r="BA129" t="n">
        <v>68337</v>
      </c>
      <c r="BC129" t="n">
        <v>237432</v>
      </c>
      <c r="BD129" t="n">
        <v>74345</v>
      </c>
      <c r="BE129" t="n">
        <v>69966</v>
      </c>
    </row>
    <row r="130">
      <c r="A130" t="inlineStr">
        <is>
          <t>Consolidated income before taxes-c</t>
        </is>
      </c>
      <c r="F130">
        <f>SUM(F122:F128)</f>
        <v/>
      </c>
      <c r="G130">
        <f>SUM(G122:G128)</f>
        <v/>
      </c>
      <c r="H130">
        <f>SUM(H122:H128)</f>
        <v/>
      </c>
      <c r="J130">
        <f>SUM(J122:J128)</f>
        <v/>
      </c>
      <c r="K130">
        <f>SUM(K122:K128)</f>
        <v/>
      </c>
      <c r="L130">
        <f>SUM(L122:L128)</f>
        <v/>
      </c>
      <c r="M130">
        <f>SUM(M122:M128)</f>
        <v/>
      </c>
      <c r="O130">
        <f>SUM(O122:O128)</f>
        <v/>
      </c>
      <c r="P130">
        <f>SUM(P122:P128)</f>
        <v/>
      </c>
      <c r="Q130">
        <f>SUM(Q122:Q128)</f>
        <v/>
      </c>
      <c r="R130">
        <f>SUM(R122:R128)</f>
        <v/>
      </c>
      <c r="T130">
        <f>SUM(T122:T128)</f>
        <v/>
      </c>
      <c r="U130">
        <f>SUM(U122:U128)</f>
        <v/>
      </c>
      <c r="V130">
        <f>SUM(V122:V128)</f>
        <v/>
      </c>
      <c r="W130">
        <f>SUM(W122:W128)</f>
        <v/>
      </c>
      <c r="Y130">
        <f>SUM(Y122:Y128)</f>
        <v/>
      </c>
      <c r="Z130">
        <f>SUM(Z122:Z128)</f>
        <v/>
      </c>
      <c r="AA130">
        <f>SUM(AA122:AA128)</f>
        <v/>
      </c>
      <c r="AB130">
        <f>SUM(AB122:AB128)</f>
        <v/>
      </c>
      <c r="AD130">
        <f>SUM(AD122:AD128)</f>
        <v/>
      </c>
      <c r="AE130">
        <f>SUM(AE122:AE128)</f>
        <v/>
      </c>
      <c r="AF130">
        <f>SUM(AF122:AF128)</f>
        <v/>
      </c>
      <c r="AG130">
        <f>SUM(AG122:AG128)</f>
        <v/>
      </c>
      <c r="AI130">
        <f>SUM(AI122:AI128)</f>
        <v/>
      </c>
      <c r="AJ130">
        <f>SUM(AJ122:AJ128)</f>
        <v/>
      </c>
      <c r="AK130">
        <f>SUM(AK122:AK128)</f>
        <v/>
      </c>
      <c r="AL130">
        <f>SUM(AL122:AL128)</f>
        <v/>
      </c>
      <c r="AN130">
        <f>SUM(AN122:AN128)</f>
        <v/>
      </c>
      <c r="AO130">
        <f>SUM(AO122:AO128)</f>
        <v/>
      </c>
      <c r="AP130">
        <f>SUM(AP122:AP128)</f>
        <v/>
      </c>
      <c r="AQ130">
        <f>SUM(AQ122:AQ128)</f>
        <v/>
      </c>
      <c r="AS130">
        <f>SUM(AS122:AS128)</f>
        <v/>
      </c>
      <c r="AT130">
        <f>SUM(AT122:AT128)</f>
        <v/>
      </c>
      <c r="AU130">
        <f>SUM(AU122:AU128)</f>
        <v/>
      </c>
      <c r="AV130">
        <f>SUM(AV122:AV128)</f>
        <v/>
      </c>
      <c r="AX130">
        <f>SUM(AX122:AX128)</f>
        <v/>
      </c>
      <c r="AY130">
        <f>SUM(AY122:AY128)</f>
        <v/>
      </c>
      <c r="AZ130">
        <f>SUM(AZ122:AZ128)</f>
        <v/>
      </c>
      <c r="BA130">
        <f>SUM(BA122:BA128)</f>
        <v/>
      </c>
      <c r="BC130">
        <f>SUM(BC122:BC128)</f>
        <v/>
      </c>
      <c r="BD130">
        <f>SUM(BD122:BD128)</f>
        <v/>
      </c>
      <c r="BE130">
        <f>SUM(BE122:BE128)</f>
        <v/>
      </c>
    </row>
    <row r="131">
      <c r="A131" t="inlineStr">
        <is>
          <t>Sum check</t>
        </is>
      </c>
      <c r="F131">
        <f>F129-F130</f>
        <v/>
      </c>
      <c r="G131">
        <f>G129-G130</f>
        <v/>
      </c>
      <c r="H131">
        <f>H129-H130</f>
        <v/>
      </c>
      <c r="J131">
        <f>J129-J130</f>
        <v/>
      </c>
      <c r="K131">
        <f>K129-K130</f>
        <v/>
      </c>
      <c r="L131">
        <f>L129-L130</f>
        <v/>
      </c>
      <c r="M131">
        <f>M129-M130</f>
        <v/>
      </c>
      <c r="O131">
        <f>O129-O130</f>
        <v/>
      </c>
      <c r="P131">
        <f>P129-P130</f>
        <v/>
      </c>
      <c r="Q131">
        <f>Q129-Q130</f>
        <v/>
      </c>
      <c r="R131">
        <f>R129-R130</f>
        <v/>
      </c>
      <c r="T131">
        <f>T129-T130</f>
        <v/>
      </c>
      <c r="U131">
        <f>U129-U130</f>
        <v/>
      </c>
      <c r="V131">
        <f>V129-V130</f>
        <v/>
      </c>
      <c r="W131">
        <f>W129-W130</f>
        <v/>
      </c>
      <c r="Y131">
        <f>Y129-Y130</f>
        <v/>
      </c>
      <c r="Z131">
        <f>Z129-Z130</f>
        <v/>
      </c>
      <c r="AA131">
        <f>AA129-AA130</f>
        <v/>
      </c>
      <c r="AB131">
        <f>AB129-AB130</f>
        <v/>
      </c>
      <c r="AD131">
        <f>AD129-AD130</f>
        <v/>
      </c>
      <c r="AE131">
        <f>AE129-AE130</f>
        <v/>
      </c>
      <c r="AF131">
        <f>AF129-AF130</f>
        <v/>
      </c>
      <c r="AG131">
        <f>AG129-AG130</f>
        <v/>
      </c>
      <c r="AI131">
        <f>AI129-AI130</f>
        <v/>
      </c>
      <c r="AJ131">
        <f>AJ129-AJ130</f>
        <v/>
      </c>
      <c r="AK131">
        <f>AK129-AK130</f>
        <v/>
      </c>
      <c r="AL131">
        <f>AL129-AL130</f>
        <v/>
      </c>
      <c r="AN131">
        <f>AN129-AN130</f>
        <v/>
      </c>
      <c r="AO131">
        <f>AO129-AO130</f>
        <v/>
      </c>
      <c r="AP131">
        <f>AP129-AP130</f>
        <v/>
      </c>
      <c r="AQ131">
        <f>AQ129-AQ130</f>
        <v/>
      </c>
      <c r="AS131">
        <f>AS129-AS130</f>
        <v/>
      </c>
      <c r="AT131">
        <f>AT129-AT130</f>
        <v/>
      </c>
      <c r="AU131">
        <f>AU129-AU130</f>
        <v/>
      </c>
      <c r="AV131">
        <f>AV129-AV130</f>
        <v/>
      </c>
      <c r="AX131">
        <f>AX129-AX130</f>
        <v/>
      </c>
      <c r="AY131">
        <f>AY129-AY130</f>
        <v/>
      </c>
      <c r="AZ131">
        <f>AZ129-AZ130</f>
        <v/>
      </c>
      <c r="BA131">
        <f>BA129-BA130</f>
        <v/>
      </c>
      <c r="BC131">
        <f>BC129-BC130</f>
        <v/>
      </c>
      <c r="BD131">
        <f>BD129-BD130</f>
        <v/>
      </c>
      <c r="BE131">
        <f>BE129-BE130</f>
        <v/>
      </c>
    </row>
    <row r="132">
      <c r="A132" t="inlineStr">
        <is>
          <t>Link check</t>
        </is>
      </c>
      <c r="F132">
        <f>F129-F329</f>
        <v/>
      </c>
      <c r="G132">
        <f>G129-G329</f>
        <v/>
      </c>
      <c r="H132">
        <f>H129-H329</f>
        <v/>
      </c>
      <c r="J132">
        <f>J129-J329</f>
        <v/>
      </c>
      <c r="K132">
        <f>K129-K329</f>
        <v/>
      </c>
      <c r="L132">
        <f>L129-L329</f>
        <v/>
      </c>
      <c r="M132">
        <f>M129-M329</f>
        <v/>
      </c>
      <c r="O132">
        <f>O129-O329</f>
        <v/>
      </c>
      <c r="P132">
        <f>P129-P329</f>
        <v/>
      </c>
      <c r="Q132">
        <f>Q129-Q329</f>
        <v/>
      </c>
      <c r="R132">
        <f>R129-R329</f>
        <v/>
      </c>
      <c r="T132">
        <f>T129-T329</f>
        <v/>
      </c>
      <c r="U132">
        <f>U129-U329</f>
        <v/>
      </c>
      <c r="V132">
        <f>V129-V329</f>
        <v/>
      </c>
      <c r="W132">
        <f>W129-W329</f>
        <v/>
      </c>
      <c r="Y132">
        <f>Y129-Y329</f>
        <v/>
      </c>
      <c r="Z132">
        <f>Z129-Z329</f>
        <v/>
      </c>
      <c r="AA132">
        <f>AA129-AA329</f>
        <v/>
      </c>
      <c r="AB132">
        <f>AB129-AB329</f>
        <v/>
      </c>
      <c r="AD132">
        <f>AD129-AD329</f>
        <v/>
      </c>
      <c r="AE132">
        <f>AE129-AE329</f>
        <v/>
      </c>
      <c r="AF132">
        <f>AF129-AF329</f>
        <v/>
      </c>
      <c r="AG132">
        <f>AG129-AG329</f>
        <v/>
      </c>
      <c r="AI132">
        <f>AI129-AI329</f>
        <v/>
      </c>
      <c r="AJ132">
        <f>AJ129-AJ329</f>
        <v/>
      </c>
      <c r="AK132">
        <f>AK129-AK329</f>
        <v/>
      </c>
      <c r="AL132">
        <f>AL129-AL329</f>
        <v/>
      </c>
      <c r="AN132">
        <f>AN129-AN329</f>
        <v/>
      </c>
      <c r="AO132">
        <f>AO129-AO329</f>
        <v/>
      </c>
      <c r="AP132">
        <f>AP129-AP329</f>
        <v/>
      </c>
      <c r="AQ132">
        <f>AQ129-AQ329</f>
        <v/>
      </c>
      <c r="AS132">
        <f>AS129-AS329</f>
        <v/>
      </c>
      <c r="AT132">
        <f>AT129-AT329</f>
        <v/>
      </c>
      <c r="AU132">
        <f>AU129-AU329</f>
        <v/>
      </c>
      <c r="AV132">
        <f>AV129-AV329</f>
        <v/>
      </c>
      <c r="AX132">
        <f>AX129-AX329</f>
        <v/>
      </c>
      <c r="AY132">
        <f>AY129-AY329</f>
        <v/>
      </c>
      <c r="AZ132">
        <f>AZ129-AZ329</f>
        <v/>
      </c>
      <c r="BA132">
        <f>BA129-BA329</f>
        <v/>
      </c>
      <c r="BC132">
        <f>BC129-BC329</f>
        <v/>
      </c>
      <c r="BD132">
        <f>BD129-BD329</f>
        <v/>
      </c>
      <c r="BE132">
        <f>BE129-BE329</f>
        <v/>
      </c>
    </row>
    <row r="134">
      <c r="A134" t="inlineStr">
        <is>
          <t>Total assets</t>
        </is>
      </c>
    </row>
    <row r="135">
      <c r="A135" t="inlineStr">
        <is>
          <t>BancFirst metropolitan banks</t>
        </is>
      </c>
      <c r="C135" t="inlineStr">
        <is>
          <t>Thousand</t>
        </is>
      </c>
      <c r="D135" t="inlineStr">
        <is>
          <t>QQQQ</t>
        </is>
      </c>
      <c r="F135" t="n">
        <v>1926511</v>
      </c>
      <c r="G135" t="n">
        <v>1945032</v>
      </c>
      <c r="H135" t="n">
        <v>2031194</v>
      </c>
      <c r="I135" t="n">
        <v>2079444</v>
      </c>
      <c r="K135" t="n">
        <v>2093563</v>
      </c>
      <c r="L135" t="n">
        <v>2142031</v>
      </c>
      <c r="M135" t="n">
        <v>2189295</v>
      </c>
      <c r="N135" t="n">
        <v>2298828</v>
      </c>
      <c r="P135" t="n">
        <v>2299513</v>
      </c>
      <c r="Q135" t="n">
        <v>2262905</v>
      </c>
      <c r="R135" t="n">
        <v>2220378</v>
      </c>
      <c r="S135" t="n">
        <v>2277870</v>
      </c>
      <c r="U135" t="n">
        <v>2307503</v>
      </c>
      <c r="V135" t="n">
        <v>2311639</v>
      </c>
      <c r="W135" t="n">
        <v>2351771</v>
      </c>
      <c r="X135" t="n">
        <v>2493096</v>
      </c>
      <c r="Z135" t="n">
        <v>2569703</v>
      </c>
      <c r="AA135" t="n">
        <v>2506852</v>
      </c>
      <c r="AB135" t="n">
        <v>2549122</v>
      </c>
      <c r="AC135" t="n">
        <v>2552024</v>
      </c>
      <c r="AE135" t="n">
        <v>2646469</v>
      </c>
      <c r="AF135" t="n">
        <v>2741192</v>
      </c>
      <c r="AG135" t="n">
        <v>2724502</v>
      </c>
      <c r="AH135" t="n">
        <v>2743876</v>
      </c>
      <c r="AJ135" t="n">
        <v>2763523</v>
      </c>
      <c r="AK135" t="n">
        <v>2795525</v>
      </c>
      <c r="AL135" t="n">
        <v>2720095</v>
      </c>
      <c r="AM135" t="n">
        <v>2806021</v>
      </c>
      <c r="AO135" t="n">
        <v>2863800</v>
      </c>
      <c r="AP135" t="n">
        <v>3035989</v>
      </c>
      <c r="AQ135" t="n">
        <v>2952325</v>
      </c>
      <c r="AR135" t="n">
        <v>2729886</v>
      </c>
      <c r="AT135" t="n">
        <v>3141484</v>
      </c>
      <c r="AU135" t="n">
        <v>3247686</v>
      </c>
      <c r="AV135" t="n">
        <v>3292422</v>
      </c>
      <c r="AW135" t="n">
        <v>2627874</v>
      </c>
      <c r="AY135" t="n">
        <v>3514435</v>
      </c>
      <c r="AZ135" t="n">
        <v>3430347</v>
      </c>
      <c r="BA135" t="n">
        <v>3461263</v>
      </c>
      <c r="BB135" t="n">
        <v>3412369</v>
      </c>
      <c r="BD135" t="n">
        <v>3413494</v>
      </c>
      <c r="BE135" t="n">
        <v>3436504</v>
      </c>
    </row>
    <row r="136">
      <c r="A136" t="inlineStr">
        <is>
          <t>BancFirst community banks</t>
        </is>
      </c>
      <c r="C136" t="inlineStr">
        <is>
          <t>Thousand</t>
        </is>
      </c>
      <c r="D136" t="inlineStr">
        <is>
          <t>QQQQ</t>
        </is>
      </c>
      <c r="F136" t="n">
        <v>3627011</v>
      </c>
      <c r="G136" t="n">
        <v>3590420</v>
      </c>
      <c r="H136" t="n">
        <v>3723491</v>
      </c>
      <c r="I136" t="n">
        <v>3764429</v>
      </c>
      <c r="K136" t="n">
        <v>3973407</v>
      </c>
      <c r="L136" t="n">
        <v>4087728</v>
      </c>
      <c r="M136" t="n">
        <v>4107457</v>
      </c>
      <c r="N136" t="n">
        <v>4113783</v>
      </c>
      <c r="P136" t="n">
        <v>4162565</v>
      </c>
      <c r="Q136" t="n">
        <v>4093820</v>
      </c>
      <c r="R136" t="n">
        <v>4081832</v>
      </c>
      <c r="S136" t="n">
        <v>4379205</v>
      </c>
      <c r="U136" t="n">
        <v>4401449</v>
      </c>
      <c r="V136" t="n">
        <v>4350115</v>
      </c>
      <c r="W136" t="n">
        <v>4360964</v>
      </c>
      <c r="X136" t="n">
        <v>4412174</v>
      </c>
      <c r="Z136" t="n">
        <v>4481943</v>
      </c>
      <c r="AA136" t="n">
        <v>4432649</v>
      </c>
      <c r="AB136" t="n">
        <v>4449130</v>
      </c>
      <c r="AC136" t="n">
        <v>4544196</v>
      </c>
      <c r="AE136" t="n">
        <v>4952580</v>
      </c>
      <c r="AF136" t="n">
        <v>4894018</v>
      </c>
      <c r="AG136" t="n">
        <v>4841853</v>
      </c>
      <c r="AH136" t="n">
        <v>4892946</v>
      </c>
      <c r="AJ136" t="n">
        <v>4995379</v>
      </c>
      <c r="AK136" t="n">
        <v>4981139</v>
      </c>
      <c r="AL136" t="n">
        <v>4970497</v>
      </c>
      <c r="AM136" t="n">
        <v>4998247</v>
      </c>
      <c r="AO136" t="n">
        <v>5157675</v>
      </c>
      <c r="AP136" t="n">
        <v>5703770</v>
      </c>
      <c r="AQ136" t="n">
        <v>5718312</v>
      </c>
      <c r="AR136" t="n">
        <v>5527611</v>
      </c>
      <c r="AT136" t="n">
        <v>6229504</v>
      </c>
      <c r="AU136" t="n">
        <v>6572642</v>
      </c>
      <c r="AV136" t="n">
        <v>6558085</v>
      </c>
      <c r="AW136" t="n">
        <v>5821220</v>
      </c>
      <c r="AY136" t="n">
        <v>6868166</v>
      </c>
      <c r="AZ136" t="n">
        <v>6899994</v>
      </c>
      <c r="BA136" t="n">
        <v>6928972</v>
      </c>
      <c r="BB136" t="n">
        <v>6886066</v>
      </c>
      <c r="BD136" t="n">
        <v>6817850</v>
      </c>
      <c r="BE136" t="n">
        <v>6810321</v>
      </c>
    </row>
    <row r="137">
      <c r="A137" t="inlineStr">
        <is>
          <t>Pegasus</t>
        </is>
      </c>
      <c r="C137" t="inlineStr">
        <is>
          <t>Thousand</t>
        </is>
      </c>
      <c r="D137" t="inlineStr">
        <is>
          <t>QQQQ</t>
        </is>
      </c>
      <c r="AL137" t="n">
        <v>731400</v>
      </c>
      <c r="AM137" t="n">
        <v>738351</v>
      </c>
      <c r="AO137" t="n">
        <v>757946</v>
      </c>
      <c r="AP137" t="n">
        <v>774939</v>
      </c>
      <c r="AQ137" t="n">
        <v>761505</v>
      </c>
      <c r="AR137" t="n">
        <v>919572</v>
      </c>
      <c r="AT137" t="n">
        <v>971620</v>
      </c>
      <c r="AU137" t="n">
        <v>966809</v>
      </c>
      <c r="AV137" t="n">
        <v>1101900</v>
      </c>
      <c r="AW137" t="n">
        <v>1045699</v>
      </c>
      <c r="AY137" t="n">
        <v>1461916</v>
      </c>
      <c r="AZ137" t="n">
        <v>1424086</v>
      </c>
      <c r="BA137" t="n">
        <v>1404425</v>
      </c>
      <c r="BB137" t="n">
        <v>1404033</v>
      </c>
      <c r="BD137" t="n">
        <v>1390459</v>
      </c>
      <c r="BE137" t="n">
        <v>1276354</v>
      </c>
    </row>
    <row r="138">
      <c r="A138" t="inlineStr">
        <is>
          <t>Worthington</t>
        </is>
      </c>
      <c r="C138" t="inlineStr">
        <is>
          <t>Thousand</t>
        </is>
      </c>
      <c r="D138" t="inlineStr">
        <is>
          <t>QQQQ</t>
        </is>
      </c>
      <c r="AY138" t="n">
        <v>517238</v>
      </c>
      <c r="AZ138" t="n">
        <v>540608</v>
      </c>
      <c r="BA138" t="n">
        <v>569554</v>
      </c>
      <c r="BB138" t="n">
        <v>541002</v>
      </c>
      <c r="BD138" t="n">
        <v>516112</v>
      </c>
      <c r="BE138" t="n">
        <v>542292</v>
      </c>
    </row>
    <row r="139">
      <c r="A139" t="inlineStr">
        <is>
          <t>Other financial services</t>
        </is>
      </c>
      <c r="C139" t="inlineStr">
        <is>
          <t>Thousand</t>
        </is>
      </c>
      <c r="D139" t="inlineStr">
        <is>
          <t>QQQQ</t>
        </is>
      </c>
      <c r="F139" t="n">
        <v>109887</v>
      </c>
      <c r="G139" t="n">
        <v>93047</v>
      </c>
      <c r="H139" t="n">
        <v>120476</v>
      </c>
      <c r="I139" t="n">
        <v>103656</v>
      </c>
      <c r="K139" t="n">
        <v>113732</v>
      </c>
      <c r="L139" t="n">
        <v>116343</v>
      </c>
      <c r="M139" t="n">
        <v>110778</v>
      </c>
      <c r="N139" t="n">
        <v>145814</v>
      </c>
      <c r="P139" t="n">
        <v>133236</v>
      </c>
      <c r="Q139" t="n">
        <v>170089</v>
      </c>
      <c r="R139" t="n">
        <v>124713</v>
      </c>
      <c r="S139" t="n">
        <v>128697</v>
      </c>
      <c r="U139" t="n">
        <v>127748</v>
      </c>
      <c r="V139" t="n">
        <v>107265</v>
      </c>
      <c r="W139" t="n">
        <v>95999</v>
      </c>
      <c r="X139" t="n">
        <v>83594</v>
      </c>
      <c r="Z139" t="n">
        <v>75587</v>
      </c>
      <c r="AA139" t="n">
        <v>97894</v>
      </c>
      <c r="AB139" t="n">
        <v>92387</v>
      </c>
      <c r="AC139" t="n">
        <v>117332</v>
      </c>
      <c r="AE139" t="n">
        <v>84625</v>
      </c>
      <c r="AF139" t="n">
        <v>79503</v>
      </c>
      <c r="AG139" t="n">
        <v>80411</v>
      </c>
      <c r="AH139" t="n">
        <v>84706</v>
      </c>
      <c r="AJ139" t="n">
        <v>69430</v>
      </c>
      <c r="AK139" t="n">
        <v>45972</v>
      </c>
      <c r="AL139" t="n">
        <v>112527</v>
      </c>
      <c r="AM139" t="n">
        <v>102442</v>
      </c>
      <c r="AO139" t="n">
        <v>108546</v>
      </c>
      <c r="AP139" t="n">
        <v>938034</v>
      </c>
      <c r="AQ139" t="n">
        <v>809354</v>
      </c>
      <c r="AR139" t="n">
        <v>137122</v>
      </c>
      <c r="AT139" t="n">
        <v>125184</v>
      </c>
      <c r="AU139" t="n">
        <v>113126</v>
      </c>
      <c r="AV139" t="n">
        <v>120743</v>
      </c>
      <c r="AW139" t="n">
        <v>71694</v>
      </c>
      <c r="AY139" t="n">
        <v>91699</v>
      </c>
      <c r="AZ139" t="n">
        <v>108723</v>
      </c>
      <c r="BA139" t="n">
        <v>101300</v>
      </c>
      <c r="BB139" t="n">
        <v>171679</v>
      </c>
      <c r="BD139" t="n">
        <v>147971</v>
      </c>
      <c r="BE139" t="n">
        <v>241921</v>
      </c>
    </row>
    <row r="140">
      <c r="A140" t="inlineStr">
        <is>
          <t>Executive, operations &amp; support</t>
        </is>
      </c>
      <c r="C140" t="inlineStr">
        <is>
          <t>Thousand</t>
        </is>
      </c>
      <c r="D140" t="inlineStr">
        <is>
          <t>QQQQ</t>
        </is>
      </c>
      <c r="F140" t="n">
        <v>690318</v>
      </c>
      <c r="G140" t="n">
        <v>706501</v>
      </c>
      <c r="H140" t="n">
        <v>647336</v>
      </c>
      <c r="I140" t="n">
        <v>703294</v>
      </c>
      <c r="K140" t="n">
        <v>816489</v>
      </c>
      <c r="L140" t="n">
        <v>657743</v>
      </c>
      <c r="M140" t="n">
        <v>647076</v>
      </c>
      <c r="N140" t="n">
        <v>679194</v>
      </c>
      <c r="P140" t="n">
        <v>651810</v>
      </c>
      <c r="Q140" t="n">
        <v>667250</v>
      </c>
      <c r="R140" t="n">
        <v>685359</v>
      </c>
      <c r="S140" t="n">
        <v>624428</v>
      </c>
      <c r="U140" t="n">
        <v>628843</v>
      </c>
      <c r="V140" t="n">
        <v>653042</v>
      </c>
      <c r="W140" t="n">
        <v>733573</v>
      </c>
      <c r="X140" t="n">
        <v>803810</v>
      </c>
      <c r="Z140" t="n">
        <v>854316</v>
      </c>
      <c r="AA140" t="n">
        <v>824524</v>
      </c>
      <c r="AB140" t="n">
        <v>873337</v>
      </c>
      <c r="AC140" t="n">
        <v>885590</v>
      </c>
      <c r="AE140" t="n">
        <v>838976</v>
      </c>
      <c r="AF140" t="n">
        <v>843347</v>
      </c>
      <c r="AG140" t="n">
        <v>945221</v>
      </c>
      <c r="AH140" t="n">
        <v>861782</v>
      </c>
      <c r="AJ140" t="n">
        <v>912166</v>
      </c>
      <c r="AK140" t="n">
        <v>883471</v>
      </c>
      <c r="AL140" t="n">
        <v>867134</v>
      </c>
      <c r="AM140" t="n">
        <v>950920</v>
      </c>
      <c r="AO140" t="n">
        <v>845160</v>
      </c>
      <c r="AP140" t="n">
        <v>248390</v>
      </c>
      <c r="AQ140" t="n">
        <v>487192</v>
      </c>
      <c r="AR140" t="n">
        <v>1073507</v>
      </c>
      <c r="AT140" t="n">
        <v>1299191</v>
      </c>
      <c r="AU140" t="n">
        <v>1437732</v>
      </c>
      <c r="AV140" t="n">
        <v>1570064</v>
      </c>
      <c r="AW140" t="n">
        <v>1201974</v>
      </c>
      <c r="AY140" t="n">
        <v>1591150</v>
      </c>
      <c r="AZ140" t="n">
        <v>1574991</v>
      </c>
      <c r="BA140" t="n">
        <v>1446447</v>
      </c>
      <c r="BB140" t="n">
        <v>1473443</v>
      </c>
      <c r="BD140" t="n">
        <v>1491908</v>
      </c>
      <c r="BE140" t="n">
        <v>1217957</v>
      </c>
    </row>
    <row r="141">
      <c r="A141" t="inlineStr">
        <is>
          <t>Eliminations</t>
        </is>
      </c>
      <c r="C141" t="inlineStr">
        <is>
          <t>Thousand</t>
        </is>
      </c>
      <c r="D141" t="inlineStr">
        <is>
          <t>QQQQ</t>
        </is>
      </c>
      <c r="F141" t="n">
        <v>-579801</v>
      </c>
      <c r="G141" t="n">
        <v>-585334</v>
      </c>
      <c r="H141" t="n">
        <v>-595767</v>
      </c>
      <c r="I141" t="n">
        <v>-611849</v>
      </c>
      <c r="K141" t="n">
        <v>-622150</v>
      </c>
      <c r="L141" t="n">
        <v>-635212</v>
      </c>
      <c r="M141" t="n">
        <v>-648031</v>
      </c>
      <c r="N141" t="n">
        <v>-662647</v>
      </c>
      <c r="P141" t="n">
        <v>-677004</v>
      </c>
      <c r="Q141" t="n">
        <v>-695166</v>
      </c>
      <c r="R141" t="n">
        <v>-706186</v>
      </c>
      <c r="S141" t="n">
        <v>-717371</v>
      </c>
      <c r="U141" t="n">
        <v>-724605</v>
      </c>
      <c r="V141" t="n">
        <v>-738685</v>
      </c>
      <c r="W141" t="n">
        <v>-758770</v>
      </c>
      <c r="X141" t="n">
        <v>-773722</v>
      </c>
      <c r="Z141" t="n">
        <v>-791912</v>
      </c>
      <c r="AA141" t="n">
        <v>-815330</v>
      </c>
      <c r="AB141" t="n">
        <v>-831808</v>
      </c>
      <c r="AC141" t="n">
        <v>-845986</v>
      </c>
      <c r="AE141" t="n">
        <v>-907008</v>
      </c>
      <c r="AF141" t="n">
        <v>-935097</v>
      </c>
      <c r="AG141" t="n">
        <v>-989549</v>
      </c>
      <c r="AH141" t="n">
        <v>-1009052</v>
      </c>
      <c r="AJ141" t="n">
        <v>-1031498</v>
      </c>
      <c r="AK141" t="n">
        <v>-1064086</v>
      </c>
      <c r="AL141" t="n">
        <v>-1012837</v>
      </c>
      <c r="AM141" t="n">
        <v>-1030223</v>
      </c>
      <c r="AO141" t="n">
        <v>-1064031</v>
      </c>
      <c r="AP141" t="n">
        <v>-1088669</v>
      </c>
      <c r="AQ141" t="n">
        <v>-1109820</v>
      </c>
      <c r="AR141" t="n">
        <v>-1175341</v>
      </c>
      <c r="AT141" t="n">
        <v>-1217678</v>
      </c>
      <c r="AU141" t="n">
        <v>-1322708</v>
      </c>
      <c r="AV141" t="n">
        <v>-1340443</v>
      </c>
      <c r="AW141" t="n">
        <v>-1362849</v>
      </c>
      <c r="AY141" t="n">
        <v>-1420173</v>
      </c>
      <c r="AZ141" t="n">
        <v>-1448676</v>
      </c>
      <c r="BA141" t="n">
        <v>-1459583</v>
      </c>
      <c r="BB141" t="n">
        <v>-1500729</v>
      </c>
      <c r="BD141" t="n">
        <v>-1445689</v>
      </c>
      <c r="BE141" t="n">
        <v>-1505084</v>
      </c>
    </row>
    <row r="142">
      <c r="A142" t="inlineStr">
        <is>
          <t>Consolidated total assets</t>
        </is>
      </c>
      <c r="C142" t="inlineStr">
        <is>
          <t>Thousand</t>
        </is>
      </c>
      <c r="D142" t="inlineStr">
        <is>
          <t>QQQQ</t>
        </is>
      </c>
      <c r="F142" t="n">
        <v>5773926</v>
      </c>
      <c r="G142" t="n">
        <v>5749666</v>
      </c>
      <c r="H142" t="n">
        <v>5926730</v>
      </c>
      <c r="I142" t="n">
        <v>6038974</v>
      </c>
      <c r="K142" t="n">
        <v>6375041</v>
      </c>
      <c r="L142" t="n">
        <v>6368633</v>
      </c>
      <c r="M142" t="n">
        <v>6406575</v>
      </c>
      <c r="N142" t="n">
        <v>6574972</v>
      </c>
      <c r="P142" t="n">
        <v>6570120</v>
      </c>
      <c r="Q142" t="n">
        <v>6498898</v>
      </c>
      <c r="R142" t="n">
        <v>6406096</v>
      </c>
      <c r="S142" t="n">
        <v>6692829</v>
      </c>
      <c r="U142" t="n">
        <v>6740938</v>
      </c>
      <c r="V142" t="n">
        <v>6683376</v>
      </c>
      <c r="W142" t="n">
        <v>6783537</v>
      </c>
      <c r="X142" t="n">
        <v>7018952</v>
      </c>
      <c r="Z142" t="n">
        <v>7189637</v>
      </c>
      <c r="AA142" t="n">
        <v>7046589</v>
      </c>
      <c r="AB142" t="n">
        <v>7132168</v>
      </c>
      <c r="AC142" t="n">
        <v>7253156</v>
      </c>
      <c r="AE142" t="n">
        <v>7615642</v>
      </c>
      <c r="AF142" t="n">
        <v>7622963</v>
      </c>
      <c r="AG142" t="n">
        <v>7602438</v>
      </c>
      <c r="AH142" t="n">
        <v>7574258</v>
      </c>
      <c r="AJ142" t="n">
        <v>7709000</v>
      </c>
      <c r="AK142" t="n">
        <v>7642021</v>
      </c>
      <c r="AL142" t="n">
        <v>8388816</v>
      </c>
      <c r="AM142" t="n">
        <v>8565758</v>
      </c>
      <c r="AO142" t="n">
        <v>8669096</v>
      </c>
      <c r="AP142" t="n">
        <v>9612453</v>
      </c>
      <c r="AQ142" t="n">
        <v>9618868</v>
      </c>
      <c r="AR142" t="n">
        <v>9212357</v>
      </c>
      <c r="AT142" t="n">
        <v>10549305</v>
      </c>
      <c r="AU142" t="n">
        <v>11015287</v>
      </c>
      <c r="AV142" t="n">
        <v>11302771</v>
      </c>
      <c r="AW142" t="n">
        <v>9405612</v>
      </c>
      <c r="AY142" t="n">
        <v>12624431</v>
      </c>
      <c r="AZ142" t="n">
        <v>12530073</v>
      </c>
      <c r="BA142" t="n">
        <v>12452378</v>
      </c>
      <c r="BB142" t="n">
        <v>12387863</v>
      </c>
      <c r="BD142" t="n">
        <v>12332105</v>
      </c>
      <c r="BE142" t="n">
        <v>12020265</v>
      </c>
    </row>
    <row r="143">
      <c r="A143" t="inlineStr">
        <is>
          <t>Consolidated total assets-c</t>
        </is>
      </c>
      <c r="F143">
        <f>SUM(F135:F141)</f>
        <v/>
      </c>
      <c r="G143">
        <f>SUM(G135:G141)</f>
        <v/>
      </c>
      <c r="H143">
        <f>SUM(H135:H141)</f>
        <v/>
      </c>
      <c r="I143">
        <f>SUM(I135:I141)</f>
        <v/>
      </c>
      <c r="K143">
        <f>SUM(K135:K141)</f>
        <v/>
      </c>
      <c r="L143">
        <f>SUM(L135:L141)</f>
        <v/>
      </c>
      <c r="M143">
        <f>SUM(M135:M141)</f>
        <v/>
      </c>
      <c r="N143">
        <f>SUM(N135:N141)</f>
        <v/>
      </c>
      <c r="P143">
        <f>SUM(P135:P141)</f>
        <v/>
      </c>
      <c r="Q143">
        <f>SUM(Q135:Q141)</f>
        <v/>
      </c>
      <c r="R143">
        <f>SUM(R135:R141)</f>
        <v/>
      </c>
      <c r="S143">
        <f>SUM(S135:S141)</f>
        <v/>
      </c>
      <c r="U143">
        <f>SUM(U135:U141)</f>
        <v/>
      </c>
      <c r="V143">
        <f>SUM(V135:V141)</f>
        <v/>
      </c>
      <c r="W143">
        <f>SUM(W135:W141)</f>
        <v/>
      </c>
      <c r="X143">
        <f>SUM(X135:X141)</f>
        <v/>
      </c>
      <c r="Z143">
        <f>SUM(Z135:Z141)</f>
        <v/>
      </c>
      <c r="AA143">
        <f>SUM(AA135:AA141)</f>
        <v/>
      </c>
      <c r="AB143">
        <f>SUM(AB135:AB141)</f>
        <v/>
      </c>
      <c r="AC143">
        <f>SUM(AC135:AC141)</f>
        <v/>
      </c>
      <c r="AE143">
        <f>SUM(AE135:AE141)</f>
        <v/>
      </c>
      <c r="AF143">
        <f>SUM(AF135:AF141)</f>
        <v/>
      </c>
      <c r="AG143">
        <f>SUM(AG135:AG141)</f>
        <v/>
      </c>
      <c r="AH143">
        <f>SUM(AH135:AH141)</f>
        <v/>
      </c>
      <c r="AJ143">
        <f>SUM(AJ135:AJ141)</f>
        <v/>
      </c>
      <c r="AK143">
        <f>SUM(AK135:AK141)</f>
        <v/>
      </c>
      <c r="AL143">
        <f>SUM(AL135:AL141)</f>
        <v/>
      </c>
      <c r="AM143">
        <f>SUM(AM135:AM141)</f>
        <v/>
      </c>
      <c r="AO143">
        <f>SUM(AO135:AO141)</f>
        <v/>
      </c>
      <c r="AP143">
        <f>SUM(AP135:AP141)</f>
        <v/>
      </c>
      <c r="AQ143">
        <f>SUM(AQ135:AQ141)</f>
        <v/>
      </c>
      <c r="AR143">
        <f>SUM(AR135:AR141)</f>
        <v/>
      </c>
      <c r="AT143">
        <f>SUM(AT135:AT141)</f>
        <v/>
      </c>
      <c r="AU143">
        <f>SUM(AU135:AU141)</f>
        <v/>
      </c>
      <c r="AV143">
        <f>SUM(AV135:AV141)</f>
        <v/>
      </c>
      <c r="AW143">
        <f>SUM(AW135:AW141)</f>
        <v/>
      </c>
      <c r="AY143">
        <f>SUM(AY135:AY141)</f>
        <v/>
      </c>
      <c r="AZ143">
        <f>SUM(AZ135:AZ141)</f>
        <v/>
      </c>
      <c r="BA143">
        <f>SUM(BA135:BA141)</f>
        <v/>
      </c>
      <c r="BB143">
        <f>SUM(BB135:BB141)</f>
        <v/>
      </c>
      <c r="BD143">
        <f>SUM(BD135:BD141)</f>
        <v/>
      </c>
      <c r="BE143">
        <f>SUM(BE135:BE141)</f>
        <v/>
      </c>
    </row>
    <row r="144">
      <c r="A144" t="inlineStr">
        <is>
          <t>Sum check</t>
        </is>
      </c>
      <c r="F144">
        <f>F142-F143</f>
        <v/>
      </c>
      <c r="G144">
        <f>G142-G143</f>
        <v/>
      </c>
      <c r="H144">
        <f>H142-H143</f>
        <v/>
      </c>
      <c r="I144">
        <f>I142-I143</f>
        <v/>
      </c>
      <c r="K144">
        <f>K142-K143</f>
        <v/>
      </c>
      <c r="L144">
        <f>L142-L143</f>
        <v/>
      </c>
      <c r="M144">
        <f>M142-M143</f>
        <v/>
      </c>
      <c r="N144">
        <f>N142-N143</f>
        <v/>
      </c>
      <c r="P144">
        <f>P142-P143</f>
        <v/>
      </c>
      <c r="Q144">
        <f>Q142-Q143</f>
        <v/>
      </c>
      <c r="R144">
        <f>R142-R143</f>
        <v/>
      </c>
      <c r="S144">
        <f>S142-S143</f>
        <v/>
      </c>
      <c r="U144">
        <f>U142-U143</f>
        <v/>
      </c>
      <c r="V144">
        <f>V142-V143</f>
        <v/>
      </c>
      <c r="W144">
        <f>W142-W143</f>
        <v/>
      </c>
      <c r="X144">
        <f>X142-X143</f>
        <v/>
      </c>
      <c r="Z144">
        <f>Z142-Z143</f>
        <v/>
      </c>
      <c r="AA144">
        <f>AA142-AA143</f>
        <v/>
      </c>
      <c r="AB144">
        <f>AB142-AB143</f>
        <v/>
      </c>
      <c r="AC144">
        <f>AC142-AC143</f>
        <v/>
      </c>
      <c r="AE144">
        <f>AE142-AE143</f>
        <v/>
      </c>
      <c r="AF144">
        <f>AF142-AF143</f>
        <v/>
      </c>
      <c r="AG144">
        <f>AG142-AG143</f>
        <v/>
      </c>
      <c r="AH144">
        <f>AH142-AH143</f>
        <v/>
      </c>
      <c r="AJ144">
        <f>AJ142-AJ143</f>
        <v/>
      </c>
      <c r="AK144">
        <f>AK142-AK143</f>
        <v/>
      </c>
      <c r="AL144">
        <f>AL142-AL143</f>
        <v/>
      </c>
      <c r="AM144">
        <f>AM142-AM143</f>
        <v/>
      </c>
      <c r="AO144">
        <f>AO142-AO143</f>
        <v/>
      </c>
      <c r="AP144">
        <f>AP142-AP143</f>
        <v/>
      </c>
      <c r="AQ144">
        <f>AQ142-AQ143</f>
        <v/>
      </c>
      <c r="AR144">
        <f>AR142-AR143</f>
        <v/>
      </c>
      <c r="AT144">
        <f>AT142-AT143</f>
        <v/>
      </c>
      <c r="AU144">
        <f>AU142-AU143</f>
        <v/>
      </c>
      <c r="AV144">
        <f>AV142-AV143</f>
        <v/>
      </c>
      <c r="AW144">
        <f>AW142-AW143</f>
        <v/>
      </c>
      <c r="AY144">
        <f>AY142-AY143</f>
        <v/>
      </c>
      <c r="AZ144">
        <f>AZ142-AZ143</f>
        <v/>
      </c>
      <c r="BA144">
        <f>BA142-BA143</f>
        <v/>
      </c>
      <c r="BB144">
        <f>BB142-BB143</f>
        <v/>
      </c>
      <c r="BD144">
        <f>BD142-BD143</f>
        <v/>
      </c>
      <c r="BE144">
        <f>BE142-BE143</f>
        <v/>
      </c>
    </row>
    <row r="145">
      <c r="A145" t="inlineStr">
        <is>
          <t>Link check</t>
        </is>
      </c>
      <c r="F145">
        <f>F142-F490</f>
        <v/>
      </c>
      <c r="G145">
        <f>G142-G490</f>
        <v/>
      </c>
      <c r="H145">
        <f>H142-H490</f>
        <v/>
      </c>
      <c r="I145">
        <f>I142-I490</f>
        <v/>
      </c>
      <c r="K145">
        <f>K142-K490</f>
        <v/>
      </c>
      <c r="L145">
        <f>L142-L490</f>
        <v/>
      </c>
      <c r="M145">
        <f>M142-M490</f>
        <v/>
      </c>
      <c r="N145">
        <f>N142-N490</f>
        <v/>
      </c>
      <c r="P145">
        <f>P142-P490</f>
        <v/>
      </c>
      <c r="Q145">
        <f>Q142-Q490</f>
        <v/>
      </c>
      <c r="R145">
        <f>R142-R490</f>
        <v/>
      </c>
      <c r="S145">
        <f>S142-S490</f>
        <v/>
      </c>
      <c r="U145">
        <f>U142-U490</f>
        <v/>
      </c>
      <c r="V145">
        <f>V142-V490</f>
        <v/>
      </c>
      <c r="W145">
        <f>W142-W490</f>
        <v/>
      </c>
      <c r="X145">
        <f>X142-X490</f>
        <v/>
      </c>
      <c r="Z145">
        <f>Z142-Z490</f>
        <v/>
      </c>
      <c r="AA145">
        <f>AA142-AA490</f>
        <v/>
      </c>
      <c r="AB145">
        <f>AB142-AB490</f>
        <v/>
      </c>
      <c r="AC145">
        <f>AC142-AC490</f>
        <v/>
      </c>
      <c r="AE145">
        <f>AE142-AE490</f>
        <v/>
      </c>
      <c r="AF145">
        <f>AF142-AF490</f>
        <v/>
      </c>
      <c r="AG145">
        <f>AG142-AG490</f>
        <v/>
      </c>
      <c r="AH145">
        <f>AH142-AH490</f>
        <v/>
      </c>
      <c r="AJ145">
        <f>AJ142-AJ490</f>
        <v/>
      </c>
      <c r="AK145">
        <f>AK142-AK490</f>
        <v/>
      </c>
      <c r="AL145">
        <f>AL142-AL490</f>
        <v/>
      </c>
      <c r="AM145">
        <f>AM142-AM490</f>
        <v/>
      </c>
      <c r="AO145">
        <f>AO142-AO490</f>
        <v/>
      </c>
      <c r="AP145">
        <f>AP142-AP490</f>
        <v/>
      </c>
      <c r="AQ145">
        <f>AQ142-AQ490</f>
        <v/>
      </c>
      <c r="AR145">
        <f>AR142-AR490</f>
        <v/>
      </c>
      <c r="AT145">
        <f>AT142-AT490</f>
        <v/>
      </c>
      <c r="AU145">
        <f>AU142-AU490</f>
        <v/>
      </c>
      <c r="AV145">
        <f>AV142-AV490</f>
        <v/>
      </c>
      <c r="AW145">
        <f>AW142-AW490</f>
        <v/>
      </c>
      <c r="AY145">
        <f>AY142-AY490</f>
        <v/>
      </c>
      <c r="AZ145">
        <f>AZ142-AZ490</f>
        <v/>
      </c>
      <c r="BA145">
        <f>BA142-BA490</f>
        <v/>
      </c>
      <c r="BB145">
        <f>BB142-BB490</f>
        <v/>
      </c>
      <c r="BD145">
        <f>BD142-BD490</f>
        <v/>
      </c>
      <c r="BE145">
        <f>BE142-BE490</f>
        <v/>
      </c>
    </row>
    <row r="147">
      <c r="A147" t="inlineStr">
        <is>
          <t>Capital expenditures</t>
        </is>
      </c>
    </row>
    <row r="148">
      <c r="A148" t="inlineStr">
        <is>
          <t>BancFirst metropolitan banks</t>
        </is>
      </c>
      <c r="C148" t="inlineStr">
        <is>
          <t>Thousand</t>
        </is>
      </c>
      <c r="D148" t="inlineStr">
        <is>
          <t>QQQQ</t>
        </is>
      </c>
      <c r="J148" t="n">
        <v>5534</v>
      </c>
      <c r="O148" t="n">
        <v>1948</v>
      </c>
      <c r="T148" t="n">
        <v>3743</v>
      </c>
      <c r="Y148" t="n">
        <v>1525</v>
      </c>
      <c r="AD148" t="n">
        <v>3606</v>
      </c>
      <c r="AI148" t="n">
        <v>3003</v>
      </c>
      <c r="AN148" t="n">
        <v>4349</v>
      </c>
      <c r="AS148" t="n">
        <v>1087</v>
      </c>
      <c r="AX148" t="n">
        <v>1612</v>
      </c>
      <c r="BC148" t="n">
        <v>2026</v>
      </c>
    </row>
    <row r="149">
      <c r="A149" t="inlineStr">
        <is>
          <t>BancFirst community banks</t>
        </is>
      </c>
      <c r="C149" t="inlineStr">
        <is>
          <t>Thousand</t>
        </is>
      </c>
      <c r="D149" t="inlineStr">
        <is>
          <t>QQQQ</t>
        </is>
      </c>
      <c r="J149" t="n">
        <v>6445</v>
      </c>
      <c r="O149" t="n">
        <v>7972</v>
      </c>
      <c r="T149" t="n">
        <v>4634</v>
      </c>
      <c r="Y149" t="n">
        <v>7738</v>
      </c>
      <c r="AD149" t="n">
        <v>12334</v>
      </c>
      <c r="AI149" t="n">
        <v>21393</v>
      </c>
      <c r="AN149" t="n">
        <v>11219</v>
      </c>
      <c r="AS149" t="n">
        <v>9946</v>
      </c>
      <c r="AX149" t="n">
        <v>7390</v>
      </c>
      <c r="BC149" t="n">
        <v>10146</v>
      </c>
    </row>
    <row r="150">
      <c r="A150" t="inlineStr">
        <is>
          <t>Pegasus</t>
        </is>
      </c>
      <c r="C150" t="inlineStr">
        <is>
          <t>Thousand</t>
        </is>
      </c>
      <c r="D150" t="inlineStr">
        <is>
          <t>QQQQ</t>
        </is>
      </c>
      <c r="AN150" t="n">
        <v>83</v>
      </c>
      <c r="AS150" t="n">
        <v>1775</v>
      </c>
      <c r="AX150" t="n">
        <v>363</v>
      </c>
      <c r="BC150" t="n">
        <v>311</v>
      </c>
    </row>
    <row r="151">
      <c r="A151" t="inlineStr">
        <is>
          <t>Worthington</t>
        </is>
      </c>
      <c r="C151" t="inlineStr">
        <is>
          <t>Thousand</t>
        </is>
      </c>
      <c r="D151" t="inlineStr">
        <is>
          <t>QQQQ</t>
        </is>
      </c>
      <c r="BC151" t="n">
        <v>262</v>
      </c>
    </row>
    <row r="152">
      <c r="A152" t="inlineStr">
        <is>
          <t>Other financial services</t>
        </is>
      </c>
      <c r="C152" t="inlineStr">
        <is>
          <t>Thousand</t>
        </is>
      </c>
      <c r="D152" t="inlineStr">
        <is>
          <t>QQQQ</t>
        </is>
      </c>
      <c r="J152" t="n">
        <v>219</v>
      </c>
      <c r="O152" t="n">
        <v>121</v>
      </c>
      <c r="T152" t="n">
        <v>121</v>
      </c>
      <c r="Y152" t="n">
        <v>125</v>
      </c>
      <c r="AD152" t="n">
        <v>64</v>
      </c>
      <c r="AI152" t="n">
        <v>1035</v>
      </c>
      <c r="AN152" t="n">
        <v>1220</v>
      </c>
      <c r="AS152" t="n">
        <v>450</v>
      </c>
      <c r="AX152" t="n">
        <v>400</v>
      </c>
      <c r="BC152" t="n">
        <v>67</v>
      </c>
    </row>
    <row r="153">
      <c r="A153" t="inlineStr">
        <is>
          <t>Executive, operations &amp; support</t>
        </is>
      </c>
      <c r="C153" t="inlineStr">
        <is>
          <t>Thousand</t>
        </is>
      </c>
      <c r="D153" t="inlineStr">
        <is>
          <t>QQQQ</t>
        </is>
      </c>
      <c r="J153" t="n">
        <v>1698</v>
      </c>
      <c r="O153" t="n">
        <v>1449</v>
      </c>
      <c r="T153" t="n">
        <v>2765</v>
      </c>
      <c r="Y153" t="n">
        <v>1447</v>
      </c>
      <c r="AD153" t="n">
        <v>2003</v>
      </c>
      <c r="AI153" t="n">
        <v>26432</v>
      </c>
      <c r="AN153" t="n">
        <v>10183</v>
      </c>
      <c r="AS153" t="n">
        <v>53188</v>
      </c>
      <c r="AX153" t="n">
        <v>17486</v>
      </c>
      <c r="BC153" t="n">
        <v>6973</v>
      </c>
    </row>
    <row r="154">
      <c r="A154" t="inlineStr">
        <is>
          <t>Consolidated capital expenditure</t>
        </is>
      </c>
      <c r="C154" t="inlineStr">
        <is>
          <t>Thousand</t>
        </is>
      </c>
      <c r="D154" t="inlineStr">
        <is>
          <t>QQQQ</t>
        </is>
      </c>
      <c r="J154" t="n">
        <v>13896</v>
      </c>
      <c r="O154" t="n">
        <v>11490</v>
      </c>
      <c r="T154" t="n">
        <v>11263</v>
      </c>
      <c r="Y154" t="n">
        <v>10835</v>
      </c>
      <c r="AD154" t="n">
        <v>18007</v>
      </c>
      <c r="AI154" t="n">
        <v>51863</v>
      </c>
      <c r="AN154" t="n">
        <v>27054</v>
      </c>
      <c r="AS154" t="n">
        <v>66446</v>
      </c>
      <c r="AX154" t="n">
        <v>27251</v>
      </c>
      <c r="BC154" t="n">
        <v>19785</v>
      </c>
    </row>
    <row r="155">
      <c r="A155" t="inlineStr">
        <is>
          <t>Consolidated capital expenditure-c</t>
        </is>
      </c>
      <c r="J155">
        <f>SUM(J148:J153)</f>
        <v/>
      </c>
      <c r="O155">
        <f>SUM(O148:O153)</f>
        <v/>
      </c>
      <c r="T155">
        <f>SUM(T148:T153)</f>
        <v/>
      </c>
      <c r="Y155">
        <f>SUM(Y148:Y153)</f>
        <v/>
      </c>
      <c r="AD155">
        <f>SUM(AD148:AD153)</f>
        <v/>
      </c>
      <c r="AI155">
        <f>SUM(AI148:AI153)</f>
        <v/>
      </c>
      <c r="AN155">
        <f>SUM(AN148:AN153)</f>
        <v/>
      </c>
      <c r="AS155">
        <f>SUM(AS148:AS153)</f>
        <v/>
      </c>
      <c r="AX155">
        <f>SUM(AX148:AX153)</f>
        <v/>
      </c>
      <c r="BC155">
        <f>SUM(BC148:BC153)</f>
        <v/>
      </c>
    </row>
    <row r="156">
      <c r="A156" t="inlineStr">
        <is>
          <t>Sum check</t>
        </is>
      </c>
      <c r="J156">
        <f>J154-J155</f>
        <v/>
      </c>
      <c r="O156">
        <f>O154-O155</f>
        <v/>
      </c>
      <c r="T156">
        <f>T154-T155</f>
        <v/>
      </c>
      <c r="Y156">
        <f>Y154-Y155</f>
        <v/>
      </c>
      <c r="AD156">
        <f>AD154-AD155</f>
        <v/>
      </c>
      <c r="AI156">
        <f>AI154-AI155</f>
        <v/>
      </c>
      <c r="AN156">
        <f>AN154-AN155</f>
        <v/>
      </c>
      <c r="AS156">
        <f>AS154-AS155</f>
        <v/>
      </c>
      <c r="AX156">
        <f>AX154-AX155</f>
        <v/>
      </c>
      <c r="BC156">
        <f>BC154-BC155</f>
        <v/>
      </c>
    </row>
    <row r="158">
      <c r="A158" t="inlineStr">
        <is>
          <t>Goodwill</t>
        </is>
      </c>
    </row>
    <row r="159">
      <c r="A159" t="inlineStr">
        <is>
          <t>BancFirst metropolitan banks</t>
        </is>
      </c>
      <c r="C159" t="inlineStr">
        <is>
          <t>Thousand</t>
        </is>
      </c>
      <c r="D159" t="inlineStr">
        <is>
          <t>QQQQ</t>
        </is>
      </c>
      <c r="I159" t="n">
        <v>8078</v>
      </c>
      <c r="K159" t="n">
        <v>8079</v>
      </c>
      <c r="L159" t="n">
        <v>8079</v>
      </c>
      <c r="M159" t="n">
        <v>8078</v>
      </c>
      <c r="N159" t="n">
        <v>8078</v>
      </c>
      <c r="P159" t="n">
        <v>8078</v>
      </c>
      <c r="Q159" t="n">
        <v>8078</v>
      </c>
      <c r="R159" t="n">
        <v>8078</v>
      </c>
      <c r="S159" t="n">
        <v>8078</v>
      </c>
      <c r="U159" t="n">
        <v>8078</v>
      </c>
      <c r="V159" t="n">
        <v>8078</v>
      </c>
      <c r="W159" t="n">
        <v>8078</v>
      </c>
      <c r="X159" t="n">
        <v>8078</v>
      </c>
      <c r="Z159" t="n">
        <v>8078</v>
      </c>
      <c r="AA159" t="n">
        <v>8078</v>
      </c>
      <c r="AB159" t="n">
        <v>8078</v>
      </c>
      <c r="AC159" t="n">
        <v>8078</v>
      </c>
      <c r="AE159" t="n">
        <v>9205</v>
      </c>
      <c r="AF159" t="n">
        <v>13767</v>
      </c>
      <c r="AG159" t="n">
        <v>13767</v>
      </c>
      <c r="AH159" t="n">
        <v>13767</v>
      </c>
      <c r="AJ159" t="n">
        <v>13767</v>
      </c>
      <c r="AK159" t="n">
        <v>13767</v>
      </c>
      <c r="AL159" t="n">
        <v>13767</v>
      </c>
      <c r="AM159" t="n">
        <v>13767</v>
      </c>
      <c r="AO159" t="n">
        <v>13767</v>
      </c>
      <c r="AP159" t="n">
        <v>13767</v>
      </c>
      <c r="AQ159" t="n">
        <v>13767</v>
      </c>
      <c r="AR159" t="n">
        <v>13767</v>
      </c>
      <c r="AT159" t="n">
        <v>13767</v>
      </c>
      <c r="AU159" t="n">
        <v>13767</v>
      </c>
      <c r="AV159" t="n">
        <v>13767</v>
      </c>
      <c r="AW159" t="n">
        <v>13767</v>
      </c>
      <c r="AY159" t="n">
        <v>13767</v>
      </c>
      <c r="AZ159" t="n">
        <v>13767</v>
      </c>
      <c r="BA159" t="n">
        <v>13767</v>
      </c>
      <c r="BB159" t="n">
        <v>13767</v>
      </c>
      <c r="BD159" t="n">
        <v>13767</v>
      </c>
      <c r="BE159" t="n">
        <v>13767</v>
      </c>
    </row>
    <row r="160">
      <c r="A160" t="inlineStr">
        <is>
          <t>BancFirst community banks</t>
        </is>
      </c>
      <c r="C160" t="inlineStr">
        <is>
          <t>Thousand</t>
        </is>
      </c>
      <c r="D160" t="inlineStr">
        <is>
          <t>QQQQ</t>
        </is>
      </c>
      <c r="I160" t="n">
        <v>30553</v>
      </c>
      <c r="K160" t="n">
        <v>31125</v>
      </c>
      <c r="L160" t="n">
        <v>30969</v>
      </c>
      <c r="M160" t="n">
        <v>30970</v>
      </c>
      <c r="N160" t="n">
        <v>30970</v>
      </c>
      <c r="P160" t="n">
        <v>30970</v>
      </c>
      <c r="Q160" t="n">
        <v>30602</v>
      </c>
      <c r="R160" t="n">
        <v>30602</v>
      </c>
      <c r="S160" t="n">
        <v>40050</v>
      </c>
      <c r="U160" t="n">
        <v>40050</v>
      </c>
      <c r="V160" t="n">
        <v>40050</v>
      </c>
      <c r="W160" t="n">
        <v>40050</v>
      </c>
      <c r="X160" t="n">
        <v>40050</v>
      </c>
      <c r="Z160" t="n">
        <v>40050</v>
      </c>
      <c r="AA160" t="n">
        <v>40050</v>
      </c>
      <c r="AB160" t="n">
        <v>40050</v>
      </c>
      <c r="AC160" t="n">
        <v>40050</v>
      </c>
      <c r="AE160" t="n">
        <v>64677</v>
      </c>
      <c r="AF160" t="n">
        <v>60052</v>
      </c>
      <c r="AG160" t="n">
        <v>59878</v>
      </c>
      <c r="AH160" t="n">
        <v>59894</v>
      </c>
      <c r="AJ160" t="n">
        <v>59894</v>
      </c>
      <c r="AK160" t="n">
        <v>59894</v>
      </c>
      <c r="AL160" t="n">
        <v>59894</v>
      </c>
      <c r="AM160" t="n">
        <v>59894</v>
      </c>
      <c r="AO160" t="n">
        <v>61213</v>
      </c>
      <c r="AP160" t="n">
        <v>61212</v>
      </c>
      <c r="AQ160" t="n">
        <v>61212</v>
      </c>
      <c r="AR160" t="n">
        <v>61212</v>
      </c>
      <c r="AT160" t="n">
        <v>61212</v>
      </c>
      <c r="AU160" t="n">
        <v>61212</v>
      </c>
      <c r="AV160" t="n">
        <v>61212</v>
      </c>
      <c r="AW160" t="n">
        <v>61212</v>
      </c>
      <c r="AY160" t="n">
        <v>61212</v>
      </c>
      <c r="AZ160" t="n">
        <v>61212</v>
      </c>
      <c r="BA160" t="n">
        <v>61212</v>
      </c>
      <c r="BB160" t="n">
        <v>61212</v>
      </c>
      <c r="BD160" t="n">
        <v>61212</v>
      </c>
      <c r="BE160" t="n">
        <v>61212</v>
      </c>
    </row>
    <row r="161">
      <c r="A161" t="inlineStr">
        <is>
          <t>Pegasus</t>
        </is>
      </c>
      <c r="C161" t="inlineStr">
        <is>
          <t>Thousand</t>
        </is>
      </c>
      <c r="D161" t="inlineStr">
        <is>
          <t>QQQQ</t>
        </is>
      </c>
      <c r="AL161" t="n">
        <v>67264</v>
      </c>
      <c r="AM161" t="n">
        <v>68855</v>
      </c>
      <c r="AO161" t="n">
        <v>68855</v>
      </c>
      <c r="AP161" t="n">
        <v>68855</v>
      </c>
      <c r="AQ161" t="n">
        <v>68855</v>
      </c>
      <c r="AR161" t="n">
        <v>68855</v>
      </c>
      <c r="AT161" t="n">
        <v>68855</v>
      </c>
      <c r="AU161" t="n">
        <v>68855</v>
      </c>
      <c r="AV161" t="n">
        <v>68855</v>
      </c>
      <c r="AW161" t="n">
        <v>68855</v>
      </c>
      <c r="AY161" t="n">
        <v>68855</v>
      </c>
      <c r="AZ161" t="n">
        <v>68855</v>
      </c>
      <c r="BA161" t="n">
        <v>68855</v>
      </c>
      <c r="BB161" t="n">
        <v>68855</v>
      </c>
      <c r="BD161" t="n">
        <v>68855</v>
      </c>
      <c r="BE161" t="n">
        <v>68855</v>
      </c>
    </row>
    <row r="162">
      <c r="A162" t="inlineStr">
        <is>
          <t>Worthington</t>
        </is>
      </c>
      <c r="C162" t="inlineStr">
        <is>
          <t>Thousand</t>
        </is>
      </c>
      <c r="D162" t="inlineStr">
        <is>
          <t>QQQQ</t>
        </is>
      </c>
      <c r="AY162" t="n">
        <v>26641</v>
      </c>
      <c r="AZ162" t="n">
        <v>33717</v>
      </c>
      <c r="BA162" t="n">
        <v>32133</v>
      </c>
      <c r="BB162" t="n">
        <v>32133</v>
      </c>
      <c r="BD162" t="n">
        <v>32133</v>
      </c>
      <c r="BE162" t="n">
        <v>32133</v>
      </c>
    </row>
    <row r="163">
      <c r="A163" t="inlineStr">
        <is>
          <t>Other financial services</t>
        </is>
      </c>
      <c r="C163" t="inlineStr">
        <is>
          <t>Thousand</t>
        </is>
      </c>
      <c r="D163" t="inlineStr">
        <is>
          <t>QQQQ</t>
        </is>
      </c>
      <c r="I163" t="n">
        <v>5464</v>
      </c>
      <c r="K163" t="n">
        <v>5464</v>
      </c>
      <c r="L163" t="n">
        <v>5464</v>
      </c>
      <c r="M163" t="n">
        <v>5464</v>
      </c>
      <c r="N163" t="n">
        <v>5464</v>
      </c>
      <c r="P163" t="n">
        <v>5464</v>
      </c>
      <c r="Q163" t="n">
        <v>5464</v>
      </c>
      <c r="R163" t="n">
        <v>5464</v>
      </c>
      <c r="S163" t="n">
        <v>5464</v>
      </c>
      <c r="U163" t="n">
        <v>5464</v>
      </c>
      <c r="V163" t="n">
        <v>5464</v>
      </c>
      <c r="W163" t="n">
        <v>5464</v>
      </c>
      <c r="X163" t="n">
        <v>5464</v>
      </c>
      <c r="Z163" t="n">
        <v>5464</v>
      </c>
      <c r="AA163" t="n">
        <v>5464</v>
      </c>
      <c r="AB163" t="n">
        <v>5464</v>
      </c>
      <c r="AC163" t="n">
        <v>5464</v>
      </c>
      <c r="AE163" t="n">
        <v>5464</v>
      </c>
      <c r="AF163" t="n">
        <v>5464</v>
      </c>
      <c r="AG163" t="n">
        <v>5464</v>
      </c>
      <c r="AH163" t="n">
        <v>5464</v>
      </c>
      <c r="AJ163" t="n">
        <v>5464</v>
      </c>
      <c r="AK163" t="n">
        <v>5464</v>
      </c>
      <c r="AL163" t="n">
        <v>5464</v>
      </c>
      <c r="AM163" t="n">
        <v>5464</v>
      </c>
      <c r="AO163" t="n">
        <v>5464</v>
      </c>
      <c r="AP163" t="n">
        <v>5464</v>
      </c>
      <c r="AQ163" t="n">
        <v>5464</v>
      </c>
      <c r="AR163" t="n">
        <v>5464</v>
      </c>
      <c r="AT163" t="n">
        <v>5464</v>
      </c>
      <c r="AU163" t="n">
        <v>5464</v>
      </c>
      <c r="AV163" t="n">
        <v>5464</v>
      </c>
      <c r="AW163" t="n">
        <v>5464</v>
      </c>
      <c r="AY163" t="n">
        <v>5464</v>
      </c>
      <c r="AZ163" t="n">
        <v>5464</v>
      </c>
      <c r="BA163" t="n">
        <v>5464</v>
      </c>
      <c r="BB163" t="n">
        <v>5464</v>
      </c>
      <c r="BD163" t="n">
        <v>5464</v>
      </c>
      <c r="BE163" t="n">
        <v>5464</v>
      </c>
    </row>
    <row r="164">
      <c r="A164" t="inlineStr">
        <is>
          <t>Executive, operations &amp; support</t>
        </is>
      </c>
      <c r="C164" t="inlineStr">
        <is>
          <t>Thousand</t>
        </is>
      </c>
      <c r="D164" t="inlineStr">
        <is>
          <t>QQQQ</t>
        </is>
      </c>
      <c r="I164" t="n">
        <v>450</v>
      </c>
      <c r="K164" t="n">
        <v>450</v>
      </c>
      <c r="L164" t="n">
        <v>450</v>
      </c>
      <c r="M164" t="n">
        <v>450</v>
      </c>
      <c r="N164" t="n">
        <v>450</v>
      </c>
      <c r="P164" t="n">
        <v>450</v>
      </c>
      <c r="Q164" t="n">
        <v>450</v>
      </c>
      <c r="R164" t="n">
        <v>450</v>
      </c>
      <c r="S164" t="n">
        <v>450</v>
      </c>
      <c r="U164" t="n">
        <v>450</v>
      </c>
      <c r="V164" t="n">
        <v>450</v>
      </c>
      <c r="W164" t="n">
        <v>450</v>
      </c>
      <c r="X164" t="n">
        <v>450</v>
      </c>
      <c r="Z164" t="n">
        <v>450</v>
      </c>
      <c r="AA164" t="n">
        <v>450</v>
      </c>
      <c r="AB164" t="n">
        <v>450</v>
      </c>
      <c r="AC164" t="n">
        <v>450</v>
      </c>
      <c r="AE164" t="n">
        <v>450</v>
      </c>
      <c r="AF164" t="n">
        <v>450</v>
      </c>
      <c r="AG164" t="n">
        <v>624</v>
      </c>
      <c r="AH164" t="n">
        <v>624</v>
      </c>
      <c r="AJ164" t="n">
        <v>624</v>
      </c>
      <c r="AK164" t="n">
        <v>624</v>
      </c>
      <c r="AL164" t="n">
        <v>624</v>
      </c>
      <c r="AM164" t="n">
        <v>624</v>
      </c>
      <c r="AO164" t="n">
        <v>624</v>
      </c>
      <c r="AP164" t="n">
        <v>624</v>
      </c>
      <c r="AQ164" t="n">
        <v>624</v>
      </c>
      <c r="AR164" t="n">
        <v>624</v>
      </c>
      <c r="AT164" t="n">
        <v>624</v>
      </c>
      <c r="AU164" t="n">
        <v>624</v>
      </c>
      <c r="AV164" t="n">
        <v>624</v>
      </c>
      <c r="AW164" t="n">
        <v>624</v>
      </c>
      <c r="AY164" t="n">
        <v>624</v>
      </c>
      <c r="AZ164" t="n">
        <v>624</v>
      </c>
      <c r="BA164" t="n">
        <v>624</v>
      </c>
      <c r="BB164" t="n">
        <v>624</v>
      </c>
      <c r="BD164" t="n">
        <v>624</v>
      </c>
      <c r="BE164" t="n">
        <v>624</v>
      </c>
    </row>
    <row r="165">
      <c r="A165" t="inlineStr">
        <is>
          <t>Consolidated</t>
        </is>
      </c>
      <c r="C165" t="inlineStr">
        <is>
          <t>Thousand</t>
        </is>
      </c>
      <c r="D165" t="inlineStr">
        <is>
          <t>QQQQ</t>
        </is>
      </c>
      <c r="I165" t="n">
        <v>44545</v>
      </c>
      <c r="K165" t="n">
        <v>45118</v>
      </c>
      <c r="L165" t="n">
        <v>44962</v>
      </c>
      <c r="M165" t="n">
        <v>44962</v>
      </c>
      <c r="N165" t="n">
        <v>44962</v>
      </c>
      <c r="P165" t="n">
        <v>44962</v>
      </c>
      <c r="Q165" t="n">
        <v>44594</v>
      </c>
      <c r="R165" t="n">
        <v>44594</v>
      </c>
      <c r="S165" t="n">
        <v>54042</v>
      </c>
      <c r="U165" t="n">
        <v>54042</v>
      </c>
      <c r="V165" t="n">
        <v>54042</v>
      </c>
      <c r="W165" t="n">
        <v>54042</v>
      </c>
      <c r="X165" t="n">
        <v>54042</v>
      </c>
      <c r="Z165" t="n">
        <v>54042</v>
      </c>
      <c r="AA165" t="n">
        <v>54042</v>
      </c>
      <c r="AB165" t="n">
        <v>54042</v>
      </c>
      <c r="AC165" t="n">
        <v>54042</v>
      </c>
      <c r="AE165" t="n">
        <v>79796</v>
      </c>
      <c r="AF165" t="n">
        <v>79733</v>
      </c>
      <c r="AG165" t="n">
        <v>79733</v>
      </c>
      <c r="AH165" t="n">
        <v>79749</v>
      </c>
      <c r="AJ165" t="n">
        <v>79749</v>
      </c>
      <c r="AK165" t="n">
        <v>79749</v>
      </c>
      <c r="AL165" t="n">
        <v>147013</v>
      </c>
      <c r="AM165" t="n">
        <v>148604</v>
      </c>
      <c r="AO165" t="n">
        <v>149923</v>
      </c>
      <c r="AP165" t="n">
        <v>149922</v>
      </c>
      <c r="AQ165" t="n">
        <v>149922</v>
      </c>
      <c r="AR165" t="n">
        <v>149922</v>
      </c>
      <c r="AT165" t="n">
        <v>149922</v>
      </c>
      <c r="AU165" t="n">
        <v>149922</v>
      </c>
      <c r="AV165" t="n">
        <v>149922</v>
      </c>
      <c r="AW165" t="n">
        <v>149922</v>
      </c>
      <c r="AY165" t="n">
        <v>176563</v>
      </c>
      <c r="AZ165" t="n">
        <v>183639</v>
      </c>
      <c r="BA165" t="n">
        <v>182055</v>
      </c>
      <c r="BB165" t="n">
        <v>182055</v>
      </c>
      <c r="BD165" t="n">
        <v>182055</v>
      </c>
      <c r="BE165" t="n">
        <v>182055</v>
      </c>
    </row>
    <row r="166">
      <c r="A166" t="inlineStr">
        <is>
          <t>Consolidated-c</t>
        </is>
      </c>
      <c r="I166">
        <f>SUM(I159:I164)</f>
        <v/>
      </c>
      <c r="K166">
        <f>SUM(K159:K164)</f>
        <v/>
      </c>
      <c r="L166">
        <f>SUM(L159:L164)</f>
        <v/>
      </c>
      <c r="M166">
        <f>SUM(M159:M164)</f>
        <v/>
      </c>
      <c r="N166">
        <f>SUM(N159:N164)</f>
        <v/>
      </c>
      <c r="P166">
        <f>SUM(P159:P164)</f>
        <v/>
      </c>
      <c r="Q166">
        <f>SUM(Q159:Q164)</f>
        <v/>
      </c>
      <c r="R166">
        <f>SUM(R159:R164)</f>
        <v/>
      </c>
      <c r="S166">
        <f>SUM(S159:S164)</f>
        <v/>
      </c>
      <c r="U166">
        <f>SUM(U159:U164)</f>
        <v/>
      </c>
      <c r="V166">
        <f>SUM(V159:V164)</f>
        <v/>
      </c>
      <c r="W166">
        <f>SUM(W159:W164)</f>
        <v/>
      </c>
      <c r="X166">
        <f>SUM(X159:X164)</f>
        <v/>
      </c>
      <c r="Z166">
        <f>SUM(Z159:Z164)</f>
        <v/>
      </c>
      <c r="AA166">
        <f>SUM(AA159:AA164)</f>
        <v/>
      </c>
      <c r="AB166">
        <f>SUM(AB159:AB164)</f>
        <v/>
      </c>
      <c r="AC166">
        <f>SUM(AC159:AC164)</f>
        <v/>
      </c>
      <c r="AE166">
        <f>SUM(AE159:AE164)</f>
        <v/>
      </c>
      <c r="AF166">
        <f>SUM(AF159:AF164)</f>
        <v/>
      </c>
      <c r="AG166">
        <f>SUM(AG159:AG164)</f>
        <v/>
      </c>
      <c r="AH166">
        <f>SUM(AH159:AH164)</f>
        <v/>
      </c>
      <c r="AJ166">
        <f>SUM(AJ159:AJ164)</f>
        <v/>
      </c>
      <c r="AK166">
        <f>SUM(AK159:AK164)</f>
        <v/>
      </c>
      <c r="AL166">
        <f>SUM(AL159:AL164)</f>
        <v/>
      </c>
      <c r="AM166">
        <f>SUM(AM159:AM164)</f>
        <v/>
      </c>
      <c r="AO166">
        <f>SUM(AO159:AO164)</f>
        <v/>
      </c>
      <c r="AP166">
        <f>SUM(AP159:AP164)</f>
        <v/>
      </c>
      <c r="AQ166">
        <f>SUM(AQ159:AQ164)</f>
        <v/>
      </c>
      <c r="AR166">
        <f>SUM(AR159:AR164)</f>
        <v/>
      </c>
      <c r="AT166">
        <f>SUM(AT159:AT164)</f>
        <v/>
      </c>
      <c r="AU166">
        <f>SUM(AU159:AU164)</f>
        <v/>
      </c>
      <c r="AV166">
        <f>SUM(AV159:AV164)</f>
        <v/>
      </c>
      <c r="AW166">
        <f>SUM(AW159:AW164)</f>
        <v/>
      </c>
      <c r="AY166">
        <f>SUM(AY159:AY164)</f>
        <v/>
      </c>
      <c r="AZ166">
        <f>SUM(AZ159:AZ164)</f>
        <v/>
      </c>
      <c r="BA166">
        <f>SUM(BA159:BA164)</f>
        <v/>
      </c>
      <c r="BB166">
        <f>SUM(BB159:BB164)</f>
        <v/>
      </c>
      <c r="BD166">
        <f>SUM(BD159:BD164)</f>
        <v/>
      </c>
      <c r="BE166">
        <f>SUM(BE159:BE164)</f>
        <v/>
      </c>
    </row>
    <row r="167">
      <c r="A167" t="inlineStr">
        <is>
          <t>Sum check</t>
        </is>
      </c>
      <c r="I167">
        <f>I165-I166</f>
        <v/>
      </c>
      <c r="K167">
        <f>K165-K166</f>
        <v/>
      </c>
      <c r="L167">
        <f>L165-L166</f>
        <v/>
      </c>
      <c r="M167">
        <f>M165-M166</f>
        <v/>
      </c>
      <c r="N167">
        <f>N165-N166</f>
        <v/>
      </c>
      <c r="P167">
        <f>P165-P166</f>
        <v/>
      </c>
      <c r="Q167">
        <f>Q165-Q166</f>
        <v/>
      </c>
      <c r="R167">
        <f>R165-R166</f>
        <v/>
      </c>
      <c r="S167">
        <f>S165-S166</f>
        <v/>
      </c>
      <c r="U167">
        <f>U165-U166</f>
        <v/>
      </c>
      <c r="V167">
        <f>V165-V166</f>
        <v/>
      </c>
      <c r="W167">
        <f>W165-W166</f>
        <v/>
      </c>
      <c r="X167">
        <f>X165-X166</f>
        <v/>
      </c>
      <c r="Z167">
        <f>Z165-Z166</f>
        <v/>
      </c>
      <c r="AA167">
        <f>AA165-AA166</f>
        <v/>
      </c>
      <c r="AB167">
        <f>AB165-AB166</f>
        <v/>
      </c>
      <c r="AC167">
        <f>AC165-AC166</f>
        <v/>
      </c>
      <c r="AE167">
        <f>AE165-AE166</f>
        <v/>
      </c>
      <c r="AF167">
        <f>AF165-AF166</f>
        <v/>
      </c>
      <c r="AG167">
        <f>AG165-AG166</f>
        <v/>
      </c>
      <c r="AH167">
        <f>AH165-AH166</f>
        <v/>
      </c>
      <c r="AJ167">
        <f>AJ165-AJ166</f>
        <v/>
      </c>
      <c r="AK167">
        <f>AK165-AK166</f>
        <v/>
      </c>
      <c r="AL167">
        <f>AL165-AL166</f>
        <v/>
      </c>
      <c r="AM167">
        <f>AM165-AM166</f>
        <v/>
      </c>
      <c r="AO167">
        <f>AO165-AO166</f>
        <v/>
      </c>
      <c r="AP167">
        <f>AP165-AP166</f>
        <v/>
      </c>
      <c r="AQ167">
        <f>AQ165-AQ166</f>
        <v/>
      </c>
      <c r="AR167">
        <f>AR165-AR166</f>
        <v/>
      </c>
      <c r="AT167">
        <f>AT165-AT166</f>
        <v/>
      </c>
      <c r="AU167">
        <f>AU165-AU166</f>
        <v/>
      </c>
      <c r="AV167">
        <f>AV165-AV166</f>
        <v/>
      </c>
      <c r="AW167">
        <f>AW165-AW166</f>
        <v/>
      </c>
      <c r="AY167">
        <f>AY165-AY166</f>
        <v/>
      </c>
      <c r="AZ167">
        <f>AZ165-AZ166</f>
        <v/>
      </c>
      <c r="BA167">
        <f>BA165-BA166</f>
        <v/>
      </c>
      <c r="BB167">
        <f>BB165-BB166</f>
        <v/>
      </c>
      <c r="BD167">
        <f>BD165-BD166</f>
        <v/>
      </c>
      <c r="BE167">
        <f>BE165-BE166</f>
        <v/>
      </c>
    </row>
    <row r="168">
      <c r="A168" t="inlineStr">
        <is>
          <t>Link check</t>
        </is>
      </c>
      <c r="I168">
        <f>BB165-BB486</f>
        <v/>
      </c>
      <c r="K168">
        <f>K165-K486</f>
        <v/>
      </c>
      <c r="L168">
        <f>L165-L486</f>
        <v/>
      </c>
      <c r="M168">
        <f>M165-M486</f>
        <v/>
      </c>
      <c r="N168">
        <f>N165-N486</f>
        <v/>
      </c>
      <c r="P168">
        <f>P165-P486</f>
        <v/>
      </c>
      <c r="Q168">
        <f>Q165-Q486</f>
        <v/>
      </c>
      <c r="R168">
        <f>R165-R486</f>
        <v/>
      </c>
      <c r="S168">
        <f>S165-S486</f>
        <v/>
      </c>
      <c r="U168">
        <f>U165-U486</f>
        <v/>
      </c>
      <c r="V168">
        <f>V165-V486</f>
        <v/>
      </c>
      <c r="W168">
        <f>W165-W486</f>
        <v/>
      </c>
      <c r="X168">
        <f>X165-X486</f>
        <v/>
      </c>
      <c r="Z168">
        <f>Z165-Z486</f>
        <v/>
      </c>
      <c r="AA168">
        <f>AA165-AA486</f>
        <v/>
      </c>
      <c r="AB168">
        <f>AB165-AB486</f>
        <v/>
      </c>
      <c r="AC168">
        <f>AC165-AC486</f>
        <v/>
      </c>
      <c r="AE168">
        <f>AE165-AE486</f>
        <v/>
      </c>
      <c r="AF168">
        <f>AF165-AF486</f>
        <v/>
      </c>
      <c r="AG168">
        <f>AG165-AG486</f>
        <v/>
      </c>
      <c r="AH168">
        <f>AH165-AH486</f>
        <v/>
      </c>
      <c r="AJ168">
        <f>AJ165-AJ486</f>
        <v/>
      </c>
      <c r="AK168">
        <f>AK165-AK486</f>
        <v/>
      </c>
      <c r="AL168">
        <f>AL165-AL486</f>
        <v/>
      </c>
      <c r="AM168">
        <f>AM165-AM486</f>
        <v/>
      </c>
      <c r="AO168">
        <f>AO165-AO486</f>
        <v/>
      </c>
      <c r="AP168">
        <f>AP165-AP486</f>
        <v/>
      </c>
      <c r="AQ168">
        <f>AQ165-AQ486</f>
        <v/>
      </c>
      <c r="AR168">
        <f>AR165-AR486</f>
        <v/>
      </c>
      <c r="AT168">
        <f>AT165-AT486</f>
        <v/>
      </c>
      <c r="AU168">
        <f>AU165-AU486</f>
        <v/>
      </c>
      <c r="AV168">
        <f>AV165-AV486</f>
        <v/>
      </c>
      <c r="AW168">
        <f>AW165-AW486</f>
        <v/>
      </c>
      <c r="AY168">
        <f>AY165-AY486</f>
        <v/>
      </c>
      <c r="AZ168">
        <f>CS165-CS486</f>
        <v/>
      </c>
      <c r="BA168">
        <f>BA165-BA486</f>
        <v/>
      </c>
      <c r="BB168">
        <f>BB165-BB486</f>
        <v/>
      </c>
      <c r="BD168">
        <f>BD165-BD486</f>
        <v/>
      </c>
      <c r="BE168">
        <f>CX165-CX486</f>
        <v/>
      </c>
    </row>
    <row r="170">
      <c r="A170" t="inlineStr">
        <is>
          <t>Stockholders equity</t>
        </is>
      </c>
    </row>
    <row r="171">
      <c r="A171" t="inlineStr">
        <is>
          <t>Actual</t>
        </is>
      </c>
    </row>
    <row r="172">
      <c r="A172" t="inlineStr">
        <is>
          <t>Amount</t>
        </is>
      </c>
    </row>
    <row r="173">
      <c r="A173" t="inlineStr">
        <is>
          <t>Total capital (to risk weighted assets)</t>
        </is>
      </c>
    </row>
    <row r="174">
      <c r="A174" t="inlineStr">
        <is>
          <t>Bancfirst corporation</t>
        </is>
      </c>
      <c r="C174" t="inlineStr">
        <is>
          <t>Thousand</t>
        </is>
      </c>
      <c r="D174" t="inlineStr">
        <is>
          <t>QQQQ</t>
        </is>
      </c>
      <c r="F174" t="n">
        <v>531048</v>
      </c>
      <c r="G174" t="n">
        <v>540704</v>
      </c>
      <c r="H174" t="n">
        <v>552380</v>
      </c>
      <c r="I174" t="n">
        <v>563873</v>
      </c>
      <c r="K174" t="n">
        <v>573963</v>
      </c>
      <c r="L174" t="n">
        <v>575607</v>
      </c>
      <c r="M174" t="n">
        <v>601492</v>
      </c>
      <c r="N174" t="n">
        <v>616862</v>
      </c>
      <c r="P174" t="n">
        <v>631573</v>
      </c>
      <c r="Q174" t="n">
        <v>652100</v>
      </c>
      <c r="R174" t="n">
        <v>662299</v>
      </c>
      <c r="S174" t="n">
        <v>669213</v>
      </c>
      <c r="U174" t="n">
        <v>673104</v>
      </c>
      <c r="V174" t="n">
        <v>689071</v>
      </c>
      <c r="W174" t="n">
        <v>708421</v>
      </c>
      <c r="X174" t="n">
        <v>728635</v>
      </c>
      <c r="Z174" t="n">
        <v>743955</v>
      </c>
      <c r="AA174" t="n">
        <v>763741</v>
      </c>
      <c r="AB174" t="n">
        <v>782662</v>
      </c>
      <c r="AC174" t="n">
        <v>797015</v>
      </c>
      <c r="AE174" t="n">
        <v>825088</v>
      </c>
      <c r="AF174" t="n">
        <v>851222</v>
      </c>
      <c r="AG174" t="n">
        <v>875460</v>
      </c>
      <c r="AH174" t="n">
        <v>886190</v>
      </c>
      <c r="AJ174" t="n">
        <v>911073</v>
      </c>
      <c r="AK174" t="n">
        <v>939223</v>
      </c>
      <c r="AL174" t="n">
        <v>887070</v>
      </c>
      <c r="AM174" t="n">
        <v>910561</v>
      </c>
      <c r="AO174" t="n">
        <v>937808</v>
      </c>
      <c r="AP174" t="n">
        <v>960793</v>
      </c>
      <c r="AQ174" t="n">
        <v>971248</v>
      </c>
      <c r="AR174" t="n">
        <v>997383</v>
      </c>
      <c r="AT174" t="n">
        <v>1024295</v>
      </c>
      <c r="AU174" t="n">
        <v>1123056</v>
      </c>
      <c r="AV174" t="n">
        <v>1140098</v>
      </c>
      <c r="AW174" t="n">
        <v>1171215</v>
      </c>
      <c r="AY174" t="n">
        <v>1167735</v>
      </c>
      <c r="AZ174" t="n">
        <v>1198933</v>
      </c>
      <c r="BA174" t="n">
        <v>1249568</v>
      </c>
      <c r="BB174" t="n">
        <v>1298329</v>
      </c>
      <c r="BD174" t="n">
        <v>1346652</v>
      </c>
      <c r="BE174" t="n">
        <v>1393706</v>
      </c>
    </row>
    <row r="175">
      <c r="A175" t="inlineStr">
        <is>
          <t>Bancfirst</t>
        </is>
      </c>
      <c r="C175" t="inlineStr">
        <is>
          <t>Thousand</t>
        </is>
      </c>
      <c r="D175" t="inlineStr">
        <is>
          <t>QQQQ</t>
        </is>
      </c>
      <c r="F175" t="n">
        <v>502497</v>
      </c>
      <c r="G175" t="n">
        <v>510785</v>
      </c>
      <c r="H175" t="n">
        <v>520453</v>
      </c>
      <c r="I175" t="n">
        <v>529200</v>
      </c>
      <c r="K175" t="n">
        <v>537600</v>
      </c>
      <c r="L175" t="n">
        <v>553957</v>
      </c>
      <c r="M175" t="n">
        <v>559960</v>
      </c>
      <c r="N175" t="n">
        <v>571495</v>
      </c>
      <c r="P175" t="n">
        <v>584181</v>
      </c>
      <c r="Q175" t="n">
        <v>598091</v>
      </c>
      <c r="R175" t="n">
        <v>606989</v>
      </c>
      <c r="S175" t="n">
        <v>607604</v>
      </c>
      <c r="U175" t="n">
        <v>616209</v>
      </c>
      <c r="V175" t="n">
        <v>629830</v>
      </c>
      <c r="W175" t="n">
        <v>643237</v>
      </c>
      <c r="X175" t="n">
        <v>655620</v>
      </c>
      <c r="Z175" t="n">
        <v>668329</v>
      </c>
      <c r="AA175" t="n">
        <v>685395</v>
      </c>
      <c r="AB175" t="n">
        <v>702516</v>
      </c>
      <c r="AC175" t="n">
        <v>714964</v>
      </c>
      <c r="AE175" t="n">
        <v>708338</v>
      </c>
      <c r="AF175" t="n">
        <v>731628</v>
      </c>
      <c r="AG175" t="n">
        <v>745152</v>
      </c>
      <c r="AH175" t="n">
        <v>765487</v>
      </c>
      <c r="AJ175" t="n">
        <v>788443</v>
      </c>
      <c r="AK175" t="n">
        <v>813627</v>
      </c>
      <c r="AL175" t="n">
        <v>812703</v>
      </c>
      <c r="AM175" t="n">
        <v>827928</v>
      </c>
      <c r="AO175" t="n">
        <v>853975</v>
      </c>
      <c r="AP175" t="n">
        <v>871013</v>
      </c>
      <c r="AQ175" t="n">
        <v>878442</v>
      </c>
      <c r="AR175" t="n">
        <v>898714</v>
      </c>
      <c r="AT175" t="n">
        <v>919705</v>
      </c>
      <c r="AU175" t="n">
        <v>954496</v>
      </c>
      <c r="AV175" t="n">
        <v>979699</v>
      </c>
      <c r="AW175" t="n">
        <v>1004835</v>
      </c>
      <c r="AY175" t="n">
        <v>1010124</v>
      </c>
      <c r="AZ175" t="n">
        <v>1036057</v>
      </c>
      <c r="BA175" t="n">
        <v>1068974</v>
      </c>
      <c r="BB175" t="n">
        <v>1092098</v>
      </c>
      <c r="BD175" t="n">
        <v>1125839</v>
      </c>
      <c r="BE175" t="n">
        <v>1160255</v>
      </c>
    </row>
    <row r="176">
      <c r="A176" t="inlineStr">
        <is>
          <t>Pegasus</t>
        </is>
      </c>
      <c r="C176" t="inlineStr">
        <is>
          <t>Thousand</t>
        </is>
      </c>
      <c r="D176" t="inlineStr">
        <is>
          <t>QQQQ</t>
        </is>
      </c>
      <c r="AL176" t="n">
        <v>55783</v>
      </c>
      <c r="AM176" t="n">
        <v>63817</v>
      </c>
      <c r="AO176" t="n">
        <v>65152</v>
      </c>
      <c r="AP176" t="n">
        <v>67867</v>
      </c>
      <c r="AQ176" t="n">
        <v>68927</v>
      </c>
      <c r="AR176" t="n">
        <v>70922</v>
      </c>
      <c r="AT176" t="n">
        <v>74397</v>
      </c>
      <c r="AU176" t="n">
        <v>76186</v>
      </c>
      <c r="AV176" t="n">
        <v>80244</v>
      </c>
      <c r="AW176" t="n">
        <v>88224</v>
      </c>
      <c r="AY176" t="n">
        <v>95969</v>
      </c>
      <c r="AZ176" t="n">
        <v>101936</v>
      </c>
      <c r="BA176" t="n">
        <v>109228</v>
      </c>
      <c r="BB176" t="n">
        <v>117445</v>
      </c>
      <c r="BD176" t="n">
        <v>131647</v>
      </c>
      <c r="BE176" t="n">
        <v>138455</v>
      </c>
    </row>
    <row r="177">
      <c r="A177" t="inlineStr">
        <is>
          <t>Worthington</t>
        </is>
      </c>
      <c r="C177" t="inlineStr">
        <is>
          <t>Thousand</t>
        </is>
      </c>
      <c r="D177" t="inlineStr">
        <is>
          <t>QQQQ</t>
        </is>
      </c>
      <c r="AY177" t="n">
        <v>39569</v>
      </c>
      <c r="AZ177" t="n">
        <v>43784</v>
      </c>
      <c r="BA177" t="n">
        <v>45947</v>
      </c>
      <c r="BB177" t="n">
        <v>47554</v>
      </c>
      <c r="BD177" t="n">
        <v>49123</v>
      </c>
      <c r="BE177" t="n">
        <v>49963</v>
      </c>
    </row>
    <row r="179">
      <c r="A179" t="inlineStr">
        <is>
          <t>Common equity tier 1 capital (to risk weighted assets)</t>
        </is>
      </c>
    </row>
    <row r="180">
      <c r="A180" t="inlineStr">
        <is>
          <t>Bancfirst corporation</t>
        </is>
      </c>
      <c r="C180" t="inlineStr">
        <is>
          <t>Thousand</t>
        </is>
      </c>
      <c r="D180" t="inlineStr">
        <is>
          <t>QQQQ</t>
        </is>
      </c>
      <c r="P180" t="n">
        <v>570847</v>
      </c>
      <c r="Q180" t="n">
        <v>583479</v>
      </c>
      <c r="R180" t="n">
        <v>595329</v>
      </c>
      <c r="S180" t="n">
        <v>596547</v>
      </c>
      <c r="U180" t="n">
        <v>597533</v>
      </c>
      <c r="V180" t="n">
        <v>611505</v>
      </c>
      <c r="W180" t="n">
        <v>629360</v>
      </c>
      <c r="X180" t="n">
        <v>648942</v>
      </c>
      <c r="Z180" t="n">
        <v>665034</v>
      </c>
      <c r="AA180" t="n">
        <v>683736</v>
      </c>
      <c r="AB180" t="n">
        <v>700407</v>
      </c>
      <c r="AC180" t="n">
        <v>714349</v>
      </c>
      <c r="AE180" t="n">
        <v>742538</v>
      </c>
      <c r="AF180" t="n">
        <v>768022</v>
      </c>
      <c r="AG180" t="n">
        <v>792585</v>
      </c>
      <c r="AH180" t="n">
        <v>808801</v>
      </c>
      <c r="AJ180" t="n">
        <v>832158</v>
      </c>
      <c r="AK180" t="n">
        <v>858115</v>
      </c>
      <c r="AL180" t="n">
        <v>805142</v>
      </c>
      <c r="AM180" t="n">
        <v>830323</v>
      </c>
      <c r="AO180" t="n">
        <v>841728</v>
      </c>
      <c r="AP180" t="n">
        <v>853705</v>
      </c>
      <c r="AQ180" t="n">
        <v>865208</v>
      </c>
      <c r="AR180" t="n">
        <v>891534</v>
      </c>
      <c r="AT180" t="n">
        <v>920119</v>
      </c>
      <c r="AU180" t="n">
        <v>956969</v>
      </c>
      <c r="AV180" t="n">
        <v>973762</v>
      </c>
      <c r="AW180" t="n">
        <v>1002096</v>
      </c>
      <c r="AY180" t="n">
        <v>995299</v>
      </c>
      <c r="AZ180" t="n">
        <v>1026801</v>
      </c>
      <c r="BA180" t="n">
        <v>1074471</v>
      </c>
      <c r="BB180" t="n">
        <v>1120361</v>
      </c>
      <c r="BD180" t="n">
        <v>1166638</v>
      </c>
      <c r="BE180" t="n">
        <v>1211518</v>
      </c>
    </row>
    <row r="181">
      <c r="A181" t="inlineStr">
        <is>
          <t>Bancfirst</t>
        </is>
      </c>
      <c r="C181" t="inlineStr">
        <is>
          <t>Thousand</t>
        </is>
      </c>
      <c r="D181" t="inlineStr">
        <is>
          <t>QQQQ</t>
        </is>
      </c>
      <c r="P181" t="n">
        <v>527295</v>
      </c>
      <c r="Q181" t="n">
        <v>535470</v>
      </c>
      <c r="R181" t="n">
        <v>546019</v>
      </c>
      <c r="S181" t="n">
        <v>545938</v>
      </c>
      <c r="U181" t="n">
        <v>551638</v>
      </c>
      <c r="V181" t="n">
        <v>563264</v>
      </c>
      <c r="W181" t="n">
        <v>575176</v>
      </c>
      <c r="X181" t="n">
        <v>586927</v>
      </c>
      <c r="Z181" t="n">
        <v>600408</v>
      </c>
      <c r="AA181" t="n">
        <v>616390</v>
      </c>
      <c r="AB181" t="n">
        <v>631261</v>
      </c>
      <c r="AC181" t="n">
        <v>643298</v>
      </c>
      <c r="AE181" t="n">
        <v>636775</v>
      </c>
      <c r="AF181" t="n">
        <v>659428</v>
      </c>
      <c r="AG181" t="n">
        <v>673277</v>
      </c>
      <c r="AH181" t="n">
        <v>694098</v>
      </c>
      <c r="AJ181" t="n">
        <v>715528</v>
      </c>
      <c r="AK181" t="n">
        <v>738519</v>
      </c>
      <c r="AL181" t="n">
        <v>736839</v>
      </c>
      <c r="AM181" t="n">
        <v>753659</v>
      </c>
      <c r="AO181" t="n">
        <v>767058</v>
      </c>
      <c r="AP181" t="n">
        <v>776428</v>
      </c>
      <c r="AQ181" t="n">
        <v>785357</v>
      </c>
      <c r="AR181" t="n">
        <v>806478</v>
      </c>
      <c r="AT181" t="n">
        <v>828838</v>
      </c>
      <c r="AU181" t="n">
        <v>860924</v>
      </c>
      <c r="AV181" t="n">
        <v>886552</v>
      </c>
      <c r="AW181" t="n">
        <v>909817</v>
      </c>
      <c r="AY181" t="n">
        <v>912401</v>
      </c>
      <c r="AZ181" t="n">
        <v>939308</v>
      </c>
      <c r="BA181" t="n">
        <v>970166</v>
      </c>
      <c r="BB181" t="n">
        <v>991050</v>
      </c>
      <c r="BD181" t="n">
        <v>1023399</v>
      </c>
      <c r="BE181" t="n">
        <v>1054783</v>
      </c>
    </row>
    <row r="182">
      <c r="A182" t="inlineStr">
        <is>
          <t>Pegasus</t>
        </is>
      </c>
      <c r="C182" t="inlineStr">
        <is>
          <t>Thousand</t>
        </is>
      </c>
      <c r="D182" t="inlineStr">
        <is>
          <t>QQQQ</t>
        </is>
      </c>
      <c r="AL182" t="n">
        <v>52286</v>
      </c>
      <c r="AM182" t="n">
        <v>60214</v>
      </c>
      <c r="AO182" t="n">
        <v>61537</v>
      </c>
      <c r="AP182" t="n">
        <v>63636</v>
      </c>
      <c r="AQ182" t="n">
        <v>64861</v>
      </c>
      <c r="AR182" t="n">
        <v>66150</v>
      </c>
      <c r="AT182" t="n">
        <v>69519</v>
      </c>
      <c r="AU182" t="n">
        <v>71113</v>
      </c>
      <c r="AV182" t="n">
        <v>74911</v>
      </c>
      <c r="AW182" t="n">
        <v>82056</v>
      </c>
      <c r="AY182" t="n">
        <v>89376</v>
      </c>
      <c r="AZ182" t="n">
        <v>94663</v>
      </c>
      <c r="BA182" t="n">
        <v>101155</v>
      </c>
      <c r="BB182" t="n">
        <v>108437</v>
      </c>
      <c r="BD182" t="n">
        <v>122244</v>
      </c>
      <c r="BE182" t="n">
        <v>130150</v>
      </c>
    </row>
    <row r="183">
      <c r="A183" t="inlineStr">
        <is>
          <t>Worthington</t>
        </is>
      </c>
      <c r="C183" t="inlineStr">
        <is>
          <t>Thousand</t>
        </is>
      </c>
      <c r="D183" t="inlineStr">
        <is>
          <t>QQQQ</t>
        </is>
      </c>
      <c r="AY183" t="n">
        <v>36365</v>
      </c>
      <c r="AZ183" t="n">
        <v>40248</v>
      </c>
      <c r="BA183" t="n">
        <v>42242</v>
      </c>
      <c r="BB183" t="n">
        <v>44207</v>
      </c>
      <c r="BD183" t="n">
        <v>45556</v>
      </c>
      <c r="BE183" t="n">
        <v>46200</v>
      </c>
    </row>
    <row r="185">
      <c r="A185" t="inlineStr">
        <is>
          <t>Tier 1 capital (to risk weighted assets)</t>
        </is>
      </c>
    </row>
    <row r="186">
      <c r="A186" t="inlineStr">
        <is>
          <t>Bancfirst corporation</t>
        </is>
      </c>
      <c r="C186" t="inlineStr">
        <is>
          <t>Thousand</t>
        </is>
      </c>
      <c r="D186" t="inlineStr">
        <is>
          <t>QQQQ</t>
        </is>
      </c>
      <c r="F186" t="n">
        <v>492384</v>
      </c>
      <c r="G186" t="n">
        <v>501722</v>
      </c>
      <c r="H186" t="n">
        <v>513521</v>
      </c>
      <c r="I186" t="n">
        <v>524839</v>
      </c>
      <c r="K186" t="n">
        <v>534039</v>
      </c>
      <c r="L186" t="n">
        <v>545570</v>
      </c>
      <c r="M186" t="n">
        <v>562025</v>
      </c>
      <c r="N186" t="n">
        <v>575973</v>
      </c>
      <c r="P186" t="n">
        <v>590016</v>
      </c>
      <c r="Q186" t="n">
        <v>609479</v>
      </c>
      <c r="R186" t="n">
        <v>621329</v>
      </c>
      <c r="S186" t="n">
        <v>627547</v>
      </c>
      <c r="U186" t="n">
        <v>628533</v>
      </c>
      <c r="V186" t="n">
        <v>642505</v>
      </c>
      <c r="W186" t="n">
        <v>660360</v>
      </c>
      <c r="X186" t="n">
        <v>679942</v>
      </c>
      <c r="Z186" t="n">
        <v>696034</v>
      </c>
      <c r="AA186" t="n">
        <v>714736</v>
      </c>
      <c r="AB186" t="n">
        <v>731407</v>
      </c>
      <c r="AC186" t="n">
        <v>745349</v>
      </c>
      <c r="AE186" t="n">
        <v>773538</v>
      </c>
      <c r="AF186" t="n">
        <v>799022</v>
      </c>
      <c r="AG186" t="n">
        <v>823585</v>
      </c>
      <c r="AH186" t="n">
        <v>834801</v>
      </c>
      <c r="AJ186" t="n">
        <v>858158</v>
      </c>
      <c r="AK186" t="n">
        <v>884115</v>
      </c>
      <c r="AL186" t="n">
        <v>831142</v>
      </c>
      <c r="AM186" t="n">
        <v>856323</v>
      </c>
      <c r="AO186" t="n">
        <v>867728</v>
      </c>
      <c r="AP186" t="n">
        <v>879705</v>
      </c>
      <c r="AQ186" t="n">
        <v>891208</v>
      </c>
      <c r="AR186" t="n">
        <v>917534</v>
      </c>
      <c r="AT186" t="n">
        <v>946119</v>
      </c>
      <c r="AU186" t="n">
        <v>982969</v>
      </c>
      <c r="AV186" t="n">
        <v>999762</v>
      </c>
      <c r="AW186" t="n">
        <v>1028096</v>
      </c>
      <c r="AY186" t="n">
        <v>1021299</v>
      </c>
      <c r="AZ186" t="n">
        <v>1052801</v>
      </c>
      <c r="BA186" t="n">
        <v>1100471</v>
      </c>
      <c r="BB186" t="n">
        <v>1146361</v>
      </c>
      <c r="BD186" t="n">
        <v>1192638</v>
      </c>
      <c r="BE186" t="n">
        <v>1237518</v>
      </c>
    </row>
    <row r="187">
      <c r="A187" t="inlineStr">
        <is>
          <t>Bancfirst</t>
        </is>
      </c>
      <c r="C187" t="inlineStr">
        <is>
          <t>Thousand</t>
        </is>
      </c>
      <c r="D187" t="inlineStr">
        <is>
          <t>QQQQ</t>
        </is>
      </c>
      <c r="F187" t="n">
        <v>463833</v>
      </c>
      <c r="G187" t="n">
        <v>471803</v>
      </c>
      <c r="H187" t="n">
        <v>481594</v>
      </c>
      <c r="I187" t="n">
        <v>490166</v>
      </c>
      <c r="K187" t="n">
        <v>497676</v>
      </c>
      <c r="L187" t="n">
        <v>507016</v>
      </c>
      <c r="M187" t="n">
        <v>520493</v>
      </c>
      <c r="N187" t="n">
        <v>530606</v>
      </c>
      <c r="P187" t="n">
        <v>542624</v>
      </c>
      <c r="Q187" t="n">
        <v>555470</v>
      </c>
      <c r="R187" t="n">
        <v>566019</v>
      </c>
      <c r="S187" t="n">
        <v>565938</v>
      </c>
      <c r="U187" t="n">
        <v>571638</v>
      </c>
      <c r="V187" t="n">
        <v>583264</v>
      </c>
      <c r="W187" t="n">
        <v>595176</v>
      </c>
      <c r="X187" t="n">
        <v>606927</v>
      </c>
      <c r="Z187" t="n">
        <v>620408</v>
      </c>
      <c r="AA187" t="n">
        <v>636390</v>
      </c>
      <c r="AB187" t="n">
        <v>651261</v>
      </c>
      <c r="AC187" t="n">
        <v>663298</v>
      </c>
      <c r="AE187" t="n">
        <v>656775</v>
      </c>
      <c r="AF187" t="n">
        <v>679428</v>
      </c>
      <c r="AG187" t="n">
        <v>693277</v>
      </c>
      <c r="AH187" t="n">
        <v>714098</v>
      </c>
      <c r="AJ187" t="n">
        <v>735528</v>
      </c>
      <c r="AK187" t="n">
        <v>758519</v>
      </c>
      <c r="AL187" t="n">
        <v>756839</v>
      </c>
      <c r="AM187" t="n">
        <v>773659</v>
      </c>
      <c r="AO187" t="n">
        <v>787058</v>
      </c>
      <c r="AP187" t="n">
        <v>796428</v>
      </c>
      <c r="AQ187" t="n">
        <v>805357</v>
      </c>
      <c r="AR187" t="n">
        <v>826478</v>
      </c>
      <c r="AT187" t="n">
        <v>848838</v>
      </c>
      <c r="AU187" t="n">
        <v>880924</v>
      </c>
      <c r="AV187" t="n">
        <v>906552</v>
      </c>
      <c r="AW187" t="n">
        <v>929817</v>
      </c>
      <c r="AY187" t="n">
        <v>932401</v>
      </c>
      <c r="AZ187" t="n">
        <v>959308</v>
      </c>
      <c r="BA187" t="n">
        <v>990166</v>
      </c>
      <c r="BB187" t="n">
        <v>1011050</v>
      </c>
      <c r="BD187" t="n">
        <v>1043399</v>
      </c>
      <c r="BE187" t="n">
        <v>1074783</v>
      </c>
    </row>
    <row r="188">
      <c r="A188" t="inlineStr">
        <is>
          <t>Pegasus</t>
        </is>
      </c>
      <c r="C188" t="inlineStr">
        <is>
          <t>Thousand</t>
        </is>
      </c>
      <c r="D188" t="inlineStr">
        <is>
          <t>QQQQ</t>
        </is>
      </c>
      <c r="AL188" t="n">
        <v>52286</v>
      </c>
      <c r="AM188" t="n">
        <v>60214</v>
      </c>
      <c r="AO188" t="n">
        <v>61537</v>
      </c>
      <c r="AP188" t="n">
        <v>63636</v>
      </c>
      <c r="AQ188" t="n">
        <v>64861</v>
      </c>
      <c r="AR188" t="n">
        <v>66150</v>
      </c>
      <c r="AT188" t="n">
        <v>69519</v>
      </c>
      <c r="AU188" t="n">
        <v>71113</v>
      </c>
      <c r="AV188" t="n">
        <v>74911</v>
      </c>
      <c r="AW188" t="n">
        <v>82056</v>
      </c>
      <c r="AY188" t="n">
        <v>89376</v>
      </c>
      <c r="AZ188" t="n">
        <v>94663</v>
      </c>
      <c r="BA188" t="n">
        <v>101155</v>
      </c>
      <c r="BB188" t="n">
        <v>108437</v>
      </c>
      <c r="BD188" t="n">
        <v>122244</v>
      </c>
      <c r="BE188" t="n">
        <v>130150</v>
      </c>
    </row>
    <row r="189">
      <c r="A189" t="inlineStr">
        <is>
          <t>Worthington</t>
        </is>
      </c>
      <c r="C189" t="inlineStr">
        <is>
          <t>Thousand</t>
        </is>
      </c>
      <c r="D189" t="inlineStr">
        <is>
          <t>QQQQ</t>
        </is>
      </c>
      <c r="AY189" t="n">
        <v>36365</v>
      </c>
      <c r="AZ189" t="n">
        <v>40248</v>
      </c>
      <c r="BA189" t="n">
        <v>42242</v>
      </c>
      <c r="BB189" t="n">
        <v>44207</v>
      </c>
      <c r="BD189" t="n">
        <v>45556</v>
      </c>
      <c r="BE189" t="n">
        <v>46200</v>
      </c>
    </row>
    <row r="191">
      <c r="A191" t="inlineStr">
        <is>
          <t>Tier 1 capital (to total assets)</t>
        </is>
      </c>
    </row>
    <row r="192">
      <c r="A192" t="inlineStr">
        <is>
          <t>Bancfirst corporation</t>
        </is>
      </c>
      <c r="C192" t="inlineStr">
        <is>
          <t>Thousand</t>
        </is>
      </c>
      <c r="D192" t="inlineStr">
        <is>
          <t>QQQQ</t>
        </is>
      </c>
      <c r="F192" t="n">
        <v>492384</v>
      </c>
      <c r="G192" t="n">
        <v>501722</v>
      </c>
      <c r="H192" t="n">
        <v>513521</v>
      </c>
      <c r="I192" t="n">
        <v>524839</v>
      </c>
      <c r="K192" t="n">
        <v>534039</v>
      </c>
      <c r="L192" t="n">
        <v>545570</v>
      </c>
      <c r="M192" t="n">
        <v>562025</v>
      </c>
      <c r="N192" t="n">
        <v>575973</v>
      </c>
      <c r="P192" t="n">
        <v>590016</v>
      </c>
      <c r="Q192" t="n">
        <v>609479</v>
      </c>
      <c r="R192" t="n">
        <v>621329</v>
      </c>
      <c r="S192" t="n">
        <v>627547</v>
      </c>
      <c r="U192" t="n">
        <v>628533</v>
      </c>
      <c r="V192" t="n">
        <v>642505</v>
      </c>
      <c r="W192" t="n">
        <v>660360</v>
      </c>
      <c r="X192" t="n">
        <v>679942</v>
      </c>
      <c r="Z192" t="n">
        <v>696034</v>
      </c>
      <c r="AA192" t="n">
        <v>714736</v>
      </c>
      <c r="AB192" t="n">
        <v>731407</v>
      </c>
      <c r="AC192" t="n">
        <v>745349</v>
      </c>
      <c r="AE192" t="n">
        <v>773538</v>
      </c>
      <c r="AF192" t="n">
        <v>799022</v>
      </c>
      <c r="AG192" t="n">
        <v>823585</v>
      </c>
      <c r="AH192" t="n">
        <v>834801</v>
      </c>
      <c r="AJ192" t="n">
        <v>858158</v>
      </c>
      <c r="AK192" t="n">
        <v>884115</v>
      </c>
      <c r="AL192" t="n">
        <v>831142</v>
      </c>
      <c r="AM192" t="n">
        <v>856323</v>
      </c>
      <c r="AO192" t="n">
        <v>867728</v>
      </c>
      <c r="AP192" t="n">
        <v>879705</v>
      </c>
      <c r="AQ192" t="n">
        <v>891208</v>
      </c>
      <c r="AR192" t="n">
        <v>917534</v>
      </c>
      <c r="AT192" t="n">
        <v>946119</v>
      </c>
      <c r="AU192" t="n">
        <v>982969</v>
      </c>
      <c r="AV192" t="n">
        <v>999762</v>
      </c>
      <c r="AW192" t="n">
        <v>1028096</v>
      </c>
      <c r="AY192" t="n">
        <v>1021299</v>
      </c>
      <c r="AZ192" t="n">
        <v>1052801</v>
      </c>
      <c r="BA192" t="n">
        <v>1100471</v>
      </c>
      <c r="BB192" t="n">
        <v>1146361</v>
      </c>
      <c r="BD192" t="n">
        <v>1192638</v>
      </c>
      <c r="BE192" t="n">
        <v>1237518</v>
      </c>
    </row>
    <row r="193">
      <c r="A193" t="inlineStr">
        <is>
          <t>Bancfirst</t>
        </is>
      </c>
      <c r="C193" t="inlineStr">
        <is>
          <t>Thousand</t>
        </is>
      </c>
      <c r="D193" t="inlineStr">
        <is>
          <t>QQQQ</t>
        </is>
      </c>
      <c r="F193" t="n">
        <v>463833</v>
      </c>
      <c r="G193" t="n">
        <v>471803</v>
      </c>
      <c r="H193" t="n">
        <v>481594</v>
      </c>
      <c r="I193" t="n">
        <v>490166</v>
      </c>
      <c r="K193" t="n">
        <v>497676</v>
      </c>
      <c r="L193" t="n">
        <v>507016</v>
      </c>
      <c r="M193" t="n">
        <v>520493</v>
      </c>
      <c r="N193" t="n">
        <v>530606</v>
      </c>
      <c r="P193" t="n">
        <v>542624</v>
      </c>
      <c r="Q193" t="n">
        <v>555470</v>
      </c>
      <c r="R193" t="n">
        <v>566019</v>
      </c>
      <c r="S193" t="n">
        <v>565938</v>
      </c>
      <c r="U193" t="n">
        <v>571638</v>
      </c>
      <c r="V193" t="n">
        <v>583264</v>
      </c>
      <c r="W193" t="n">
        <v>595176</v>
      </c>
      <c r="X193" t="n">
        <v>606927</v>
      </c>
      <c r="Z193" t="n">
        <v>620408</v>
      </c>
      <c r="AA193" t="n">
        <v>636390</v>
      </c>
      <c r="AB193" t="n">
        <v>651261</v>
      </c>
      <c r="AC193" t="n">
        <v>663298</v>
      </c>
      <c r="AE193" t="n">
        <v>656775</v>
      </c>
      <c r="AF193" t="n">
        <v>679428</v>
      </c>
      <c r="AG193" t="n">
        <v>693277</v>
      </c>
      <c r="AH193" t="n">
        <v>714098</v>
      </c>
      <c r="AJ193" t="n">
        <v>735528</v>
      </c>
      <c r="AK193" t="n">
        <v>758519</v>
      </c>
      <c r="AL193" t="n">
        <v>756839</v>
      </c>
      <c r="AM193" t="n">
        <v>773659</v>
      </c>
      <c r="AO193" t="n">
        <v>787058</v>
      </c>
      <c r="AP193" t="n">
        <v>796428</v>
      </c>
      <c r="AQ193" t="n">
        <v>805357</v>
      </c>
      <c r="AR193" t="n">
        <v>826478</v>
      </c>
      <c r="AT193" t="n">
        <v>848838</v>
      </c>
      <c r="AU193" t="n">
        <v>880924</v>
      </c>
      <c r="AV193" t="n">
        <v>906552</v>
      </c>
      <c r="AW193" t="n">
        <v>929817</v>
      </c>
      <c r="AY193" t="n">
        <v>932401</v>
      </c>
      <c r="AZ193" t="n">
        <v>959308</v>
      </c>
      <c r="BA193" t="n">
        <v>990166</v>
      </c>
      <c r="BB193" t="n">
        <v>1011050</v>
      </c>
      <c r="BD193" t="n">
        <v>1043399</v>
      </c>
      <c r="BE193" t="n">
        <v>1074783</v>
      </c>
    </row>
    <row r="194">
      <c r="A194" t="inlineStr">
        <is>
          <t>Pegasus</t>
        </is>
      </c>
      <c r="C194" t="inlineStr">
        <is>
          <t>Thousand</t>
        </is>
      </c>
      <c r="D194" t="inlineStr">
        <is>
          <t>QQQQ</t>
        </is>
      </c>
      <c r="AL194" t="n">
        <v>52286</v>
      </c>
      <c r="AM194" t="n">
        <v>60214</v>
      </c>
      <c r="AO194" t="n">
        <v>61537</v>
      </c>
      <c r="AP194" t="n">
        <v>63636</v>
      </c>
      <c r="AQ194" t="n">
        <v>64861</v>
      </c>
      <c r="AR194" t="n">
        <v>66150</v>
      </c>
      <c r="AT194" t="n">
        <v>69519</v>
      </c>
      <c r="AU194" t="n">
        <v>71113</v>
      </c>
      <c r="AV194" t="n">
        <v>74911</v>
      </c>
      <c r="AW194" t="n">
        <v>82056</v>
      </c>
      <c r="AY194" t="n">
        <v>89376</v>
      </c>
      <c r="AZ194" t="n">
        <v>94663</v>
      </c>
      <c r="BA194" t="n">
        <v>101155</v>
      </c>
      <c r="BB194" t="n">
        <v>108437</v>
      </c>
      <c r="BD194" t="n">
        <v>122244</v>
      </c>
      <c r="BE194" t="n">
        <v>130150</v>
      </c>
    </row>
    <row r="195">
      <c r="A195" t="inlineStr">
        <is>
          <t>Worthington</t>
        </is>
      </c>
      <c r="C195" t="inlineStr">
        <is>
          <t>Thousand</t>
        </is>
      </c>
      <c r="D195" t="inlineStr">
        <is>
          <t>QQQQ</t>
        </is>
      </c>
      <c r="AY195" t="n">
        <v>36365</v>
      </c>
      <c r="AZ195" t="n">
        <v>40248</v>
      </c>
      <c r="BA195" t="n">
        <v>42242</v>
      </c>
      <c r="BB195" t="n">
        <v>44207</v>
      </c>
      <c r="BD195" t="n">
        <v>45556</v>
      </c>
      <c r="BE195" t="n">
        <v>46200</v>
      </c>
    </row>
    <row r="197">
      <c r="A197" t="inlineStr">
        <is>
          <t>Ratio</t>
        </is>
      </c>
    </row>
    <row r="198">
      <c r="A198" t="inlineStr">
        <is>
          <t>Total capital (to risk weighted assets)</t>
        </is>
      </c>
    </row>
    <row r="199">
      <c r="A199" t="inlineStr">
        <is>
          <t>Bancfirst corporation</t>
        </is>
      </c>
      <c r="C199" t="inlineStr">
        <is>
          <t>Percent</t>
        </is>
      </c>
      <c r="D199" t="inlineStr">
        <is>
          <t>QQQQ</t>
        </is>
      </c>
      <c r="F199" t="n">
        <v>14.75</v>
      </c>
      <c r="G199" t="n">
        <v>14.97</v>
      </c>
      <c r="H199" t="n">
        <v>14.72</v>
      </c>
      <c r="I199" t="n">
        <v>14.85</v>
      </c>
      <c r="K199" t="n">
        <v>14.52</v>
      </c>
      <c r="L199" t="n">
        <v>14.47</v>
      </c>
      <c r="M199" t="n">
        <v>14.6</v>
      </c>
      <c r="N199" t="n">
        <v>14.75</v>
      </c>
      <c r="P199" t="n">
        <v>15.32</v>
      </c>
      <c r="Q199" t="n">
        <v>15.61</v>
      </c>
      <c r="R199" t="n">
        <v>15.27</v>
      </c>
      <c r="S199" t="n">
        <v>14.47</v>
      </c>
      <c r="U199" t="n">
        <v>14.4</v>
      </c>
      <c r="V199" t="n">
        <v>14.46</v>
      </c>
      <c r="W199" t="n">
        <v>15.06</v>
      </c>
      <c r="X199" t="n">
        <v>15.33</v>
      </c>
      <c r="Z199" t="n">
        <v>15.72</v>
      </c>
      <c r="AA199" t="n">
        <v>15.51</v>
      </c>
      <c r="AB199" t="n">
        <v>15.58</v>
      </c>
      <c r="AC199" t="n">
        <v>15.62</v>
      </c>
      <c r="AE199" t="n">
        <v>15.48</v>
      </c>
      <c r="AF199" t="n">
        <v>15.8</v>
      </c>
      <c r="AG199" t="n">
        <v>16.39</v>
      </c>
      <c r="AH199" t="n">
        <v>16.29</v>
      </c>
      <c r="AJ199" t="n">
        <v>16.32</v>
      </c>
      <c r="AK199" t="n">
        <v>16.71</v>
      </c>
      <c r="AL199" t="n">
        <v>14.34</v>
      </c>
      <c r="AM199" t="n">
        <v>14.42</v>
      </c>
      <c r="AO199" t="n">
        <v>14.3</v>
      </c>
      <c r="AP199" t="n">
        <v>14.83</v>
      </c>
      <c r="AQ199" t="n">
        <v>15.23</v>
      </c>
      <c r="AR199" t="n">
        <v>15.64</v>
      </c>
      <c r="AT199" t="n">
        <v>16.41</v>
      </c>
      <c r="AU199" t="n">
        <v>17.35</v>
      </c>
      <c r="AV199" t="n">
        <v>17.57</v>
      </c>
      <c r="AW199" t="n">
        <v>17.3</v>
      </c>
      <c r="AY199" t="n">
        <v>15.99</v>
      </c>
      <c r="AZ199" t="n">
        <v>16.02</v>
      </c>
      <c r="BA199" t="n">
        <v>16.26</v>
      </c>
      <c r="BB199" t="n">
        <v>16.61</v>
      </c>
      <c r="BD199" t="n">
        <v>16.7</v>
      </c>
      <c r="BE199" t="n">
        <v>16.81</v>
      </c>
    </row>
    <row r="200">
      <c r="A200" t="inlineStr">
        <is>
          <t>Bancfirst</t>
        </is>
      </c>
      <c r="C200" t="inlineStr">
        <is>
          <t>Percent</t>
        </is>
      </c>
      <c r="D200" t="inlineStr">
        <is>
          <t>QQQQ</t>
        </is>
      </c>
      <c r="F200" t="n">
        <v>13.98</v>
      </c>
      <c r="G200" t="n">
        <v>14.18</v>
      </c>
      <c r="H200" t="n">
        <v>13.9</v>
      </c>
      <c r="I200" t="n">
        <v>13.96</v>
      </c>
      <c r="K200" t="n">
        <v>13.62</v>
      </c>
      <c r="L200" t="n">
        <v>13.55</v>
      </c>
      <c r="M200" t="n">
        <v>13.61</v>
      </c>
      <c r="N200" t="n">
        <v>13.68</v>
      </c>
      <c r="P200" t="n">
        <v>14.19</v>
      </c>
      <c r="Q200" t="n">
        <v>14.4</v>
      </c>
      <c r="R200" t="n">
        <v>14.08</v>
      </c>
      <c r="S200" t="n">
        <v>13.15</v>
      </c>
      <c r="U200" t="n">
        <v>13.2</v>
      </c>
      <c r="V200" t="n">
        <v>13.23</v>
      </c>
      <c r="W200" t="n">
        <v>13.69</v>
      </c>
      <c r="X200" t="n">
        <v>13.8</v>
      </c>
      <c r="Z200" t="n">
        <v>14.14</v>
      </c>
      <c r="AA200" t="n">
        <v>13.93</v>
      </c>
      <c r="AB200" t="n">
        <v>14</v>
      </c>
      <c r="AC200" t="n">
        <v>14.03</v>
      </c>
      <c r="AE200" t="n">
        <v>13.46</v>
      </c>
      <c r="AF200" t="n">
        <v>13.75</v>
      </c>
      <c r="AG200" t="n">
        <v>13.96</v>
      </c>
      <c r="AH200" t="n">
        <v>14.09</v>
      </c>
      <c r="AJ200" t="n">
        <v>14.14</v>
      </c>
      <c r="AK200" t="n">
        <v>14.5</v>
      </c>
      <c r="AL200" t="n">
        <v>14.12</v>
      </c>
      <c r="AM200" t="n">
        <v>14.14</v>
      </c>
      <c r="AO200" t="n">
        <v>14.1</v>
      </c>
      <c r="AP200" t="n">
        <v>14.62</v>
      </c>
      <c r="AQ200" t="n">
        <v>15.1</v>
      </c>
      <c r="AR200" t="n">
        <v>15.59</v>
      </c>
      <c r="AT200" t="n">
        <v>16.27</v>
      </c>
      <c r="AU200" t="n">
        <v>16.23</v>
      </c>
      <c r="AV200" t="n">
        <v>16.77</v>
      </c>
      <c r="AW200" t="n">
        <v>16.75</v>
      </c>
      <c r="AY200" t="n">
        <v>16.25</v>
      </c>
      <c r="AZ200" t="n">
        <v>16.41</v>
      </c>
      <c r="BA200" t="n">
        <v>16.6</v>
      </c>
      <c r="BB200" t="n">
        <v>16.68</v>
      </c>
      <c r="BD200" t="n">
        <v>16.62</v>
      </c>
      <c r="BE200" t="n">
        <v>16.23</v>
      </c>
    </row>
    <row r="201">
      <c r="A201" t="inlineStr">
        <is>
          <t>Pegasus</t>
        </is>
      </c>
      <c r="C201" t="inlineStr">
        <is>
          <t>Percent</t>
        </is>
      </c>
      <c r="D201" t="inlineStr">
        <is>
          <t>QQQQ</t>
        </is>
      </c>
      <c r="AL201" t="n">
        <v>13.38</v>
      </c>
      <c r="AM201" t="n">
        <v>14.15</v>
      </c>
      <c r="AO201" t="n">
        <v>13.31</v>
      </c>
      <c r="AP201" t="n">
        <v>13.28</v>
      </c>
      <c r="AQ201" t="n">
        <v>12.52</v>
      </c>
      <c r="AR201" t="n">
        <v>11.85</v>
      </c>
      <c r="AT201" t="n">
        <v>12.9</v>
      </c>
      <c r="AU201" t="n">
        <v>12.61</v>
      </c>
      <c r="AV201" t="n">
        <v>12.53</v>
      </c>
      <c r="AW201" t="n">
        <v>11.62</v>
      </c>
      <c r="AY201" t="n">
        <v>11.83</v>
      </c>
      <c r="AZ201" t="n">
        <v>11.68</v>
      </c>
      <c r="BA201" t="n">
        <v>11.89</v>
      </c>
      <c r="BB201" t="n">
        <v>12.91</v>
      </c>
      <c r="BD201" t="n">
        <v>14.55</v>
      </c>
      <c r="BE201" t="n">
        <v>17.62</v>
      </c>
    </row>
    <row r="202">
      <c r="A202" t="inlineStr">
        <is>
          <t>Worthington</t>
        </is>
      </c>
      <c r="C202" t="inlineStr">
        <is>
          <t>Percent</t>
        </is>
      </c>
      <c r="D202" t="inlineStr">
        <is>
          <t>QQQQ</t>
        </is>
      </c>
      <c r="AY202" t="n">
        <v>15.45</v>
      </c>
      <c r="AZ202" t="n">
        <v>15.14</v>
      </c>
      <c r="BA202" t="n">
        <v>14.74</v>
      </c>
      <c r="BB202" t="n">
        <v>14.09</v>
      </c>
      <c r="BD202" t="n">
        <v>13.18</v>
      </c>
      <c r="BE202" t="n">
        <v>13.3</v>
      </c>
    </row>
    <row r="204">
      <c r="A204" t="inlineStr">
        <is>
          <t>Common equity tier 1 capital (to risk weighted assets)</t>
        </is>
      </c>
    </row>
    <row r="205">
      <c r="A205" t="inlineStr">
        <is>
          <t>Bancfirst corporation</t>
        </is>
      </c>
      <c r="C205" t="inlineStr">
        <is>
          <t>Percent</t>
        </is>
      </c>
      <c r="D205" t="inlineStr">
        <is>
          <t>QQQQ</t>
        </is>
      </c>
      <c r="P205" t="n">
        <v>13.85</v>
      </c>
      <c r="Q205" t="n">
        <v>13.97</v>
      </c>
      <c r="R205" t="n">
        <v>13.73</v>
      </c>
      <c r="S205" t="n">
        <v>12.9</v>
      </c>
      <c r="U205" t="n">
        <v>12.79</v>
      </c>
      <c r="V205" t="n">
        <v>12.83</v>
      </c>
      <c r="W205" t="n">
        <v>13.38</v>
      </c>
      <c r="X205" t="n">
        <v>13.65</v>
      </c>
      <c r="Z205" t="n">
        <v>14.05</v>
      </c>
      <c r="AA205" t="n">
        <v>13.88</v>
      </c>
      <c r="AB205" t="n">
        <v>13.94</v>
      </c>
      <c r="AC205" t="n">
        <v>14</v>
      </c>
      <c r="AE205" t="n">
        <v>13.93</v>
      </c>
      <c r="AF205" t="n">
        <v>14.26</v>
      </c>
      <c r="AG205" t="n">
        <v>14.83</v>
      </c>
      <c r="AH205" t="n">
        <v>14.87</v>
      </c>
      <c r="AJ205" t="n">
        <v>14.9</v>
      </c>
      <c r="AK205" t="n">
        <v>15.27</v>
      </c>
      <c r="AL205" t="n">
        <v>13.01</v>
      </c>
      <c r="AM205" t="n">
        <v>13.15</v>
      </c>
      <c r="AO205" t="n">
        <v>12.84</v>
      </c>
      <c r="AP205" t="n">
        <v>13.18</v>
      </c>
      <c r="AQ205" t="n">
        <v>13.57</v>
      </c>
      <c r="AR205" t="n">
        <v>13.98</v>
      </c>
      <c r="AT205" t="n">
        <v>14.74</v>
      </c>
      <c r="AU205" t="n">
        <v>14.79</v>
      </c>
      <c r="AV205" t="n">
        <v>15.01</v>
      </c>
      <c r="AW205" t="n">
        <v>14.8</v>
      </c>
      <c r="AY205" t="n">
        <v>13.63</v>
      </c>
      <c r="AZ205" t="n">
        <v>13.72</v>
      </c>
      <c r="BA205" t="n">
        <v>13.98</v>
      </c>
      <c r="BB205" t="n">
        <v>14.33</v>
      </c>
      <c r="BD205" t="n">
        <v>14.47</v>
      </c>
      <c r="BE205" t="n">
        <v>14.61</v>
      </c>
    </row>
    <row r="206">
      <c r="A206" t="inlineStr">
        <is>
          <t>Bancfirst</t>
        </is>
      </c>
      <c r="C206" t="inlineStr">
        <is>
          <t>Percent</t>
        </is>
      </c>
      <c r="D206" t="inlineStr">
        <is>
          <t>QQQQ</t>
        </is>
      </c>
      <c r="P206" t="n">
        <v>12.81</v>
      </c>
      <c r="Q206" t="n">
        <v>12.89</v>
      </c>
      <c r="R206" t="n">
        <v>12.67</v>
      </c>
      <c r="S206" t="n">
        <v>11.82</v>
      </c>
      <c r="U206" t="n">
        <v>11.82</v>
      </c>
      <c r="V206" t="n">
        <v>11.83</v>
      </c>
      <c r="W206" t="n">
        <v>12.24</v>
      </c>
      <c r="X206" t="n">
        <v>12.36</v>
      </c>
      <c r="Z206" t="n">
        <v>12.7</v>
      </c>
      <c r="AA206" t="n">
        <v>12.53</v>
      </c>
      <c r="AB206" t="n">
        <v>12.58</v>
      </c>
      <c r="AC206" t="n">
        <v>12.62</v>
      </c>
      <c r="AE206" t="n">
        <v>12.1</v>
      </c>
      <c r="AF206" t="n">
        <v>12.4</v>
      </c>
      <c r="AG206" t="n">
        <v>12.62</v>
      </c>
      <c r="AH206" t="n">
        <v>12.78</v>
      </c>
      <c r="AJ206" t="n">
        <v>12.84</v>
      </c>
      <c r="AK206" t="n">
        <v>13.16</v>
      </c>
      <c r="AL206" t="n">
        <v>12.81</v>
      </c>
      <c r="AM206" t="n">
        <v>12.88</v>
      </c>
      <c r="AO206" t="n">
        <v>12.67</v>
      </c>
      <c r="AP206" t="n">
        <v>13.04</v>
      </c>
      <c r="AQ206" t="n">
        <v>13.5</v>
      </c>
      <c r="AR206" t="n">
        <v>13.99</v>
      </c>
      <c r="AT206" t="n">
        <v>14.66</v>
      </c>
      <c r="AU206" t="n">
        <v>14.64</v>
      </c>
      <c r="AV206" t="n">
        <v>15.17</v>
      </c>
      <c r="AW206" t="n">
        <v>15.17</v>
      </c>
      <c r="AY206" t="n">
        <v>14.67</v>
      </c>
      <c r="AZ206" t="n">
        <v>14.88</v>
      </c>
      <c r="BA206" t="n">
        <v>15.07</v>
      </c>
      <c r="BB206" t="n">
        <v>15.13</v>
      </c>
      <c r="BD206" t="n">
        <v>15.11</v>
      </c>
      <c r="BE206" t="n">
        <v>14.75</v>
      </c>
    </row>
    <row r="207">
      <c r="A207" t="inlineStr">
        <is>
          <t>Pegasus</t>
        </is>
      </c>
      <c r="C207" t="inlineStr">
        <is>
          <t>Percent</t>
        </is>
      </c>
      <c r="D207" t="inlineStr">
        <is>
          <t>QQQQ</t>
        </is>
      </c>
      <c r="AL207" t="n">
        <v>12.54</v>
      </c>
      <c r="AM207" t="n">
        <v>13.35</v>
      </c>
      <c r="AO207" t="n">
        <v>12.58</v>
      </c>
      <c r="AP207" t="n">
        <v>12.45</v>
      </c>
      <c r="AQ207" t="n">
        <v>11.78</v>
      </c>
      <c r="AR207" t="n">
        <v>11.05</v>
      </c>
      <c r="AT207" t="n">
        <v>12.06</v>
      </c>
      <c r="AU207" t="n">
        <v>11.77</v>
      </c>
      <c r="AV207" t="n">
        <v>11.69</v>
      </c>
      <c r="AW207" t="n">
        <v>10.8</v>
      </c>
      <c r="AY207" t="n">
        <v>11.02</v>
      </c>
      <c r="AZ207" t="n">
        <v>10.85</v>
      </c>
      <c r="BA207" t="n">
        <v>11.01</v>
      </c>
      <c r="BB207" t="n">
        <v>11.92</v>
      </c>
      <c r="BD207" t="n">
        <v>13.51</v>
      </c>
      <c r="BE207" t="n">
        <v>16.56</v>
      </c>
    </row>
    <row r="208">
      <c r="A208" t="inlineStr">
        <is>
          <t>Worthington</t>
        </is>
      </c>
      <c r="C208" t="inlineStr">
        <is>
          <t>Percent</t>
        </is>
      </c>
      <c r="D208" t="inlineStr">
        <is>
          <t>QQQQ</t>
        </is>
      </c>
      <c r="AY208" t="n">
        <v>14.2</v>
      </c>
      <c r="AZ208" t="n">
        <v>13.92</v>
      </c>
      <c r="BA208" t="n">
        <v>13.56</v>
      </c>
      <c r="BB208" t="n">
        <v>13.1</v>
      </c>
      <c r="BD208" t="n">
        <v>12.22</v>
      </c>
      <c r="BE208" t="n">
        <v>12.3</v>
      </c>
    </row>
    <row r="210">
      <c r="A210" t="inlineStr">
        <is>
          <t>Tier 1 capital (to risk weighted assets)</t>
        </is>
      </c>
    </row>
    <row r="211">
      <c r="A211" t="inlineStr">
        <is>
          <t>Bancfirst corporation</t>
        </is>
      </c>
      <c r="C211" t="inlineStr">
        <is>
          <t>Percent</t>
        </is>
      </c>
      <c r="D211" t="inlineStr">
        <is>
          <t>QQQQ</t>
        </is>
      </c>
      <c r="F211" t="n">
        <v>13.67</v>
      </c>
      <c r="G211" t="n">
        <v>13.89</v>
      </c>
      <c r="H211" t="n">
        <v>13.68</v>
      </c>
      <c r="I211" t="n">
        <v>13.83</v>
      </c>
      <c r="K211" t="n">
        <v>13.51</v>
      </c>
      <c r="L211" t="n">
        <v>13.41</v>
      </c>
      <c r="M211" t="n">
        <v>13.64</v>
      </c>
      <c r="N211" t="n">
        <v>13.77</v>
      </c>
      <c r="P211" t="n">
        <v>14.31</v>
      </c>
      <c r="Q211" t="n">
        <v>14.59</v>
      </c>
      <c r="R211" t="n">
        <v>14.33</v>
      </c>
      <c r="S211" t="n">
        <v>13.57</v>
      </c>
      <c r="U211" t="n">
        <v>13.45</v>
      </c>
      <c r="V211" t="n">
        <v>13.49</v>
      </c>
      <c r="W211" t="n">
        <v>14.04</v>
      </c>
      <c r="X211" t="n">
        <v>14.3</v>
      </c>
      <c r="Z211" t="n">
        <v>14.7</v>
      </c>
      <c r="AA211" t="n">
        <v>14.51</v>
      </c>
      <c r="AB211" t="n">
        <v>14.56</v>
      </c>
      <c r="AC211" t="n">
        <v>14.61</v>
      </c>
      <c r="AE211" t="n">
        <v>14.51</v>
      </c>
      <c r="AF211" t="n">
        <v>14.83</v>
      </c>
      <c r="AG211" t="n">
        <v>15.41</v>
      </c>
      <c r="AH211" t="n">
        <v>15.35</v>
      </c>
      <c r="AJ211" t="n">
        <v>15.37</v>
      </c>
      <c r="AK211" t="n">
        <v>15.73</v>
      </c>
      <c r="AL211" t="n">
        <v>13.43</v>
      </c>
      <c r="AM211" t="n">
        <v>13.56</v>
      </c>
      <c r="AO211" t="n">
        <v>13.23</v>
      </c>
      <c r="AP211" t="n">
        <v>13.58</v>
      </c>
      <c r="AQ211" t="n">
        <v>13.98</v>
      </c>
      <c r="AR211" t="n">
        <v>14.39</v>
      </c>
      <c r="AT211" t="n">
        <v>15.16</v>
      </c>
      <c r="AU211" t="n">
        <v>15.19</v>
      </c>
      <c r="AV211" t="n">
        <v>15.41</v>
      </c>
      <c r="AW211" t="n">
        <v>15.19</v>
      </c>
      <c r="AY211" t="n">
        <v>13.98</v>
      </c>
      <c r="AZ211" t="n">
        <v>14.07</v>
      </c>
      <c r="BA211" t="n">
        <v>14.32</v>
      </c>
      <c r="BB211" t="n">
        <v>14.66</v>
      </c>
      <c r="BD211" t="n">
        <v>14.79</v>
      </c>
      <c r="BE211" t="n">
        <v>14.93</v>
      </c>
    </row>
    <row r="212">
      <c r="A212" t="inlineStr">
        <is>
          <t>Bancfirst</t>
        </is>
      </c>
      <c r="C212" t="inlineStr">
        <is>
          <t>Percent</t>
        </is>
      </c>
      <c r="D212" t="inlineStr">
        <is>
          <t>QQQQ</t>
        </is>
      </c>
      <c r="F212" t="n">
        <v>12.91</v>
      </c>
      <c r="G212" t="n">
        <v>13.1</v>
      </c>
      <c r="H212" t="n">
        <v>12.86</v>
      </c>
      <c r="I212" t="n">
        <v>12.93</v>
      </c>
      <c r="K212" t="n">
        <v>12.61</v>
      </c>
      <c r="L212" t="n">
        <v>12.48</v>
      </c>
      <c r="M212" t="n">
        <v>12.65</v>
      </c>
      <c r="N212" t="n">
        <v>12.71</v>
      </c>
      <c r="P212" t="n">
        <v>13.18</v>
      </c>
      <c r="Q212" t="n">
        <v>13.37</v>
      </c>
      <c r="R212" t="n">
        <v>13.13</v>
      </c>
      <c r="S212" t="n">
        <v>12.25</v>
      </c>
      <c r="U212" t="n">
        <v>12.25</v>
      </c>
      <c r="V212" t="n">
        <v>12.25</v>
      </c>
      <c r="W212" t="n">
        <v>12.67</v>
      </c>
      <c r="X212" t="n">
        <v>12.78</v>
      </c>
      <c r="Z212" t="n">
        <v>13.12</v>
      </c>
      <c r="AA212" t="n">
        <v>12.93</v>
      </c>
      <c r="AB212" t="n">
        <v>12.98</v>
      </c>
      <c r="AC212" t="n">
        <v>13.02</v>
      </c>
      <c r="AE212" t="n">
        <v>12.48</v>
      </c>
      <c r="AF212" t="n">
        <v>12.77</v>
      </c>
      <c r="AG212" t="n">
        <v>12.99</v>
      </c>
      <c r="AH212" t="n">
        <v>13.15</v>
      </c>
      <c r="AJ212" t="n">
        <v>13.2</v>
      </c>
      <c r="AK212" t="n">
        <v>13.52</v>
      </c>
      <c r="AL212" t="n">
        <v>13.15</v>
      </c>
      <c r="AM212" t="n">
        <v>13.22</v>
      </c>
      <c r="AO212" t="n">
        <v>13</v>
      </c>
      <c r="AP212" t="n">
        <v>13.37</v>
      </c>
      <c r="AQ212" t="n">
        <v>13.84</v>
      </c>
      <c r="AR212" t="n">
        <v>14.34</v>
      </c>
      <c r="AT212" t="n">
        <v>15.01</v>
      </c>
      <c r="AU212" t="n">
        <v>14.98</v>
      </c>
      <c r="AV212" t="n">
        <v>15.51</v>
      </c>
      <c r="AW212" t="n">
        <v>15.5</v>
      </c>
      <c r="AY212" t="n">
        <v>15</v>
      </c>
      <c r="AZ212" t="n">
        <v>15.2</v>
      </c>
      <c r="BA212" t="n">
        <v>15.38</v>
      </c>
      <c r="BB212" t="n">
        <v>15.44</v>
      </c>
      <c r="BD212" t="n">
        <v>15.4</v>
      </c>
      <c r="BE212" t="n">
        <v>15.03</v>
      </c>
    </row>
    <row r="213">
      <c r="A213" t="inlineStr">
        <is>
          <t>Pegasus</t>
        </is>
      </c>
      <c r="C213" t="inlineStr">
        <is>
          <t>Percent</t>
        </is>
      </c>
      <c r="D213" t="inlineStr">
        <is>
          <t>QQQQ</t>
        </is>
      </c>
      <c r="AL213" t="n">
        <v>12.54</v>
      </c>
      <c r="AM213" t="n">
        <v>13.35</v>
      </c>
      <c r="AO213" t="n">
        <v>12.58</v>
      </c>
      <c r="AP213" t="n">
        <v>12.45</v>
      </c>
      <c r="AQ213" t="n">
        <v>11.78</v>
      </c>
      <c r="AR213" t="n">
        <v>11.05</v>
      </c>
      <c r="AT213" t="n">
        <v>12.06</v>
      </c>
      <c r="AU213" t="n">
        <v>11.77</v>
      </c>
      <c r="AV213" t="n">
        <v>11.69</v>
      </c>
      <c r="AW213" t="n">
        <v>10.8</v>
      </c>
      <c r="AY213" t="n">
        <v>11.02</v>
      </c>
      <c r="AZ213" t="n">
        <v>10.85</v>
      </c>
      <c r="BA213" t="n">
        <v>11.01</v>
      </c>
      <c r="BB213" t="n">
        <v>11.92</v>
      </c>
      <c r="BD213" t="n">
        <v>13.51</v>
      </c>
      <c r="BE213" t="n">
        <v>16.56</v>
      </c>
    </row>
    <row r="214">
      <c r="A214" t="inlineStr">
        <is>
          <t>Worthington</t>
        </is>
      </c>
      <c r="C214" t="inlineStr">
        <is>
          <t>Percent</t>
        </is>
      </c>
      <c r="D214" t="inlineStr">
        <is>
          <t>QQQQ</t>
        </is>
      </c>
      <c r="AY214" t="n">
        <v>14.2</v>
      </c>
      <c r="AZ214" t="n">
        <v>13.92</v>
      </c>
      <c r="BA214" t="n">
        <v>13.56</v>
      </c>
      <c r="BB214" t="n">
        <v>13.1</v>
      </c>
      <c r="BD214" t="n">
        <v>12.22</v>
      </c>
      <c r="BE214" t="n">
        <v>12.3</v>
      </c>
    </row>
    <row r="216">
      <c r="A216" t="inlineStr">
        <is>
          <t>Tier 1 capital (to total assets)</t>
        </is>
      </c>
    </row>
    <row r="217">
      <c r="A217" t="inlineStr">
        <is>
          <t>Bancfirst corporation</t>
        </is>
      </c>
      <c r="C217" t="inlineStr">
        <is>
          <t>Percent</t>
        </is>
      </c>
      <c r="D217" t="inlineStr">
        <is>
          <t>QQQQ</t>
        </is>
      </c>
      <c r="F217" t="n">
        <v>8.609999999999999</v>
      </c>
      <c r="G217" t="n">
        <v>8.81</v>
      </c>
      <c r="H217" t="n">
        <v>8.75</v>
      </c>
      <c r="I217" t="n">
        <v>8.77</v>
      </c>
      <c r="K217" t="n">
        <v>8.449999999999999</v>
      </c>
      <c r="L217" t="n">
        <v>8.640000000000001</v>
      </c>
      <c r="M217" t="n">
        <v>8.85</v>
      </c>
      <c r="N217" t="n">
        <v>8.83</v>
      </c>
      <c r="P217" t="n">
        <v>9.06</v>
      </c>
      <c r="Q217" t="n">
        <v>9.449999999999999</v>
      </c>
      <c r="R217" t="n">
        <v>9.77</v>
      </c>
      <c r="S217" t="n">
        <v>9.49</v>
      </c>
      <c r="U217" t="n">
        <v>9.51</v>
      </c>
      <c r="V217" t="n">
        <v>9.65</v>
      </c>
      <c r="W217" t="n">
        <v>9.890000000000001</v>
      </c>
      <c r="X217" t="n">
        <v>9.94</v>
      </c>
      <c r="Z217" t="n">
        <v>9.949999999999999</v>
      </c>
      <c r="AA217" t="n">
        <v>10.15</v>
      </c>
      <c r="AB217" t="n">
        <v>10.44</v>
      </c>
      <c r="AC217" t="n">
        <v>10.44</v>
      </c>
      <c r="AE217" t="n">
        <v>10.43</v>
      </c>
      <c r="AF217" t="n">
        <v>10.67</v>
      </c>
      <c r="AG217" t="n">
        <v>10.93</v>
      </c>
      <c r="AH217" t="n">
        <v>11.09</v>
      </c>
      <c r="AJ217" t="n">
        <v>11.38</v>
      </c>
      <c r="AK217" t="n">
        <v>11.64</v>
      </c>
      <c r="AL217" t="n">
        <v>10.59</v>
      </c>
      <c r="AM217" t="n">
        <v>10.28</v>
      </c>
      <c r="AO217" t="n">
        <v>10.41</v>
      </c>
      <c r="AP217" t="n">
        <v>9.449999999999999</v>
      </c>
      <c r="AQ217" t="n">
        <v>9.43</v>
      </c>
      <c r="AR217" t="n">
        <v>9.630000000000001</v>
      </c>
      <c r="AT217" t="n">
        <v>9.449999999999999</v>
      </c>
      <c r="AU217" t="n">
        <v>9.23</v>
      </c>
      <c r="AV217" t="n">
        <v>9.06</v>
      </c>
      <c r="AW217" t="n">
        <v>9.140000000000001</v>
      </c>
      <c r="AY217" t="n">
        <v>8.66</v>
      </c>
      <c r="AZ217" t="n">
        <v>8.470000000000001</v>
      </c>
      <c r="BA217" t="n">
        <v>8.85</v>
      </c>
      <c r="BB217" t="n">
        <v>9.300000000000001</v>
      </c>
      <c r="BD217" t="n">
        <v>9.779999999999999</v>
      </c>
      <c r="BE217" t="n">
        <v>10.5</v>
      </c>
    </row>
    <row r="218">
      <c r="A218" t="inlineStr">
        <is>
          <t>Bancfirst</t>
        </is>
      </c>
      <c r="C218" t="inlineStr">
        <is>
          <t>Percent</t>
        </is>
      </c>
      <c r="D218" t="inlineStr">
        <is>
          <t>QQQQ</t>
        </is>
      </c>
      <c r="F218" t="n">
        <v>8.119999999999999</v>
      </c>
      <c r="G218" t="n">
        <v>8.300000000000001</v>
      </c>
      <c r="H218" t="n">
        <v>8.220000000000001</v>
      </c>
      <c r="I218" t="n">
        <v>8.199999999999999</v>
      </c>
      <c r="K218" t="n">
        <v>7.89</v>
      </c>
      <c r="L218" t="n">
        <v>8.050000000000001</v>
      </c>
      <c r="M218" t="n">
        <v>8.210000000000001</v>
      </c>
      <c r="N218" t="n">
        <v>8.15</v>
      </c>
      <c r="P218" t="n">
        <v>8.34</v>
      </c>
      <c r="Q218" t="n">
        <v>8.619999999999999</v>
      </c>
      <c r="R218" t="n">
        <v>8.91</v>
      </c>
      <c r="S218" t="n">
        <v>8.59</v>
      </c>
      <c r="U218" t="n">
        <v>8.68</v>
      </c>
      <c r="V218" t="n">
        <v>8.77</v>
      </c>
      <c r="W218" t="n">
        <v>8.92</v>
      </c>
      <c r="X218" t="n">
        <v>8.890000000000001</v>
      </c>
      <c r="Z218" t="n">
        <v>8.880000000000001</v>
      </c>
      <c r="AA218" t="n">
        <v>9.050000000000001</v>
      </c>
      <c r="AB218" t="n">
        <v>9.31</v>
      </c>
      <c r="AC218" t="n">
        <v>9.31</v>
      </c>
      <c r="AE218" t="n">
        <v>8.960000000000001</v>
      </c>
      <c r="AF218" t="n">
        <v>9.18</v>
      </c>
      <c r="AG218" t="n">
        <v>9.210000000000001</v>
      </c>
      <c r="AH218" t="n">
        <v>9.49</v>
      </c>
      <c r="AJ218" t="n">
        <v>9.77</v>
      </c>
      <c r="AK218" t="n">
        <v>10.01</v>
      </c>
      <c r="AL218" t="n">
        <v>10.06</v>
      </c>
      <c r="AM218" t="n">
        <v>10.22</v>
      </c>
      <c r="AO218" t="n">
        <v>10.35</v>
      </c>
      <c r="AP218" t="n">
        <v>9.33</v>
      </c>
      <c r="AQ218" t="n">
        <v>9.279999999999999</v>
      </c>
      <c r="AR218" t="n">
        <v>9.48</v>
      </c>
      <c r="AT218" t="n">
        <v>9.359999999999999</v>
      </c>
      <c r="AU218" t="n">
        <v>9.130000000000001</v>
      </c>
      <c r="AV218" t="n">
        <v>9.06</v>
      </c>
      <c r="AW218" t="n">
        <v>9.220000000000001</v>
      </c>
      <c r="AY218" t="n">
        <v>9.08</v>
      </c>
      <c r="AZ218" t="n">
        <v>9.1</v>
      </c>
      <c r="BA218" t="n">
        <v>9.460000000000001</v>
      </c>
      <c r="BB218" t="n">
        <v>9.720000000000001</v>
      </c>
      <c r="BD218" t="n">
        <v>10.11</v>
      </c>
      <c r="BE218" t="n">
        <v>10.63</v>
      </c>
    </row>
    <row r="219">
      <c r="A219" t="inlineStr">
        <is>
          <t>Pegasus</t>
        </is>
      </c>
      <c r="C219" t="inlineStr">
        <is>
          <t>Percent</t>
        </is>
      </c>
      <c r="D219" t="inlineStr">
        <is>
          <t>QQQQ</t>
        </is>
      </c>
      <c r="AL219" t="n">
        <v>7.71</v>
      </c>
      <c r="AM219" t="n">
        <v>8.58</v>
      </c>
      <c r="AO219" t="n">
        <v>8.83</v>
      </c>
      <c r="AP219" t="n">
        <v>8.34</v>
      </c>
      <c r="AQ219" t="n">
        <v>8.65</v>
      </c>
      <c r="AR219" t="n">
        <v>8.1</v>
      </c>
      <c r="AT219" t="n">
        <v>7.52</v>
      </c>
      <c r="AU219" t="n">
        <v>7.15</v>
      </c>
      <c r="AV219" t="n">
        <v>7.28</v>
      </c>
      <c r="AW219" t="n">
        <v>6.98</v>
      </c>
      <c r="AY219" t="n">
        <v>6.81</v>
      </c>
      <c r="AZ219" t="n">
        <v>7.04</v>
      </c>
      <c r="BA219" t="n">
        <v>7.05</v>
      </c>
      <c r="BB219" t="n">
        <v>8</v>
      </c>
      <c r="BD219" t="n">
        <v>9.07</v>
      </c>
      <c r="BE219" t="n">
        <v>10.41</v>
      </c>
    </row>
    <row r="220">
      <c r="A220" t="inlineStr">
        <is>
          <t>Worthington</t>
        </is>
      </c>
      <c r="C220" t="inlineStr">
        <is>
          <t>Percent</t>
        </is>
      </c>
      <c r="D220" t="inlineStr">
        <is>
          <t>QQQQ</t>
        </is>
      </c>
      <c r="AY220" t="n">
        <v>7.65</v>
      </c>
      <c r="AZ220" t="n">
        <v>8</v>
      </c>
      <c r="BA220" t="n">
        <v>8.02</v>
      </c>
      <c r="BB220" t="n">
        <v>8.529999999999999</v>
      </c>
      <c r="BD220" t="n">
        <v>9.08</v>
      </c>
      <c r="BE220" t="n">
        <v>9.18</v>
      </c>
    </row>
    <row r="222">
      <c r="A222" t="inlineStr">
        <is>
          <t>Income statement-8K</t>
        </is>
      </c>
    </row>
    <row r="223">
      <c r="A223" t="inlineStr">
        <is>
          <t>Net interest income (loss)</t>
        </is>
      </c>
      <c r="C223" t="inlineStr">
        <is>
          <t>Thousand</t>
        </is>
      </c>
      <c r="D223" t="inlineStr">
        <is>
          <t>QQQQ</t>
        </is>
      </c>
      <c r="F223" t="n">
        <v>40256</v>
      </c>
      <c r="G223" t="n">
        <v>40630</v>
      </c>
      <c r="H223" t="n">
        <v>40712</v>
      </c>
      <c r="I223" t="n">
        <v>41921</v>
      </c>
      <c r="J223" t="n">
        <v>163519</v>
      </c>
      <c r="K223" t="n">
        <v>42029</v>
      </c>
      <c r="L223" t="n">
        <v>45489</v>
      </c>
      <c r="M223" t="n">
        <v>46514</v>
      </c>
      <c r="N223" t="n">
        <v>47319</v>
      </c>
      <c r="O223" t="n">
        <v>181351</v>
      </c>
      <c r="P223" t="n">
        <v>45626</v>
      </c>
      <c r="Q223" t="n">
        <v>46215</v>
      </c>
      <c r="R223" t="n">
        <v>46876</v>
      </c>
      <c r="S223" t="n">
        <v>50075</v>
      </c>
      <c r="T223" t="n">
        <v>188792</v>
      </c>
      <c r="U223" t="n">
        <v>49976</v>
      </c>
      <c r="V223" t="n">
        <v>50868</v>
      </c>
      <c r="W223" t="n">
        <v>51431</v>
      </c>
      <c r="X223" t="n">
        <v>51553</v>
      </c>
      <c r="Y223" t="n">
        <v>203828</v>
      </c>
      <c r="Z223" t="n">
        <v>54768</v>
      </c>
      <c r="AA223" t="n">
        <v>56439</v>
      </c>
      <c r="AB223" t="n">
        <v>57233</v>
      </c>
      <c r="AC223" t="n">
        <v>58699</v>
      </c>
      <c r="AD223" t="n">
        <v>227139</v>
      </c>
      <c r="AE223" t="n">
        <v>63035</v>
      </c>
      <c r="AF223" t="n">
        <v>64880</v>
      </c>
      <c r="AG223" t="n">
        <v>65673</v>
      </c>
      <c r="AH223" t="n">
        <v>68888</v>
      </c>
      <c r="AI223" t="n">
        <v>260476</v>
      </c>
      <c r="AJ223" t="n">
        <v>66903</v>
      </c>
      <c r="AK223" t="n">
        <v>68792</v>
      </c>
      <c r="AL223" t="n">
        <v>72287</v>
      </c>
      <c r="AM223" t="n">
        <v>73939</v>
      </c>
      <c r="AN223" t="n">
        <v>281921</v>
      </c>
      <c r="AO223" t="n">
        <v>74073</v>
      </c>
      <c r="AP223" t="n">
        <v>77208</v>
      </c>
      <c r="AQ223" t="n">
        <v>75852</v>
      </c>
      <c r="AR223" t="n">
        <v>79535</v>
      </c>
      <c r="AS223" t="n">
        <v>306668</v>
      </c>
      <c r="AT223" t="n">
        <v>77206</v>
      </c>
      <c r="AU223" t="n">
        <v>82363</v>
      </c>
      <c r="AV223" t="n">
        <v>80190</v>
      </c>
      <c r="AW223" t="n">
        <v>75898</v>
      </c>
      <c r="AX223" t="n">
        <v>315657</v>
      </c>
      <c r="AY223" t="n">
        <v>75507</v>
      </c>
      <c r="AZ223" t="n">
        <v>86867</v>
      </c>
      <c r="BA223" t="n">
        <v>100947</v>
      </c>
      <c r="BB223" t="n">
        <v>110352</v>
      </c>
      <c r="BC223" t="n">
        <v>373673</v>
      </c>
      <c r="BD223" t="n">
        <v>109156</v>
      </c>
      <c r="BE223" t="n">
        <v>105926</v>
      </c>
    </row>
    <row r="224">
      <c r="A224" t="inlineStr">
        <is>
          <t>Provision for credit losses</t>
        </is>
      </c>
      <c r="C224" t="inlineStr">
        <is>
          <t>Thousand</t>
        </is>
      </c>
      <c r="D224" t="inlineStr">
        <is>
          <t>QQQQ</t>
        </is>
      </c>
      <c r="F224" t="n">
        <v>300</v>
      </c>
      <c r="G224" t="n">
        <v>516</v>
      </c>
      <c r="H224" t="n">
        <v>-12</v>
      </c>
      <c r="I224" t="n">
        <v>454</v>
      </c>
      <c r="J224" t="n">
        <v>1258</v>
      </c>
      <c r="K224" t="n">
        <v>1218</v>
      </c>
      <c r="L224" t="n">
        <v>3129</v>
      </c>
      <c r="M224" t="n">
        <v>-3115</v>
      </c>
      <c r="N224" t="n">
        <v>1840</v>
      </c>
      <c r="O224" t="n">
        <v>3072</v>
      </c>
      <c r="P224" t="n">
        <v>1334</v>
      </c>
      <c r="Q224" t="n">
        <v>1271</v>
      </c>
      <c r="R224" t="n">
        <v>1424</v>
      </c>
      <c r="S224" t="n">
        <v>3646</v>
      </c>
      <c r="T224" t="n">
        <v>7675</v>
      </c>
      <c r="U224" t="n">
        <v>4103</v>
      </c>
      <c r="V224" t="n">
        <v>2804</v>
      </c>
      <c r="W224" t="n">
        <v>2940</v>
      </c>
      <c r="X224" t="n">
        <v>1672</v>
      </c>
      <c r="Y224" t="n">
        <v>11519</v>
      </c>
      <c r="Z224" t="n">
        <v>72</v>
      </c>
      <c r="AA224" t="n">
        <v>1841</v>
      </c>
      <c r="AB224" t="n">
        <v>3276</v>
      </c>
      <c r="AC224" t="n">
        <v>3323</v>
      </c>
      <c r="AD224" t="n">
        <v>8512</v>
      </c>
      <c r="AE224" t="n">
        <v>314</v>
      </c>
      <c r="AF224" t="n">
        <v>1225</v>
      </c>
      <c r="AG224" t="n">
        <v>747</v>
      </c>
      <c r="AH224" t="n">
        <v>1516</v>
      </c>
      <c r="AI224" t="n">
        <v>3802</v>
      </c>
      <c r="AJ224" t="n">
        <v>1684</v>
      </c>
      <c r="AK224" t="n">
        <v>2433</v>
      </c>
      <c r="AL224" t="n">
        <v>2758</v>
      </c>
      <c r="AM224" t="n">
        <v>1412</v>
      </c>
      <c r="AN224" t="n">
        <v>8287</v>
      </c>
      <c r="AO224" t="n">
        <v>19583</v>
      </c>
      <c r="AP224" t="n">
        <v>19333</v>
      </c>
      <c r="AQ224" t="n">
        <v>18740</v>
      </c>
      <c r="AR224" t="n">
        <v>4992</v>
      </c>
      <c r="AS224" t="n">
        <v>62648</v>
      </c>
      <c r="AU224" t="n">
        <v>-9949</v>
      </c>
      <c r="AV224" t="n">
        <v>1483</v>
      </c>
      <c r="AW224" t="n">
        <v>-224</v>
      </c>
      <c r="AX224" t="n">
        <v>-8690</v>
      </c>
      <c r="AY224" t="n">
        <v>2936</v>
      </c>
      <c r="AZ224" t="n">
        <v>501</v>
      </c>
      <c r="BA224" t="n">
        <v>2863</v>
      </c>
      <c r="BB224" t="n">
        <v>3776</v>
      </c>
      <c r="BC224" t="n">
        <v>10076</v>
      </c>
      <c r="BD224" t="n">
        <v>2322</v>
      </c>
      <c r="BE224" t="n">
        <v>2824</v>
      </c>
    </row>
    <row r="226">
      <c r="A226" t="inlineStr">
        <is>
          <t>Non-interest income (loss):</t>
        </is>
      </c>
    </row>
    <row r="227">
      <c r="A227" t="inlineStr">
        <is>
          <t>Trust revenue</t>
        </is>
      </c>
      <c r="C227" t="inlineStr">
        <is>
          <t>Thousand</t>
        </is>
      </c>
      <c r="D227" t="inlineStr">
        <is>
          <t>QQQQ</t>
        </is>
      </c>
      <c r="F227" t="n">
        <v>1906</v>
      </c>
      <c r="G227" t="n">
        <v>2015</v>
      </c>
      <c r="H227" t="n">
        <v>2122</v>
      </c>
      <c r="I227" t="n">
        <v>2029</v>
      </c>
      <c r="J227" t="n">
        <v>8072</v>
      </c>
      <c r="K227" t="n">
        <v>2151</v>
      </c>
      <c r="L227" t="n">
        <v>2315</v>
      </c>
      <c r="M227" t="n">
        <v>2380</v>
      </c>
      <c r="N227" t="n">
        <v>2334</v>
      </c>
      <c r="O227" t="n">
        <v>9180</v>
      </c>
      <c r="P227" t="n">
        <v>2342</v>
      </c>
      <c r="Q227" t="n">
        <v>2200</v>
      </c>
      <c r="R227" t="n">
        <v>2295</v>
      </c>
      <c r="S227" t="n">
        <v>2254</v>
      </c>
      <c r="T227" t="n">
        <v>9091</v>
      </c>
      <c r="U227" t="n">
        <v>2465</v>
      </c>
      <c r="V227" t="n">
        <v>2602</v>
      </c>
      <c r="W227" t="n">
        <v>2685</v>
      </c>
      <c r="X227" t="n">
        <v>2878</v>
      </c>
      <c r="Y227" t="n">
        <v>10630</v>
      </c>
      <c r="Z227" t="n">
        <v>2952</v>
      </c>
      <c r="AA227" t="n">
        <v>2894</v>
      </c>
      <c r="AB227" t="n">
        <v>3083</v>
      </c>
      <c r="AC227" t="n">
        <v>3073</v>
      </c>
      <c r="AD227" t="n">
        <v>12002</v>
      </c>
      <c r="AE227" t="n">
        <v>3129</v>
      </c>
      <c r="AF227" t="n">
        <v>3396</v>
      </c>
      <c r="AG227" t="n">
        <v>3281</v>
      </c>
      <c r="AH227" t="n">
        <v>3023</v>
      </c>
      <c r="AI227" t="n">
        <v>12829</v>
      </c>
      <c r="AJ227" t="n">
        <v>3177</v>
      </c>
      <c r="AK227" t="n">
        <v>3250</v>
      </c>
      <c r="AL227" t="n">
        <v>3490</v>
      </c>
      <c r="AM227" t="n">
        <v>3682</v>
      </c>
      <c r="AN227" t="n">
        <v>13599</v>
      </c>
      <c r="AO227" t="n">
        <v>3655</v>
      </c>
      <c r="AP227" t="n">
        <v>3368</v>
      </c>
      <c r="AQ227" t="n">
        <v>3131</v>
      </c>
      <c r="AR227" t="n">
        <v>2976</v>
      </c>
      <c r="AS227" t="n">
        <v>13130</v>
      </c>
      <c r="AT227" t="n">
        <v>3102</v>
      </c>
      <c r="AU227" t="n">
        <v>3264</v>
      </c>
      <c r="AV227" t="n">
        <v>3210</v>
      </c>
      <c r="AW227" t="n">
        <v>3336</v>
      </c>
      <c r="AX227" t="n">
        <v>12912</v>
      </c>
      <c r="AY227" t="n">
        <v>3506</v>
      </c>
      <c r="AZ227" t="n">
        <v>3949</v>
      </c>
      <c r="BA227" t="n">
        <v>4125</v>
      </c>
      <c r="BB227" t="n">
        <v>4065</v>
      </c>
      <c r="BC227" t="n">
        <v>15645</v>
      </c>
      <c r="BD227" t="n">
        <v>4222</v>
      </c>
      <c r="BE227" t="n">
        <v>4590</v>
      </c>
    </row>
    <row r="228">
      <c r="A228" t="inlineStr">
        <is>
          <t>Service charges on deposits</t>
        </is>
      </c>
      <c r="C228" t="inlineStr">
        <is>
          <t>Thousand</t>
        </is>
      </c>
      <c r="D228" t="inlineStr">
        <is>
          <t>QQQQ</t>
        </is>
      </c>
      <c r="F228" t="n">
        <v>12336</v>
      </c>
      <c r="G228" t="n">
        <v>12924</v>
      </c>
      <c r="H228" t="n">
        <v>13575</v>
      </c>
      <c r="I228" t="n">
        <v>13615</v>
      </c>
      <c r="J228" t="n">
        <v>52450</v>
      </c>
      <c r="K228" t="n">
        <v>13458</v>
      </c>
      <c r="L228" t="n">
        <v>14360</v>
      </c>
      <c r="M228" t="n">
        <v>14226</v>
      </c>
      <c r="N228" t="n">
        <v>14345</v>
      </c>
      <c r="O228" t="n">
        <v>56389</v>
      </c>
      <c r="P228" t="n">
        <v>13352</v>
      </c>
      <c r="Q228" t="n">
        <v>14312</v>
      </c>
      <c r="R228" t="n">
        <v>14910</v>
      </c>
      <c r="S228" t="n">
        <v>15077</v>
      </c>
      <c r="T228" t="n">
        <v>57651</v>
      </c>
      <c r="U228" t="n">
        <v>14710</v>
      </c>
      <c r="V228" t="n">
        <v>15485</v>
      </c>
      <c r="W228" t="n">
        <v>16033</v>
      </c>
      <c r="X228" t="n">
        <v>16005</v>
      </c>
      <c r="Y228" t="n">
        <v>62233</v>
      </c>
      <c r="Z228" t="n">
        <v>15778</v>
      </c>
      <c r="AA228" t="n">
        <v>16448</v>
      </c>
      <c r="AB228" t="n">
        <v>16633</v>
      </c>
      <c r="AC228" t="n">
        <v>16693</v>
      </c>
      <c r="AD228" t="n">
        <v>65552</v>
      </c>
      <c r="AE228" t="n">
        <v>16653</v>
      </c>
      <c r="AF228" t="n">
        <v>17537</v>
      </c>
      <c r="AG228" t="n">
        <v>18103</v>
      </c>
      <c r="AH228" t="n">
        <v>18554</v>
      </c>
      <c r="AI228" t="n">
        <v>70847</v>
      </c>
      <c r="AJ228" t="n">
        <v>17663</v>
      </c>
      <c r="AK228" t="n">
        <v>19114</v>
      </c>
      <c r="AL228" t="n">
        <v>19866</v>
      </c>
      <c r="AM228" t="n">
        <v>19938</v>
      </c>
      <c r="AN228" t="n">
        <v>76581</v>
      </c>
      <c r="AO228" t="n">
        <v>18804</v>
      </c>
      <c r="AP228" t="n">
        <v>16760</v>
      </c>
      <c r="AQ228" t="n">
        <v>19078</v>
      </c>
      <c r="AR228" t="n">
        <v>19796</v>
      </c>
      <c r="AS228" t="n">
        <v>74438</v>
      </c>
      <c r="AT228" t="n">
        <v>19100</v>
      </c>
      <c r="AU228" t="n">
        <v>20524</v>
      </c>
      <c r="AV228" t="n">
        <v>21706</v>
      </c>
      <c r="AW228" t="n">
        <v>22095</v>
      </c>
      <c r="AX228" t="n">
        <v>83425</v>
      </c>
      <c r="AY228" t="n">
        <v>21375</v>
      </c>
      <c r="AZ228" t="n">
        <v>21618</v>
      </c>
      <c r="BA228" t="n">
        <v>22161</v>
      </c>
      <c r="BB228" t="n">
        <v>21603</v>
      </c>
      <c r="BC228" t="n">
        <v>86757</v>
      </c>
      <c r="BD228" t="n">
        <v>21231</v>
      </c>
      <c r="BE228" t="n">
        <v>22268</v>
      </c>
    </row>
    <row r="229">
      <c r="A229" t="inlineStr">
        <is>
          <t>Securities transactions</t>
        </is>
      </c>
      <c r="C229" t="inlineStr">
        <is>
          <t>Thousand</t>
        </is>
      </c>
      <c r="D229" t="inlineStr">
        <is>
          <t>QQQQ</t>
        </is>
      </c>
      <c r="F229" t="n">
        <v>122</v>
      </c>
      <c r="G229" t="n">
        <v>129</v>
      </c>
      <c r="H229" t="n">
        <v>90</v>
      </c>
      <c r="I229" t="n">
        <v>79</v>
      </c>
      <c r="J229" t="n">
        <v>420</v>
      </c>
      <c r="K229" t="n">
        <v>450</v>
      </c>
      <c r="L229" t="n">
        <v>85</v>
      </c>
      <c r="M229" t="n">
        <v>284</v>
      </c>
      <c r="N229" t="n">
        <v>822</v>
      </c>
      <c r="O229" t="n">
        <v>1641</v>
      </c>
      <c r="P229" t="n">
        <v>1729</v>
      </c>
      <c r="Q229" t="n">
        <v>5392</v>
      </c>
      <c r="S229" t="n">
        <v>2148</v>
      </c>
      <c r="T229" t="n">
        <v>9269</v>
      </c>
      <c r="U229" t="n">
        <v>100</v>
      </c>
      <c r="V229" t="n">
        <v>-65</v>
      </c>
      <c r="W229" t="n">
        <v>-146</v>
      </c>
      <c r="X229" t="n">
        <v>52</v>
      </c>
      <c r="Y229" t="n">
        <v>-59</v>
      </c>
      <c r="AA229" t="n">
        <v>-330</v>
      </c>
      <c r="AB229" t="n">
        <v>-22</v>
      </c>
      <c r="AC229" t="n">
        <v>4412</v>
      </c>
      <c r="AD229" t="n">
        <v>4060</v>
      </c>
      <c r="AE229" t="n">
        <v>-14</v>
      </c>
      <c r="AF229" t="n">
        <v>115</v>
      </c>
      <c r="AG229" t="n">
        <v>-64</v>
      </c>
      <c r="AH229" t="n">
        <v>10</v>
      </c>
      <c r="AI229" t="n">
        <v>47</v>
      </c>
      <c r="AK229" t="n">
        <v>821</v>
      </c>
      <c r="AM229" t="n">
        <v>-9</v>
      </c>
      <c r="AN229" t="n">
        <v>812</v>
      </c>
      <c r="AO229" t="n">
        <v>50</v>
      </c>
      <c r="AP229" t="n">
        <v>-595</v>
      </c>
      <c r="AR229" t="n">
        <v>156</v>
      </c>
      <c r="AS229" t="n">
        <v>-389</v>
      </c>
      <c r="AT229" t="n">
        <v>95</v>
      </c>
      <c r="AU229" t="n">
        <v>172</v>
      </c>
      <c r="AV229" t="n">
        <v>150</v>
      </c>
      <c r="AW229" t="n">
        <v>630</v>
      </c>
      <c r="AX229" t="n">
        <v>1047</v>
      </c>
      <c r="AY229" t="n">
        <v>-3915</v>
      </c>
      <c r="BA229" t="n">
        <v>966</v>
      </c>
      <c r="BB229" t="n">
        <v>1116</v>
      </c>
      <c r="BC229" t="n">
        <v>-1833</v>
      </c>
      <c r="BD229" t="n">
        <v>-213</v>
      </c>
      <c r="BE229" t="n">
        <v>110</v>
      </c>
    </row>
    <row r="230">
      <c r="A230" t="inlineStr">
        <is>
          <t>income (loss) from sales of loans</t>
        </is>
      </c>
      <c r="C230" t="inlineStr">
        <is>
          <t>Thousand</t>
        </is>
      </c>
      <c r="D230" t="inlineStr">
        <is>
          <t>QQQQ</t>
        </is>
      </c>
      <c r="F230" t="n">
        <v>688</v>
      </c>
      <c r="G230" t="n">
        <v>691</v>
      </c>
      <c r="H230" t="n">
        <v>560</v>
      </c>
      <c r="I230" t="n">
        <v>367</v>
      </c>
      <c r="J230" t="n">
        <v>2306</v>
      </c>
      <c r="K230" t="n">
        <v>351</v>
      </c>
      <c r="L230" t="n">
        <v>467</v>
      </c>
      <c r="M230" t="n">
        <v>569</v>
      </c>
      <c r="N230" t="n">
        <v>426</v>
      </c>
      <c r="O230" t="n">
        <v>1813</v>
      </c>
      <c r="P230" t="n">
        <v>440</v>
      </c>
      <c r="Q230" t="n">
        <v>549</v>
      </c>
      <c r="R230" t="n">
        <v>545</v>
      </c>
      <c r="S230" t="n">
        <v>434</v>
      </c>
      <c r="T230" t="n">
        <v>1968</v>
      </c>
      <c r="U230" t="n">
        <v>562</v>
      </c>
      <c r="V230" t="n">
        <v>695</v>
      </c>
      <c r="W230" t="n">
        <v>863</v>
      </c>
      <c r="X230" t="n">
        <v>705</v>
      </c>
      <c r="Y230" t="n">
        <v>2825</v>
      </c>
      <c r="Z230" t="n">
        <v>632</v>
      </c>
      <c r="AA230" t="n">
        <v>816</v>
      </c>
      <c r="AB230" t="n">
        <v>732</v>
      </c>
      <c r="AC230" t="n">
        <v>741</v>
      </c>
      <c r="AD230" t="n">
        <v>2921</v>
      </c>
      <c r="AE230" t="n">
        <v>651</v>
      </c>
      <c r="AF230" t="n">
        <v>802</v>
      </c>
      <c r="AG230" t="n">
        <v>800</v>
      </c>
      <c r="AH230" t="n">
        <v>649</v>
      </c>
      <c r="AI230" t="n">
        <v>2902</v>
      </c>
      <c r="AJ230" t="n">
        <v>698</v>
      </c>
      <c r="AK230" t="n">
        <v>868</v>
      </c>
      <c r="AL230" t="n">
        <v>964</v>
      </c>
      <c r="AM230" t="n">
        <v>913</v>
      </c>
      <c r="AN230" t="n">
        <v>3443</v>
      </c>
      <c r="AO230" t="n">
        <v>781</v>
      </c>
      <c r="AP230" t="n">
        <v>1561</v>
      </c>
      <c r="AQ230" t="n">
        <v>1873</v>
      </c>
      <c r="AR230" t="n">
        <v>1852</v>
      </c>
      <c r="AS230" t="n">
        <v>6067</v>
      </c>
      <c r="AT230" t="n">
        <v>2010</v>
      </c>
      <c r="AU230" t="n">
        <v>2133</v>
      </c>
      <c r="AV230" t="n">
        <v>1594</v>
      </c>
      <c r="AW230" t="n">
        <v>1545</v>
      </c>
      <c r="AX230" t="n">
        <v>7282</v>
      </c>
      <c r="AY230" t="n">
        <v>1666</v>
      </c>
      <c r="AZ230" t="n">
        <v>1256</v>
      </c>
      <c r="BA230" t="n">
        <v>969</v>
      </c>
      <c r="BB230" t="n">
        <v>657</v>
      </c>
      <c r="BC230" t="n">
        <v>4548</v>
      </c>
      <c r="BD230" t="n">
        <v>604</v>
      </c>
      <c r="BE230" t="n">
        <v>757</v>
      </c>
    </row>
    <row r="231">
      <c r="A231" t="inlineStr">
        <is>
          <t>Insurance commissions</t>
        </is>
      </c>
      <c r="C231" t="inlineStr">
        <is>
          <t>Thousand</t>
        </is>
      </c>
      <c r="D231" t="inlineStr">
        <is>
          <t>QQQQ</t>
        </is>
      </c>
      <c r="F231" t="n">
        <v>4045</v>
      </c>
      <c r="G231" t="n">
        <v>3045</v>
      </c>
      <c r="H231" t="n">
        <v>3892</v>
      </c>
      <c r="I231" t="n">
        <v>3112</v>
      </c>
      <c r="J231" t="n">
        <v>14094</v>
      </c>
      <c r="K231" t="n">
        <v>3966</v>
      </c>
      <c r="L231" t="n">
        <v>3262</v>
      </c>
      <c r="M231" t="n">
        <v>4152</v>
      </c>
      <c r="N231" t="n">
        <v>3262</v>
      </c>
      <c r="O231" t="n">
        <v>14642</v>
      </c>
      <c r="P231" t="n">
        <v>4068</v>
      </c>
      <c r="Q231" t="n">
        <v>3120</v>
      </c>
      <c r="R231" t="n">
        <v>4427</v>
      </c>
      <c r="S231" t="n">
        <v>3176</v>
      </c>
      <c r="T231" t="n">
        <v>14791</v>
      </c>
      <c r="U231" t="n">
        <v>4135</v>
      </c>
      <c r="V231" t="n">
        <v>3255</v>
      </c>
      <c r="W231" t="n">
        <v>4372</v>
      </c>
      <c r="X231" t="n">
        <v>3797</v>
      </c>
      <c r="Y231" t="n">
        <v>15559</v>
      </c>
      <c r="Z231" t="n">
        <v>4563</v>
      </c>
      <c r="AA231" t="n">
        <v>3728</v>
      </c>
      <c r="AB231" t="n">
        <v>4603</v>
      </c>
      <c r="AC231" t="n">
        <v>3917</v>
      </c>
      <c r="AD231" t="n">
        <v>16811</v>
      </c>
      <c r="AE231" t="n">
        <v>5199</v>
      </c>
      <c r="AF231" t="n">
        <v>3927</v>
      </c>
      <c r="AG231" t="n">
        <v>5207</v>
      </c>
      <c r="AH231" t="n">
        <v>4593</v>
      </c>
      <c r="AI231" t="n">
        <v>18926</v>
      </c>
      <c r="AJ231" t="n">
        <v>5265</v>
      </c>
      <c r="AK231" t="n">
        <v>4420</v>
      </c>
      <c r="AL231" t="n">
        <v>5535</v>
      </c>
      <c r="AM231" t="n">
        <v>5076</v>
      </c>
      <c r="AN231" t="n">
        <v>20296</v>
      </c>
      <c r="AO231" t="n">
        <v>5676</v>
      </c>
      <c r="AP231" t="n">
        <v>4443</v>
      </c>
      <c r="AQ231" t="n">
        <v>5197</v>
      </c>
      <c r="AR231" t="n">
        <v>5680</v>
      </c>
      <c r="AS231" t="n">
        <v>20996</v>
      </c>
      <c r="AT231" t="n">
        <v>5989</v>
      </c>
      <c r="AU231" t="n">
        <v>5015</v>
      </c>
      <c r="AV231" t="n">
        <v>6666</v>
      </c>
      <c r="AW231" t="n">
        <v>6075</v>
      </c>
      <c r="AX231" t="n">
        <v>23745</v>
      </c>
      <c r="AY231" t="n">
        <v>7427</v>
      </c>
      <c r="AZ231" t="n">
        <v>5302</v>
      </c>
      <c r="BA231" t="n">
        <v>7498</v>
      </c>
      <c r="BB231" t="n">
        <v>6656</v>
      </c>
      <c r="BC231" t="n">
        <v>26883</v>
      </c>
      <c r="BD231" t="n">
        <v>8741</v>
      </c>
      <c r="BE231" t="n">
        <v>6225</v>
      </c>
    </row>
    <row r="232">
      <c r="A232" t="inlineStr">
        <is>
          <t>Cash management</t>
        </is>
      </c>
      <c r="C232" t="inlineStr">
        <is>
          <t>Thousand</t>
        </is>
      </c>
      <c r="D232" t="inlineStr">
        <is>
          <t>QQQQ</t>
        </is>
      </c>
      <c r="F232" t="n">
        <v>1423</v>
      </c>
      <c r="G232" t="n">
        <v>1626</v>
      </c>
      <c r="H232" t="n">
        <v>1620</v>
      </c>
      <c r="I232" t="n">
        <v>1581</v>
      </c>
      <c r="J232" t="n">
        <v>6250</v>
      </c>
      <c r="K232" t="n">
        <v>1585</v>
      </c>
      <c r="L232" t="n">
        <v>1703</v>
      </c>
      <c r="M232" t="n">
        <v>1770</v>
      </c>
      <c r="N232" t="n">
        <v>1683</v>
      </c>
      <c r="O232" t="n">
        <v>6741</v>
      </c>
      <c r="P232" t="n">
        <v>1819</v>
      </c>
      <c r="Q232" t="n">
        <v>1886</v>
      </c>
      <c r="R232" t="n">
        <v>1906</v>
      </c>
      <c r="S232" t="n">
        <v>1899</v>
      </c>
      <c r="T232" t="n">
        <v>7510</v>
      </c>
      <c r="U232" t="n">
        <v>2318</v>
      </c>
      <c r="V232" t="n">
        <v>2732</v>
      </c>
      <c r="W232" t="n">
        <v>2853</v>
      </c>
      <c r="X232" t="n">
        <v>2713</v>
      </c>
      <c r="Y232" t="n">
        <v>10616</v>
      </c>
      <c r="Z232" t="n">
        <v>2754</v>
      </c>
      <c r="AA232" t="n">
        <v>2799</v>
      </c>
      <c r="AB232" t="n">
        <v>2804</v>
      </c>
      <c r="AC232" t="n">
        <v>2798</v>
      </c>
      <c r="AD232" t="n">
        <v>11155</v>
      </c>
      <c r="AE232" t="n">
        <v>3021</v>
      </c>
      <c r="AF232" t="n">
        <v>3381</v>
      </c>
      <c r="AG232" t="n">
        <v>3383</v>
      </c>
      <c r="AH232" t="n">
        <v>3338</v>
      </c>
      <c r="AI232" t="n">
        <v>13123</v>
      </c>
      <c r="AJ232" t="n">
        <v>3776</v>
      </c>
      <c r="AK232" t="n">
        <v>4402</v>
      </c>
      <c r="AL232" t="n">
        <v>4430</v>
      </c>
      <c r="AM232" t="n">
        <v>4258</v>
      </c>
      <c r="AN232" t="n">
        <v>16866</v>
      </c>
      <c r="AO232" t="n">
        <v>4320</v>
      </c>
      <c r="AP232" t="n">
        <v>4255</v>
      </c>
      <c r="AQ232" t="n">
        <v>3701</v>
      </c>
      <c r="AR232" t="n">
        <v>3135</v>
      </c>
      <c r="AS232" t="n">
        <v>15411</v>
      </c>
      <c r="AT232" t="n">
        <v>3003</v>
      </c>
      <c r="AU232" t="n">
        <v>3068</v>
      </c>
      <c r="AV232" t="n">
        <v>3127</v>
      </c>
      <c r="AW232" t="n">
        <v>3115</v>
      </c>
      <c r="AX232" t="n">
        <v>12313</v>
      </c>
      <c r="AY232" t="n">
        <v>3131</v>
      </c>
      <c r="AZ232" t="n">
        <v>4447</v>
      </c>
      <c r="BA232" t="n">
        <v>5624</v>
      </c>
      <c r="BB232" t="n">
        <v>6124</v>
      </c>
      <c r="BC232" t="n">
        <v>19326</v>
      </c>
      <c r="BD232" t="n">
        <v>6734</v>
      </c>
      <c r="BE232" t="n">
        <v>7927</v>
      </c>
    </row>
    <row r="233">
      <c r="A233" t="inlineStr">
        <is>
          <t>Other</t>
        </is>
      </c>
      <c r="C233" t="inlineStr">
        <is>
          <t>Thousand</t>
        </is>
      </c>
      <c r="D233" t="inlineStr">
        <is>
          <t>QQQQ</t>
        </is>
      </c>
      <c r="F233" t="n">
        <v>2015</v>
      </c>
      <c r="G233" t="n">
        <v>1303</v>
      </c>
      <c r="H233" t="n">
        <v>1793</v>
      </c>
      <c r="I233" t="n">
        <v>1452</v>
      </c>
      <c r="J233" t="n">
        <v>6563</v>
      </c>
      <c r="K233" t="n">
        <v>1601</v>
      </c>
      <c r="L233" t="n">
        <v>1419</v>
      </c>
      <c r="M233" t="n">
        <v>1557</v>
      </c>
      <c r="N233" t="n">
        <v>1430</v>
      </c>
      <c r="O233" t="n">
        <v>6007</v>
      </c>
      <c r="P233" t="n">
        <v>1546</v>
      </c>
      <c r="Q233" t="n">
        <v>1256</v>
      </c>
      <c r="R233" t="n">
        <v>1241</v>
      </c>
      <c r="S233" t="n">
        <v>1485</v>
      </c>
      <c r="T233" t="n">
        <v>5528</v>
      </c>
      <c r="U233" t="n">
        <v>1327</v>
      </c>
      <c r="V233" t="n">
        <v>1353</v>
      </c>
      <c r="W233" t="n">
        <v>1267</v>
      </c>
      <c r="X233" t="n">
        <v>1281</v>
      </c>
      <c r="Y233" t="n">
        <v>5228</v>
      </c>
      <c r="Z233" t="n">
        <v>1406</v>
      </c>
      <c r="AA233" t="n">
        <v>1628</v>
      </c>
      <c r="AB233" t="n">
        <v>1336</v>
      </c>
      <c r="AC233" t="n">
        <v>1199</v>
      </c>
      <c r="AD233" t="n">
        <v>5569</v>
      </c>
      <c r="AE233" t="n">
        <v>1471</v>
      </c>
      <c r="AF233" t="n">
        <v>1279</v>
      </c>
      <c r="AG233" t="n">
        <v>2091</v>
      </c>
      <c r="AH233" t="n">
        <v>1684</v>
      </c>
      <c r="AI233" t="n">
        <v>6525</v>
      </c>
      <c r="AJ233" t="n">
        <v>1422</v>
      </c>
      <c r="AK233" t="n">
        <v>1202</v>
      </c>
      <c r="AL233" t="n">
        <v>1342</v>
      </c>
      <c r="AM233" t="n">
        <v>1666</v>
      </c>
      <c r="AN233" t="n">
        <v>5632</v>
      </c>
      <c r="AO233" t="n">
        <v>1859</v>
      </c>
      <c r="AP233" t="n">
        <v>2290</v>
      </c>
      <c r="AQ233" t="n">
        <v>1595</v>
      </c>
      <c r="AR233" t="n">
        <v>1825</v>
      </c>
      <c r="AS233" t="n">
        <v>7569</v>
      </c>
      <c r="AT233" t="n">
        <v>6636</v>
      </c>
      <c r="AU233" t="n">
        <v>10442</v>
      </c>
      <c r="AV233" t="n">
        <v>3333</v>
      </c>
      <c r="AW233" t="n">
        <v>8897</v>
      </c>
      <c r="AX233" t="n">
        <v>29308</v>
      </c>
      <c r="AY233" t="n">
        <v>10460</v>
      </c>
      <c r="AZ233" t="n">
        <v>6026</v>
      </c>
      <c r="BA233" t="n">
        <v>7988</v>
      </c>
      <c r="BB233" t="n">
        <v>7947</v>
      </c>
      <c r="BC233" t="n">
        <v>32421</v>
      </c>
      <c r="BD233" t="n">
        <v>6509</v>
      </c>
      <c r="BE233" t="n">
        <v>6097</v>
      </c>
    </row>
    <row r="234">
      <c r="A234" t="inlineStr">
        <is>
          <t>Total non-interest income (loss)</t>
        </is>
      </c>
      <c r="C234" t="inlineStr">
        <is>
          <t>Thousand</t>
        </is>
      </c>
      <c r="D234" t="inlineStr">
        <is>
          <t>QQQQ</t>
        </is>
      </c>
      <c r="F234" t="n">
        <v>22535</v>
      </c>
      <c r="G234" t="n">
        <v>21733</v>
      </c>
      <c r="H234" t="n">
        <v>23652</v>
      </c>
      <c r="I234" t="n">
        <v>22235</v>
      </c>
      <c r="J234" t="n">
        <v>90155</v>
      </c>
      <c r="K234" t="n">
        <v>23562</v>
      </c>
      <c r="L234" t="n">
        <v>23611</v>
      </c>
      <c r="M234" t="n">
        <v>24938</v>
      </c>
      <c r="N234" t="n">
        <v>24302</v>
      </c>
      <c r="O234" t="n">
        <v>96413</v>
      </c>
      <c r="P234" t="n">
        <v>25296</v>
      </c>
      <c r="Q234" t="n">
        <v>28715</v>
      </c>
      <c r="R234" t="n">
        <v>25324</v>
      </c>
      <c r="S234" t="n">
        <v>26473</v>
      </c>
      <c r="T234" t="n">
        <v>105808</v>
      </c>
      <c r="U234" t="n">
        <v>25617</v>
      </c>
      <c r="V234" t="n">
        <v>26057</v>
      </c>
      <c r="W234" t="n">
        <v>27927</v>
      </c>
      <c r="X234" t="n">
        <v>27431</v>
      </c>
      <c r="Y234" t="n">
        <v>107032</v>
      </c>
      <c r="Z234" t="n">
        <v>28085</v>
      </c>
      <c r="AA234" t="n">
        <v>27983</v>
      </c>
      <c r="AB234" t="n">
        <v>29169</v>
      </c>
      <c r="AC234" t="n">
        <v>32833</v>
      </c>
      <c r="AD234" t="n">
        <v>118070</v>
      </c>
      <c r="AE234" t="n">
        <v>30110</v>
      </c>
      <c r="AF234" t="n">
        <v>30437</v>
      </c>
      <c r="AG234" t="n">
        <v>32801</v>
      </c>
      <c r="AH234" t="n">
        <v>31851</v>
      </c>
      <c r="AI234" t="n">
        <v>125199</v>
      </c>
      <c r="AJ234" t="n">
        <v>32001</v>
      </c>
      <c r="AK234" t="n">
        <v>34077</v>
      </c>
      <c r="AL234" t="n">
        <v>35627</v>
      </c>
      <c r="AM234" t="n">
        <v>35524</v>
      </c>
      <c r="AN234" t="n">
        <v>137229</v>
      </c>
      <c r="AO234" t="n">
        <v>35145</v>
      </c>
      <c r="AP234" t="n">
        <v>32082</v>
      </c>
      <c r="AQ234" t="n">
        <v>34575</v>
      </c>
      <c r="AR234" t="n">
        <v>35420</v>
      </c>
      <c r="AS234" t="n">
        <v>137222</v>
      </c>
      <c r="AT234" t="n">
        <v>39935</v>
      </c>
      <c r="AU234" t="n">
        <v>44618</v>
      </c>
      <c r="AV234" t="n">
        <v>39786</v>
      </c>
      <c r="AW234" t="n">
        <v>45693</v>
      </c>
      <c r="AX234" t="n">
        <v>170032</v>
      </c>
      <c r="AY234" t="n">
        <v>43650</v>
      </c>
      <c r="AZ234" t="n">
        <v>42598</v>
      </c>
      <c r="BA234" t="n">
        <v>49331</v>
      </c>
      <c r="BB234" t="n">
        <v>48168</v>
      </c>
      <c r="BC234" t="n">
        <v>183747</v>
      </c>
      <c r="BD234" t="n">
        <v>47828</v>
      </c>
      <c r="BE234" t="n">
        <v>47974</v>
      </c>
    </row>
    <row r="235">
      <c r="A235" t="inlineStr">
        <is>
          <t>Total non-interest income (loss)-c</t>
        </is>
      </c>
      <c r="F235">
        <f>SUM(F227:F233)</f>
        <v/>
      </c>
      <c r="G235">
        <f>SUM(G227:G233)</f>
        <v/>
      </c>
      <c r="H235">
        <f>SUM(H227:H233)</f>
        <v/>
      </c>
      <c r="I235">
        <f>SUM(I227:I233)</f>
        <v/>
      </c>
      <c r="J235">
        <f>SUM(J227:J233)</f>
        <v/>
      </c>
      <c r="K235">
        <f>SUM(K227:K233)</f>
        <v/>
      </c>
      <c r="L235">
        <f>SUM(L227:L233)</f>
        <v/>
      </c>
      <c r="M235">
        <f>SUM(M227:M233)</f>
        <v/>
      </c>
      <c r="N235">
        <f>SUM(N227:N233)</f>
        <v/>
      </c>
      <c r="O235">
        <f>SUM(O227:O233)</f>
        <v/>
      </c>
      <c r="P235">
        <f>SUM(P227:P233)</f>
        <v/>
      </c>
      <c r="Q235">
        <f>SUM(Q227:Q233)</f>
        <v/>
      </c>
      <c r="R235">
        <f>SUM(R227:R233)</f>
        <v/>
      </c>
      <c r="S235">
        <f>SUM(S227:S233)</f>
        <v/>
      </c>
      <c r="T235">
        <f>SUM(T227:T233)</f>
        <v/>
      </c>
      <c r="U235">
        <f>SUM(U227:U233)</f>
        <v/>
      </c>
      <c r="V235">
        <f>SUM(V227:V233)</f>
        <v/>
      </c>
      <c r="W235">
        <f>SUM(W227:W233)</f>
        <v/>
      </c>
      <c r="X235">
        <f>SUM(X227:X233)</f>
        <v/>
      </c>
      <c r="Y235">
        <f>SUM(Y227:Y233)</f>
        <v/>
      </c>
      <c r="Z235">
        <f>SUM(Z227:Z233)</f>
        <v/>
      </c>
      <c r="AA235">
        <f>SUM(AA227:AA233)</f>
        <v/>
      </c>
      <c r="AB235">
        <f>SUM(AB227:AB233)</f>
        <v/>
      </c>
      <c r="AC235">
        <f>SUM(AC227:AC233)</f>
        <v/>
      </c>
      <c r="AD235">
        <f>SUM(AD227:AD233)</f>
        <v/>
      </c>
      <c r="AE235">
        <f>SUM(AE227:AE233)</f>
        <v/>
      </c>
      <c r="AF235">
        <f>SUM(AF227:AF233)</f>
        <v/>
      </c>
      <c r="AG235">
        <f>SUM(AG227:AG233)</f>
        <v/>
      </c>
      <c r="AH235">
        <f>SUM(AH227:AH233)</f>
        <v/>
      </c>
      <c r="AI235">
        <f>SUM(AI227:AI233)</f>
        <v/>
      </c>
      <c r="AJ235">
        <f>SUM(AJ227:AJ233)</f>
        <v/>
      </c>
      <c r="AK235">
        <f>SUM(AK227:AK233)</f>
        <v/>
      </c>
      <c r="AL235">
        <f>SUM(AL227:AL233)</f>
        <v/>
      </c>
      <c r="AM235">
        <f>SUM(AM227:AM233)</f>
        <v/>
      </c>
      <c r="AN235">
        <f>SUM(AN227:AN233)</f>
        <v/>
      </c>
      <c r="AO235">
        <f>SUM(AO227:AO233)</f>
        <v/>
      </c>
      <c r="AP235">
        <f>SUM(AP227:AP233)</f>
        <v/>
      </c>
      <c r="AQ235">
        <f>SUM(AQ227:AQ233)</f>
        <v/>
      </c>
      <c r="AR235">
        <f>SUM(AR227:AR233)</f>
        <v/>
      </c>
      <c r="AS235">
        <f>SUM(AS227:AS233)</f>
        <v/>
      </c>
      <c r="AT235">
        <f>SUM(AT227:AT233)</f>
        <v/>
      </c>
      <c r="AU235">
        <f>SUM(AU227:AU233)</f>
        <v/>
      </c>
      <c r="AV235">
        <f>SUM(AV227:AV233)</f>
        <v/>
      </c>
      <c r="AW235">
        <f>SUM(AW227:AW233)</f>
        <v/>
      </c>
      <c r="AX235">
        <f>SUM(AX227:AX233)</f>
        <v/>
      </c>
      <c r="AY235">
        <f>SUM(AY227:AY233)</f>
        <v/>
      </c>
      <c r="AZ235">
        <f>SUM(AZ227:AZ233)</f>
        <v/>
      </c>
      <c r="BA235">
        <f>SUM(BA227:BA233)</f>
        <v/>
      </c>
      <c r="BB235">
        <f>SUM(BB227:BB233)</f>
        <v/>
      </c>
      <c r="BC235">
        <f>SUM(BC227:BC233)</f>
        <v/>
      </c>
      <c r="BD235">
        <f>SUM(BD227:BD233)</f>
        <v/>
      </c>
      <c r="BE235">
        <f>SUM(BE227:BE233)</f>
        <v/>
      </c>
    </row>
    <row r="236">
      <c r="A236" t="inlineStr">
        <is>
          <t>Sum check</t>
        </is>
      </c>
      <c r="F236">
        <f>F234-F235</f>
        <v/>
      </c>
      <c r="G236">
        <f>G234-G235</f>
        <v/>
      </c>
      <c r="H236">
        <f>H234-H235</f>
        <v/>
      </c>
      <c r="I236">
        <f>I234-I235</f>
        <v/>
      </c>
      <c r="J236">
        <f>J234-J235</f>
        <v/>
      </c>
      <c r="K236">
        <f>K234-K235</f>
        <v/>
      </c>
      <c r="L236">
        <f>L234-L235</f>
        <v/>
      </c>
      <c r="M236">
        <f>M234-M235</f>
        <v/>
      </c>
      <c r="N236">
        <f>N234-N235</f>
        <v/>
      </c>
      <c r="O236">
        <f>O234-O235</f>
        <v/>
      </c>
      <c r="P236">
        <f>P234-P235</f>
        <v/>
      </c>
      <c r="Q236">
        <f>Q234-Q235</f>
        <v/>
      </c>
      <c r="R236">
        <f>R234-R235</f>
        <v/>
      </c>
      <c r="S236">
        <f>S234-S235</f>
        <v/>
      </c>
      <c r="T236">
        <f>T234-T235</f>
        <v/>
      </c>
      <c r="U236">
        <f>U234-U235</f>
        <v/>
      </c>
      <c r="V236">
        <f>V234-V235</f>
        <v/>
      </c>
      <c r="W236">
        <f>W234-W235</f>
        <v/>
      </c>
      <c r="X236">
        <f>X234-X235</f>
        <v/>
      </c>
      <c r="Y236">
        <f>Y234-Y235</f>
        <v/>
      </c>
      <c r="Z236">
        <f>Z234-Z235</f>
        <v/>
      </c>
      <c r="AA236">
        <f>AA234-AA235</f>
        <v/>
      </c>
      <c r="AB236">
        <f>AB234-AB235</f>
        <v/>
      </c>
      <c r="AC236">
        <f>AC234-AC235</f>
        <v/>
      </c>
      <c r="AD236">
        <f>AD234-AD235</f>
        <v/>
      </c>
      <c r="AE236">
        <f>AE234-AE235</f>
        <v/>
      </c>
      <c r="AF236">
        <f>AF234-AF235</f>
        <v/>
      </c>
      <c r="AG236">
        <f>AG234-AG235</f>
        <v/>
      </c>
      <c r="AH236">
        <f>AH234-AH235</f>
        <v/>
      </c>
      <c r="AI236">
        <f>AI234-AI235</f>
        <v/>
      </c>
      <c r="AJ236">
        <f>AJ234-AJ235</f>
        <v/>
      </c>
      <c r="AK236">
        <f>AK234-AK235</f>
        <v/>
      </c>
      <c r="AL236">
        <f>AL234-AL235</f>
        <v/>
      </c>
      <c r="AM236">
        <f>AM234-AM235</f>
        <v/>
      </c>
      <c r="AN236">
        <f>AN234-AN235</f>
        <v/>
      </c>
      <c r="AO236">
        <f>AO234-AO235</f>
        <v/>
      </c>
      <c r="AP236">
        <f>AP234-AP235</f>
        <v/>
      </c>
      <c r="AQ236">
        <f>AQ234-AQ235</f>
        <v/>
      </c>
      <c r="AR236">
        <f>AR234-AR235</f>
        <v/>
      </c>
      <c r="AS236">
        <f>AS234-AS235</f>
        <v/>
      </c>
      <c r="AT236">
        <f>AT234-AT235</f>
        <v/>
      </c>
      <c r="AU236">
        <f>AU234-AU235</f>
        <v/>
      </c>
      <c r="AV236">
        <f>AV234-AV235</f>
        <v/>
      </c>
      <c r="AW236">
        <f>AW234-AW235</f>
        <v/>
      </c>
      <c r="AX236">
        <f>AX234-AX235</f>
        <v/>
      </c>
      <c r="AY236">
        <f>AY234-AY235</f>
        <v/>
      </c>
      <c r="AZ236">
        <f>AZ234-AZ235</f>
        <v/>
      </c>
      <c r="BA236">
        <f>BA234-BA235</f>
        <v/>
      </c>
      <c r="BB236">
        <f>BB234-BB235</f>
        <v/>
      </c>
      <c r="BC236">
        <f>BC234-BC235</f>
        <v/>
      </c>
      <c r="BD236">
        <f>BD234-BD235</f>
        <v/>
      </c>
      <c r="BE236">
        <f>BE234-BE235</f>
        <v/>
      </c>
    </row>
    <row r="238">
      <c r="A238" t="inlineStr">
        <is>
          <t>Non-interest expense:</t>
        </is>
      </c>
    </row>
    <row r="239">
      <c r="A239" t="inlineStr">
        <is>
          <t>Salaries and employee benefits</t>
        </is>
      </c>
      <c r="C239" t="inlineStr">
        <is>
          <t>Thousand</t>
        </is>
      </c>
      <c r="D239" t="inlineStr">
        <is>
          <t>QQQQ</t>
        </is>
      </c>
      <c r="F239" t="n">
        <v>25209</v>
      </c>
      <c r="G239" t="n">
        <v>25085</v>
      </c>
      <c r="H239" t="n">
        <v>26094</v>
      </c>
      <c r="I239" t="n">
        <v>25777</v>
      </c>
      <c r="J239" t="n">
        <v>102165</v>
      </c>
      <c r="K239" t="n">
        <v>25938</v>
      </c>
      <c r="L239" t="n">
        <v>27478</v>
      </c>
      <c r="M239" t="n">
        <v>28153</v>
      </c>
      <c r="N239" t="n">
        <v>27071</v>
      </c>
      <c r="O239" t="n">
        <v>108640</v>
      </c>
      <c r="P239" t="n">
        <v>27513</v>
      </c>
      <c r="Q239" t="n">
        <v>27886</v>
      </c>
      <c r="R239" t="n">
        <v>28746</v>
      </c>
      <c r="S239" t="n">
        <v>28938</v>
      </c>
      <c r="T239" t="n">
        <v>113083</v>
      </c>
      <c r="U239" t="n">
        <v>29357</v>
      </c>
      <c r="V239" t="n">
        <v>30008</v>
      </c>
      <c r="W239" t="n">
        <v>30591</v>
      </c>
      <c r="X239" t="n">
        <v>29706</v>
      </c>
      <c r="Y239" t="n">
        <v>119662</v>
      </c>
      <c r="Z239" t="n">
        <v>30654</v>
      </c>
      <c r="AA239" t="n">
        <v>31547</v>
      </c>
      <c r="AB239" t="n">
        <v>31471</v>
      </c>
      <c r="AC239" t="n">
        <v>31477</v>
      </c>
      <c r="AD239" t="n">
        <v>125149</v>
      </c>
      <c r="AE239" t="n">
        <v>34190</v>
      </c>
      <c r="AF239" t="n">
        <v>34776</v>
      </c>
      <c r="AG239" t="n">
        <v>35051</v>
      </c>
      <c r="AH239" t="n">
        <v>35530</v>
      </c>
      <c r="AI239" t="n">
        <v>139547</v>
      </c>
      <c r="AJ239" t="n">
        <v>36171</v>
      </c>
      <c r="AK239" t="n">
        <v>36124</v>
      </c>
      <c r="AL239" t="n">
        <v>40354</v>
      </c>
      <c r="AM239" t="n">
        <v>40375</v>
      </c>
      <c r="AN239" t="n">
        <v>153024</v>
      </c>
      <c r="AO239" t="n">
        <v>39756</v>
      </c>
      <c r="AP239" t="n">
        <v>42226</v>
      </c>
      <c r="AQ239" t="n">
        <v>41995</v>
      </c>
      <c r="AR239" t="n">
        <v>40750</v>
      </c>
      <c r="AS239" t="n">
        <v>164727</v>
      </c>
      <c r="AT239" t="n">
        <v>39577</v>
      </c>
      <c r="AU239" t="n">
        <v>41992</v>
      </c>
      <c r="AV239" t="n">
        <v>42267</v>
      </c>
      <c r="AW239" t="n">
        <v>42887</v>
      </c>
      <c r="AX239" t="n">
        <v>166723</v>
      </c>
      <c r="AY239" t="n">
        <v>43932</v>
      </c>
      <c r="AZ239" t="n">
        <v>45284</v>
      </c>
      <c r="BA239" t="n">
        <v>47741</v>
      </c>
      <c r="BB239" t="n">
        <v>48019</v>
      </c>
      <c r="BC239" t="n">
        <v>184976</v>
      </c>
      <c r="BD239" t="n">
        <v>49252</v>
      </c>
      <c r="BE239" t="n">
        <v>49803</v>
      </c>
    </row>
    <row r="240">
      <c r="A240" t="inlineStr">
        <is>
          <t>Occupancy expense, net</t>
        </is>
      </c>
      <c r="C240" t="inlineStr">
        <is>
          <t>Thousand</t>
        </is>
      </c>
      <c r="D240" t="inlineStr">
        <is>
          <t>QQQQ</t>
        </is>
      </c>
      <c r="F240" t="n">
        <v>2580</v>
      </c>
      <c r="G240" t="n">
        <v>2501</v>
      </c>
      <c r="H240" t="n">
        <v>2768</v>
      </c>
      <c r="I240" t="n">
        <v>2786</v>
      </c>
      <c r="J240" t="n">
        <v>10635</v>
      </c>
      <c r="K240" t="n">
        <v>2789</v>
      </c>
      <c r="L240" t="n">
        <v>2784</v>
      </c>
      <c r="M240" t="n">
        <v>2920</v>
      </c>
      <c r="N240" t="n">
        <v>3117</v>
      </c>
      <c r="O240" t="n">
        <v>11610</v>
      </c>
      <c r="P240" t="n">
        <v>2835</v>
      </c>
      <c r="Q240" t="n">
        <v>2700</v>
      </c>
      <c r="R240" t="n">
        <v>3051</v>
      </c>
      <c r="S240" t="n">
        <v>2926</v>
      </c>
      <c r="T240" t="n">
        <v>11512</v>
      </c>
      <c r="U240" t="n">
        <v>2827</v>
      </c>
      <c r="V240" t="n">
        <v>3071</v>
      </c>
      <c r="W240" t="n">
        <v>3217</v>
      </c>
      <c r="X240" t="n">
        <v>3198</v>
      </c>
      <c r="Y240" t="n">
        <v>12313</v>
      </c>
      <c r="Z240" t="n">
        <v>2974</v>
      </c>
      <c r="AA240" t="n">
        <v>2992</v>
      </c>
      <c r="AB240" t="n">
        <v>3298</v>
      </c>
      <c r="AC240" t="n">
        <v>3327</v>
      </c>
      <c r="AD240" t="n">
        <v>12591</v>
      </c>
      <c r="AE240" t="n">
        <v>3402</v>
      </c>
      <c r="AF240" t="n">
        <v>3396</v>
      </c>
      <c r="AG240" t="n">
        <v>3386</v>
      </c>
      <c r="AH240" t="n">
        <v>3307</v>
      </c>
      <c r="AI240" t="n">
        <v>13491</v>
      </c>
      <c r="AJ240" t="n">
        <v>2627</v>
      </c>
      <c r="AK240" t="n">
        <v>2953</v>
      </c>
      <c r="AL240" t="n">
        <v>3386</v>
      </c>
      <c r="AM240" t="n">
        <v>3738</v>
      </c>
      <c r="AN240" t="n">
        <v>12704</v>
      </c>
      <c r="AO240" t="n">
        <v>3546</v>
      </c>
      <c r="AP240" t="n">
        <v>3839</v>
      </c>
      <c r="AQ240" t="n">
        <v>4503</v>
      </c>
      <c r="AR240" t="n">
        <v>4533</v>
      </c>
      <c r="AS240" t="n">
        <v>16421</v>
      </c>
      <c r="AT240" t="n">
        <v>4348</v>
      </c>
      <c r="AU240" t="n">
        <v>4528</v>
      </c>
      <c r="AV240" t="n">
        <v>5086</v>
      </c>
      <c r="AW240" t="n">
        <v>4521</v>
      </c>
      <c r="AX240" t="n">
        <v>18483</v>
      </c>
      <c r="AY240" t="n">
        <v>4403</v>
      </c>
      <c r="AZ240" t="n">
        <v>4734</v>
      </c>
      <c r="BA240" t="n">
        <v>4930</v>
      </c>
      <c r="BB240" t="n">
        <v>5259</v>
      </c>
      <c r="BC240" t="n">
        <v>19326</v>
      </c>
      <c r="BD240" t="n">
        <v>4983</v>
      </c>
      <c r="BE240" t="n">
        <v>5118</v>
      </c>
    </row>
    <row r="241">
      <c r="A241" t="inlineStr">
        <is>
          <t>Depreciation</t>
        </is>
      </c>
      <c r="C241" t="inlineStr">
        <is>
          <t>Thousand</t>
        </is>
      </c>
      <c r="D241" t="inlineStr">
        <is>
          <t>QQQQ</t>
        </is>
      </c>
      <c r="F241" t="n">
        <v>2308</v>
      </c>
      <c r="G241" t="n">
        <v>2358</v>
      </c>
      <c r="H241" t="n">
        <v>2307</v>
      </c>
      <c r="I241" t="n">
        <v>2439</v>
      </c>
      <c r="J241" t="n">
        <v>9412</v>
      </c>
      <c r="K241" t="n">
        <v>2349</v>
      </c>
      <c r="L241" t="n">
        <v>2375</v>
      </c>
      <c r="M241" t="n">
        <v>2432</v>
      </c>
      <c r="N241" t="n">
        <v>2439</v>
      </c>
      <c r="O241" t="n">
        <v>9595</v>
      </c>
      <c r="P241" t="n">
        <v>2464</v>
      </c>
      <c r="Q241" t="n">
        <v>2449</v>
      </c>
      <c r="R241" t="n">
        <v>2488</v>
      </c>
      <c r="S241" t="n">
        <v>2565</v>
      </c>
      <c r="T241" t="n">
        <v>9966</v>
      </c>
      <c r="U241" t="n">
        <v>2530</v>
      </c>
      <c r="V241" t="n">
        <v>2567</v>
      </c>
      <c r="W241" t="n">
        <v>2556</v>
      </c>
      <c r="X241" t="n">
        <v>2461</v>
      </c>
      <c r="Y241" t="n">
        <v>10114</v>
      </c>
      <c r="Z241" t="n">
        <v>2420</v>
      </c>
      <c r="AA241" t="n">
        <v>2392</v>
      </c>
      <c r="AB241" t="n">
        <v>2493</v>
      </c>
      <c r="AC241" t="n">
        <v>2298</v>
      </c>
      <c r="AD241" t="n">
        <v>9603</v>
      </c>
      <c r="AE241" t="n">
        <v>2410</v>
      </c>
      <c r="AF241" t="n">
        <v>2429</v>
      </c>
      <c r="AG241" t="n">
        <v>2733</v>
      </c>
      <c r="AH241" t="n">
        <v>2965</v>
      </c>
      <c r="AI241" t="n">
        <v>10537</v>
      </c>
      <c r="AJ241" t="n">
        <v>2985</v>
      </c>
      <c r="AK241" t="n">
        <v>3015</v>
      </c>
      <c r="AL241" t="n">
        <v>3268</v>
      </c>
      <c r="AM241" t="n">
        <v>3355</v>
      </c>
      <c r="AN241" t="n">
        <v>12623</v>
      </c>
      <c r="AO241" t="n">
        <v>3491</v>
      </c>
      <c r="AP241" t="n">
        <v>3544</v>
      </c>
      <c r="AQ241" t="n">
        <v>3795</v>
      </c>
      <c r="AR241" t="n">
        <v>3779</v>
      </c>
      <c r="AS241" t="n">
        <v>14609</v>
      </c>
      <c r="AT241" t="n">
        <v>3877</v>
      </c>
      <c r="AU241" t="n">
        <v>4133</v>
      </c>
      <c r="AV241" t="n">
        <v>4207</v>
      </c>
      <c r="AW241" t="n">
        <v>4708</v>
      </c>
      <c r="AX241" t="n">
        <v>16925</v>
      </c>
      <c r="AY241" t="n">
        <v>4775</v>
      </c>
      <c r="AZ241" t="n">
        <v>4647</v>
      </c>
      <c r="BA241" t="n">
        <v>4612</v>
      </c>
      <c r="BB241" t="n">
        <v>4566</v>
      </c>
      <c r="BC241" t="n">
        <v>18600</v>
      </c>
      <c r="BD241" t="n">
        <v>4643</v>
      </c>
      <c r="BE241" t="n">
        <v>4769</v>
      </c>
    </row>
    <row r="242">
      <c r="A242" t="inlineStr">
        <is>
          <t>Amortization of intangible assets</t>
        </is>
      </c>
      <c r="C242" t="inlineStr">
        <is>
          <t>Thousand</t>
        </is>
      </c>
      <c r="D242" t="inlineStr">
        <is>
          <t>QQQQ</t>
        </is>
      </c>
      <c r="F242" t="n">
        <v>443</v>
      </c>
      <c r="G242" t="n">
        <v>424</v>
      </c>
      <c r="H242" t="n">
        <v>424</v>
      </c>
      <c r="I242" t="n">
        <v>374</v>
      </c>
      <c r="J242" t="n">
        <v>1665</v>
      </c>
      <c r="K242" t="n">
        <v>408</v>
      </c>
      <c r="L242" t="n">
        <v>458</v>
      </c>
      <c r="M242" t="n">
        <v>444</v>
      </c>
      <c r="N242" t="n">
        <v>444</v>
      </c>
      <c r="O242" t="n">
        <v>1754</v>
      </c>
      <c r="P242" t="n">
        <v>444</v>
      </c>
      <c r="Q242" t="n">
        <v>445</v>
      </c>
      <c r="R242" t="n">
        <v>444</v>
      </c>
      <c r="S242" t="n">
        <v>602</v>
      </c>
      <c r="T242" t="n">
        <v>1935</v>
      </c>
      <c r="U242" t="n">
        <v>581</v>
      </c>
      <c r="V242" t="n">
        <v>580</v>
      </c>
      <c r="W242" t="n">
        <v>560</v>
      </c>
      <c r="X242" t="n">
        <v>548</v>
      </c>
      <c r="Y242" t="n">
        <v>2269</v>
      </c>
      <c r="Z242" t="n">
        <v>547</v>
      </c>
      <c r="AA242" t="n">
        <v>547</v>
      </c>
      <c r="AB242" t="n">
        <v>547</v>
      </c>
      <c r="AC242" t="n">
        <v>547</v>
      </c>
      <c r="AD242" t="n">
        <v>2188</v>
      </c>
      <c r="AE242" t="n">
        <v>733</v>
      </c>
      <c r="AF242" t="n">
        <v>759</v>
      </c>
      <c r="AG242" t="n">
        <v>740</v>
      </c>
      <c r="AH242" t="n">
        <v>777</v>
      </c>
      <c r="AI242" t="n">
        <v>3009</v>
      </c>
      <c r="AJ242" t="n">
        <v>759</v>
      </c>
      <c r="AK242" t="n">
        <v>758</v>
      </c>
      <c r="AL242" t="n">
        <v>842</v>
      </c>
      <c r="AM242" t="n">
        <v>1360</v>
      </c>
      <c r="AN242" t="n">
        <v>3719</v>
      </c>
      <c r="AO242" t="n">
        <v>964</v>
      </c>
      <c r="AP242" t="n">
        <v>968</v>
      </c>
      <c r="AQ242" t="n">
        <v>968</v>
      </c>
      <c r="AR242" t="n">
        <v>915</v>
      </c>
      <c r="AS242" t="n">
        <v>3815</v>
      </c>
      <c r="AT242" t="n">
        <v>793</v>
      </c>
      <c r="AU242" t="n">
        <v>809</v>
      </c>
      <c r="AV242" t="n">
        <v>755</v>
      </c>
      <c r="AW242" t="n">
        <v>759</v>
      </c>
      <c r="AX242" t="n">
        <v>3116</v>
      </c>
      <c r="AY242" t="n">
        <v>831</v>
      </c>
      <c r="AZ242" t="n">
        <v>857</v>
      </c>
      <c r="BA242" t="n">
        <v>880</v>
      </c>
      <c r="BB242" t="n">
        <v>880</v>
      </c>
      <c r="BC242" t="n">
        <v>3448</v>
      </c>
      <c r="BD242" t="n">
        <v>880</v>
      </c>
      <c r="BE242" t="n">
        <v>880</v>
      </c>
    </row>
    <row r="243">
      <c r="A243" t="inlineStr">
        <is>
          <t>Data processing services</t>
        </is>
      </c>
      <c r="C243" t="inlineStr">
        <is>
          <t>Thousand</t>
        </is>
      </c>
      <c r="D243" t="inlineStr">
        <is>
          <t>QQQQ</t>
        </is>
      </c>
      <c r="F243" t="n">
        <v>1185</v>
      </c>
      <c r="G243" t="n">
        <v>1229</v>
      </c>
      <c r="H243" t="n">
        <v>1173</v>
      </c>
      <c r="I243" t="n">
        <v>1198</v>
      </c>
      <c r="J243" t="n">
        <v>4785</v>
      </c>
      <c r="K243" t="n">
        <v>1170</v>
      </c>
      <c r="L243" t="n">
        <v>1185</v>
      </c>
      <c r="M243" t="n">
        <v>1183</v>
      </c>
      <c r="N243" t="n">
        <v>1151</v>
      </c>
      <c r="O243" t="n">
        <v>4689</v>
      </c>
      <c r="P243" t="n">
        <v>1117</v>
      </c>
      <c r="Q243" t="n">
        <v>1179</v>
      </c>
      <c r="R243" t="n">
        <v>1132</v>
      </c>
      <c r="S243" t="n">
        <v>1151</v>
      </c>
      <c r="T243" t="n">
        <v>4579</v>
      </c>
      <c r="U243" t="n">
        <v>1215</v>
      </c>
      <c r="V243" t="n">
        <v>1174</v>
      </c>
      <c r="W243" t="n">
        <v>1178</v>
      </c>
      <c r="X243" t="n">
        <v>1229</v>
      </c>
      <c r="Y243" t="n">
        <v>4796</v>
      </c>
      <c r="Z243" t="n">
        <v>1195</v>
      </c>
      <c r="AA243" t="n">
        <v>1097</v>
      </c>
      <c r="AB243" t="n">
        <v>1110</v>
      </c>
      <c r="AC243" t="n">
        <v>1252</v>
      </c>
      <c r="AD243" t="n">
        <v>4654</v>
      </c>
      <c r="AE243" t="n">
        <v>1203</v>
      </c>
      <c r="AF243" t="n">
        <v>1195</v>
      </c>
      <c r="AG243" t="n">
        <v>1418</v>
      </c>
      <c r="AH243" t="n">
        <v>1140</v>
      </c>
      <c r="AI243" t="n">
        <v>4956</v>
      </c>
      <c r="AJ243" t="n">
        <v>1480</v>
      </c>
      <c r="AK243" t="n">
        <v>1262</v>
      </c>
      <c r="AL243" t="n">
        <v>1467</v>
      </c>
      <c r="AM243" t="n">
        <v>1634</v>
      </c>
      <c r="AN243" t="n">
        <v>5843</v>
      </c>
      <c r="AO243" t="n">
        <v>1692</v>
      </c>
      <c r="AP243" t="n">
        <v>1629</v>
      </c>
      <c r="AQ243" t="n">
        <v>1669</v>
      </c>
      <c r="AR243" t="n">
        <v>1763</v>
      </c>
      <c r="AS243" t="n">
        <v>6753</v>
      </c>
      <c r="AT243" t="n">
        <v>1678</v>
      </c>
      <c r="AU243" t="n">
        <v>1660</v>
      </c>
      <c r="AV243" t="n">
        <v>1734</v>
      </c>
      <c r="AW243" t="n">
        <v>1663</v>
      </c>
      <c r="AX243" t="n">
        <v>6735</v>
      </c>
      <c r="AY243" t="n">
        <v>1805</v>
      </c>
      <c r="AZ243" t="n">
        <v>1975</v>
      </c>
      <c r="BA243" t="n">
        <v>1876</v>
      </c>
      <c r="BB243" t="n">
        <v>1928</v>
      </c>
      <c r="BC243" t="n">
        <v>7584</v>
      </c>
      <c r="BD243" t="n">
        <v>2107</v>
      </c>
      <c r="BE243" t="n">
        <v>2217</v>
      </c>
    </row>
    <row r="244">
      <c r="A244" t="inlineStr">
        <is>
          <t>Net expense (income) from other real estate owned</t>
        </is>
      </c>
      <c r="C244" t="inlineStr">
        <is>
          <t>Thousand</t>
        </is>
      </c>
      <c r="D244" t="inlineStr">
        <is>
          <t>QQQQ</t>
        </is>
      </c>
      <c r="F244" t="n">
        <v>122</v>
      </c>
      <c r="G244" t="n">
        <v>643</v>
      </c>
      <c r="H244" t="n">
        <v>105</v>
      </c>
      <c r="I244" t="n">
        <v>-436</v>
      </c>
      <c r="J244" t="n">
        <v>434</v>
      </c>
      <c r="K244" t="n">
        <v>550</v>
      </c>
      <c r="L244" t="n">
        <v>-406</v>
      </c>
      <c r="M244" t="n">
        <v>173</v>
      </c>
      <c r="N244" t="n">
        <v>194</v>
      </c>
      <c r="O244" t="n">
        <v>511</v>
      </c>
      <c r="P244" t="n">
        <v>314</v>
      </c>
      <c r="Q244" t="n">
        <v>-184</v>
      </c>
      <c r="R244" t="n">
        <v>51</v>
      </c>
      <c r="S244" t="n">
        <v>143</v>
      </c>
      <c r="T244" t="n">
        <v>324</v>
      </c>
      <c r="U244" t="n">
        <v>-1141</v>
      </c>
      <c r="V244" t="n">
        <v>35</v>
      </c>
      <c r="W244" t="n">
        <v>162</v>
      </c>
      <c r="X244" t="n">
        <v>197</v>
      </c>
      <c r="Y244" t="n">
        <v>-747</v>
      </c>
      <c r="Z244" t="n">
        <v>50</v>
      </c>
      <c r="AA244" t="n">
        <v>202</v>
      </c>
      <c r="AB244" t="n">
        <v>68</v>
      </c>
      <c r="AC244" t="n">
        <v>101</v>
      </c>
      <c r="AD244" t="n">
        <v>421</v>
      </c>
      <c r="AE244" t="n">
        <v>26</v>
      </c>
      <c r="AF244" t="n">
        <v>19</v>
      </c>
      <c r="AG244" t="n">
        <v>64</v>
      </c>
      <c r="AH244" t="n">
        <v>130</v>
      </c>
      <c r="AI244" t="n">
        <v>239</v>
      </c>
      <c r="AJ244" t="n">
        <v>-484</v>
      </c>
      <c r="AK244" t="n">
        <v>97</v>
      </c>
      <c r="AL244" t="n">
        <v>26</v>
      </c>
      <c r="AM244" t="n">
        <v>-424</v>
      </c>
      <c r="AN244" t="n">
        <v>-785</v>
      </c>
      <c r="AO244" t="n">
        <v>-2135</v>
      </c>
      <c r="AP244" t="n">
        <v>-12</v>
      </c>
      <c r="AQ244" t="n">
        <v>196</v>
      </c>
      <c r="AR244" t="n">
        <v>420</v>
      </c>
      <c r="AS244" t="n">
        <v>-1531</v>
      </c>
      <c r="AT244" t="n">
        <v>1510</v>
      </c>
      <c r="AU244" t="n">
        <v>3357</v>
      </c>
      <c r="AV244" t="n">
        <v>1810</v>
      </c>
      <c r="AW244" t="n">
        <v>2412</v>
      </c>
      <c r="AX244" t="n">
        <v>9089</v>
      </c>
      <c r="AY244" t="n">
        <v>1794</v>
      </c>
      <c r="AZ244" t="n">
        <v>-510</v>
      </c>
      <c r="BA244" t="n">
        <v>2392</v>
      </c>
      <c r="BB244" t="n">
        <v>6235</v>
      </c>
      <c r="BC244" t="n">
        <v>9911</v>
      </c>
      <c r="BD244" t="n">
        <v>2459</v>
      </c>
      <c r="BE244" t="n">
        <v>2889</v>
      </c>
    </row>
    <row r="245">
      <c r="A245" t="inlineStr">
        <is>
          <t>Marketing and business promotion</t>
        </is>
      </c>
      <c r="C245" t="inlineStr">
        <is>
          <t>Thousand</t>
        </is>
      </c>
      <c r="D245" t="inlineStr">
        <is>
          <t>QQQQ</t>
        </is>
      </c>
      <c r="F245" t="n">
        <v>1507</v>
      </c>
      <c r="G245" t="n">
        <v>1456</v>
      </c>
      <c r="H245" t="n">
        <v>1668</v>
      </c>
      <c r="I245" t="n">
        <v>2021</v>
      </c>
      <c r="J245" t="n">
        <v>6652</v>
      </c>
      <c r="K245" t="n">
        <v>1716</v>
      </c>
      <c r="L245" t="n">
        <v>1661</v>
      </c>
      <c r="M245" t="n">
        <v>1429</v>
      </c>
      <c r="N245" t="n">
        <v>2218</v>
      </c>
      <c r="O245" t="n">
        <v>7024</v>
      </c>
      <c r="P245" t="n">
        <v>1679</v>
      </c>
      <c r="Q245" t="n">
        <v>1401</v>
      </c>
      <c r="R245" t="n">
        <v>1640</v>
      </c>
      <c r="S245" t="n">
        <v>2266</v>
      </c>
      <c r="T245" t="n">
        <v>6986</v>
      </c>
      <c r="U245" t="n">
        <v>1855</v>
      </c>
      <c r="V245" t="n">
        <v>1624</v>
      </c>
      <c r="W245" t="n">
        <v>1779</v>
      </c>
      <c r="X245" t="n">
        <v>1978</v>
      </c>
      <c r="Y245" t="n">
        <v>7236</v>
      </c>
      <c r="Z245" t="n">
        <v>2215</v>
      </c>
      <c r="AA245" t="n">
        <v>1559</v>
      </c>
      <c r="AB245" t="n">
        <v>1790</v>
      </c>
      <c r="AC245" t="n">
        <v>1825</v>
      </c>
      <c r="AD245" t="n">
        <v>7389</v>
      </c>
      <c r="AE245" t="n">
        <v>2352</v>
      </c>
      <c r="AF245" t="n">
        <v>1649</v>
      </c>
      <c r="AG245" t="n">
        <v>1997</v>
      </c>
      <c r="AH245" t="n">
        <v>2030</v>
      </c>
      <c r="AI245" t="n">
        <v>8028</v>
      </c>
      <c r="AJ245" t="n">
        <v>2261</v>
      </c>
      <c r="AK245" t="n">
        <v>1919</v>
      </c>
      <c r="AL245" t="n">
        <v>2047</v>
      </c>
      <c r="AM245" t="n">
        <v>2327</v>
      </c>
      <c r="AN245" t="n">
        <v>8554</v>
      </c>
      <c r="AO245" t="n">
        <v>2355</v>
      </c>
      <c r="AP245" t="n">
        <v>1485</v>
      </c>
      <c r="AQ245" t="n">
        <v>1485</v>
      </c>
      <c r="AR245" t="n">
        <v>1671</v>
      </c>
      <c r="AS245" t="n">
        <v>6996</v>
      </c>
      <c r="AT245" t="n">
        <v>1879</v>
      </c>
      <c r="AU245" t="n">
        <v>1648</v>
      </c>
      <c r="AV245" t="n">
        <v>1796</v>
      </c>
      <c r="AW245" t="n">
        <v>2080</v>
      </c>
      <c r="AX245" t="n">
        <v>7403</v>
      </c>
      <c r="AY245" t="n">
        <v>2073</v>
      </c>
      <c r="AZ245" t="n">
        <v>1591</v>
      </c>
      <c r="BA245" t="n">
        <v>1945</v>
      </c>
      <c r="BB245" t="n">
        <v>2465</v>
      </c>
      <c r="BC245" t="n">
        <v>8074</v>
      </c>
      <c r="BD245" t="n">
        <v>2527</v>
      </c>
      <c r="BE245" t="n">
        <v>1900</v>
      </c>
    </row>
    <row r="246">
      <c r="A246" t="inlineStr">
        <is>
          <t>Deposit insurance</t>
        </is>
      </c>
      <c r="C246" t="inlineStr">
        <is>
          <t>Thousand</t>
        </is>
      </c>
      <c r="D246" t="inlineStr">
        <is>
          <t>QQQQ</t>
        </is>
      </c>
      <c r="F246" t="n">
        <v>743</v>
      </c>
      <c r="G246" t="n">
        <v>742</v>
      </c>
      <c r="H246" t="n">
        <v>750</v>
      </c>
      <c r="I246" t="n">
        <v>768</v>
      </c>
      <c r="J246" t="n">
        <v>3003</v>
      </c>
      <c r="K246" t="n">
        <v>773</v>
      </c>
      <c r="L246" t="n">
        <v>873</v>
      </c>
      <c r="M246" t="n">
        <v>810</v>
      </c>
      <c r="N246" t="n">
        <v>835</v>
      </c>
      <c r="O246" t="n">
        <v>3291</v>
      </c>
      <c r="P246" t="n">
        <v>826</v>
      </c>
      <c r="Q246" t="n">
        <v>836</v>
      </c>
      <c r="R246" t="n">
        <v>820</v>
      </c>
      <c r="S246" t="n">
        <v>876</v>
      </c>
      <c r="T246" t="n">
        <v>3358</v>
      </c>
      <c r="U246" t="n">
        <v>839</v>
      </c>
      <c r="V246" t="n">
        <v>855</v>
      </c>
      <c r="W246" t="n">
        <v>641</v>
      </c>
      <c r="X246" t="n">
        <v>569</v>
      </c>
      <c r="Y246" t="n">
        <v>2904</v>
      </c>
      <c r="Z246" t="n">
        <v>588</v>
      </c>
      <c r="AA246" t="n">
        <v>542</v>
      </c>
      <c r="AB246" t="n">
        <v>553</v>
      </c>
      <c r="AC246" t="n">
        <v>578</v>
      </c>
      <c r="AD246" t="n">
        <v>2261</v>
      </c>
      <c r="AE246" t="n">
        <v>619</v>
      </c>
      <c r="AF246" t="n">
        <v>640</v>
      </c>
      <c r="AG246" t="n">
        <v>597</v>
      </c>
      <c r="AH246" t="n">
        <v>571</v>
      </c>
      <c r="AI246" t="n">
        <v>2427</v>
      </c>
      <c r="AJ246" t="n">
        <v>533</v>
      </c>
      <c r="AK246" t="n">
        <v>544</v>
      </c>
      <c r="AL246" t="n">
        <v>-81</v>
      </c>
      <c r="AM246" t="n">
        <v>147</v>
      </c>
      <c r="AN246" t="n">
        <v>1143</v>
      </c>
      <c r="AO246" t="n">
        <v>136</v>
      </c>
      <c r="AP246" t="n">
        <v>365</v>
      </c>
      <c r="AQ246" t="n">
        <v>723</v>
      </c>
      <c r="AR246" t="n">
        <v>857</v>
      </c>
      <c r="AS246" t="n">
        <v>2081</v>
      </c>
      <c r="AT246" t="n">
        <v>876</v>
      </c>
      <c r="AU246" t="n">
        <v>766</v>
      </c>
      <c r="AV246" t="n">
        <v>846</v>
      </c>
      <c r="AW246" t="n">
        <v>968</v>
      </c>
      <c r="AX246" t="n">
        <v>3456</v>
      </c>
      <c r="AY246" t="n">
        <v>1128</v>
      </c>
      <c r="AZ246" t="n">
        <v>1196</v>
      </c>
      <c r="BA246" t="n">
        <v>1202</v>
      </c>
      <c r="BB246" t="n">
        <v>1209</v>
      </c>
      <c r="BC246" t="n">
        <v>4735</v>
      </c>
      <c r="BD246" t="n">
        <v>1613</v>
      </c>
      <c r="BE246" t="n">
        <v>1463</v>
      </c>
    </row>
    <row r="247">
      <c r="A247" t="inlineStr">
        <is>
          <t>Other</t>
        </is>
      </c>
      <c r="C247" t="inlineStr">
        <is>
          <t>Thousand</t>
        </is>
      </c>
      <c r="D247" t="inlineStr">
        <is>
          <t>QQQQ</t>
        </is>
      </c>
      <c r="F247" t="n">
        <v>7847</v>
      </c>
      <c r="G247" t="n">
        <v>8017</v>
      </c>
      <c r="H247" t="n">
        <v>8032</v>
      </c>
      <c r="I247" t="n">
        <v>8927</v>
      </c>
      <c r="J247" t="n">
        <v>32823</v>
      </c>
      <c r="K247" t="n">
        <v>8143</v>
      </c>
      <c r="L247" t="n">
        <v>9449</v>
      </c>
      <c r="M247" t="n">
        <v>9398</v>
      </c>
      <c r="N247" t="n">
        <v>9417</v>
      </c>
      <c r="O247" t="n">
        <v>36407</v>
      </c>
      <c r="P247" t="n">
        <v>7731</v>
      </c>
      <c r="Q247" t="n">
        <v>8717</v>
      </c>
      <c r="R247" t="n">
        <v>7980</v>
      </c>
      <c r="S247" t="n">
        <v>9544</v>
      </c>
      <c r="T247" t="n">
        <v>33972</v>
      </c>
      <c r="U247" t="n">
        <v>8228</v>
      </c>
      <c r="V247" t="n">
        <v>7806</v>
      </c>
      <c r="W247" t="n">
        <v>8520</v>
      </c>
      <c r="X247" t="n">
        <v>8303</v>
      </c>
      <c r="Y247" t="n">
        <v>32857</v>
      </c>
      <c r="Z247" t="n">
        <v>8945</v>
      </c>
      <c r="AA247" t="n">
        <v>8075</v>
      </c>
      <c r="AB247" t="n">
        <v>9270</v>
      </c>
      <c r="AC247" t="n">
        <v>9846</v>
      </c>
      <c r="AD247" t="n">
        <v>36136</v>
      </c>
      <c r="AE247" t="n">
        <v>10955</v>
      </c>
      <c r="AF247" t="n">
        <v>9393</v>
      </c>
      <c r="AG247" t="n">
        <v>9823</v>
      </c>
      <c r="AH247" t="n">
        <v>9716</v>
      </c>
      <c r="AI247" t="n">
        <v>39887</v>
      </c>
      <c r="AJ247" t="n">
        <v>9874</v>
      </c>
      <c r="AK247" t="n">
        <v>9936</v>
      </c>
      <c r="AL247" t="n">
        <v>10882</v>
      </c>
      <c r="AM247" t="n">
        <v>13784</v>
      </c>
      <c r="AN247" t="n">
        <v>44476</v>
      </c>
      <c r="AO247" t="n">
        <v>11580</v>
      </c>
      <c r="AP247" t="n">
        <v>10607</v>
      </c>
      <c r="AQ247" t="n">
        <v>10749</v>
      </c>
      <c r="AR247" t="n">
        <v>10923</v>
      </c>
      <c r="AS247" t="n">
        <v>43859</v>
      </c>
      <c r="AT247" t="n">
        <v>10425</v>
      </c>
      <c r="AU247" t="n">
        <v>15130</v>
      </c>
      <c r="AV247" t="n">
        <v>11713</v>
      </c>
      <c r="AW247" t="n">
        <v>16783</v>
      </c>
      <c r="AX247" t="n">
        <v>54051</v>
      </c>
      <c r="AY247" t="n">
        <v>11771</v>
      </c>
      <c r="AZ247" t="n">
        <v>13943</v>
      </c>
      <c r="BA247" t="n">
        <v>13500</v>
      </c>
      <c r="BB247" t="n">
        <v>14044</v>
      </c>
      <c r="BC247" t="n">
        <v>53258</v>
      </c>
      <c r="BD247" t="n">
        <v>11853</v>
      </c>
      <c r="BE247" t="n">
        <v>12071</v>
      </c>
    </row>
    <row r="248">
      <c r="A248" t="inlineStr">
        <is>
          <t>Total non-interest expense</t>
        </is>
      </c>
      <c r="C248" t="inlineStr">
        <is>
          <t>Thousand</t>
        </is>
      </c>
      <c r="D248" t="inlineStr">
        <is>
          <t>QQQQ</t>
        </is>
      </c>
      <c r="F248" t="n">
        <v>41944</v>
      </c>
      <c r="G248" t="n">
        <v>42455</v>
      </c>
      <c r="H248" t="n">
        <v>43321</v>
      </c>
      <c r="I248" t="n">
        <v>43854</v>
      </c>
      <c r="J248" t="n">
        <v>171574</v>
      </c>
      <c r="K248" t="n">
        <v>43836</v>
      </c>
      <c r="L248" t="n">
        <v>45857</v>
      </c>
      <c r="M248" t="n">
        <v>46942</v>
      </c>
      <c r="N248" t="n">
        <v>46886</v>
      </c>
      <c r="O248" t="n">
        <v>183521</v>
      </c>
      <c r="P248" t="n">
        <v>44923</v>
      </c>
      <c r="Q248" t="n">
        <v>45429</v>
      </c>
      <c r="R248" t="n">
        <v>46352</v>
      </c>
      <c r="S248" t="n">
        <v>49011</v>
      </c>
      <c r="T248" t="n">
        <v>185715</v>
      </c>
      <c r="U248" t="n">
        <v>46291</v>
      </c>
      <c r="V248" t="n">
        <v>47720</v>
      </c>
      <c r="W248" t="n">
        <v>49204</v>
      </c>
      <c r="X248" t="n">
        <v>48189</v>
      </c>
      <c r="Y248" t="n">
        <v>191404</v>
      </c>
      <c r="Z248" t="n">
        <v>49588</v>
      </c>
      <c r="AA248" t="n">
        <v>48953</v>
      </c>
      <c r="AB248" t="n">
        <v>50600</v>
      </c>
      <c r="AC248" t="n">
        <v>51251</v>
      </c>
      <c r="AD248" t="n">
        <v>200392</v>
      </c>
      <c r="AE248" t="n">
        <v>55890</v>
      </c>
      <c r="AF248" t="n">
        <v>54256</v>
      </c>
      <c r="AG248" t="n">
        <v>55809</v>
      </c>
      <c r="AH248" t="n">
        <v>56166</v>
      </c>
      <c r="AI248" t="n">
        <v>222121</v>
      </c>
      <c r="AJ248" t="n">
        <v>56206</v>
      </c>
      <c r="AK248" t="n">
        <v>56608</v>
      </c>
      <c r="AL248" t="n">
        <v>62191</v>
      </c>
      <c r="AM248" t="n">
        <v>66296</v>
      </c>
      <c r="AN248" t="n">
        <v>241301</v>
      </c>
      <c r="AO248" t="n">
        <v>61385</v>
      </c>
      <c r="AP248" t="n">
        <v>64651</v>
      </c>
      <c r="AQ248" t="n">
        <v>66083</v>
      </c>
      <c r="AR248" t="n">
        <v>65611</v>
      </c>
      <c r="AS248" t="n">
        <v>257730</v>
      </c>
      <c r="AT248" t="n">
        <v>64963</v>
      </c>
      <c r="AU248" t="n">
        <v>74023</v>
      </c>
      <c r="AV248" t="n">
        <v>70214</v>
      </c>
      <c r="AW248" t="n">
        <v>76781</v>
      </c>
      <c r="AX248" t="n">
        <v>285981</v>
      </c>
      <c r="AY248" t="n">
        <v>72512</v>
      </c>
      <c r="AZ248" t="n">
        <v>73717</v>
      </c>
      <c r="BA248" t="n">
        <v>79078</v>
      </c>
      <c r="BB248" t="n">
        <v>84605</v>
      </c>
      <c r="BC248" t="n">
        <v>309912</v>
      </c>
      <c r="BD248" t="n">
        <v>80317</v>
      </c>
      <c r="BE248" t="n">
        <v>81110</v>
      </c>
    </row>
    <row r="249">
      <c r="A249" t="inlineStr">
        <is>
          <t>Total non-interest expense-c</t>
        </is>
      </c>
      <c r="F249">
        <f>SUM(F239:F247)</f>
        <v/>
      </c>
      <c r="G249">
        <f>SUM(G239:G247)</f>
        <v/>
      </c>
      <c r="H249">
        <f>SUM(H239:H247)</f>
        <v/>
      </c>
      <c r="I249">
        <f>SUM(I239:I247)</f>
        <v/>
      </c>
      <c r="J249">
        <f>SUM(J239:J247)</f>
        <v/>
      </c>
      <c r="K249">
        <f>SUM(K239:K247)</f>
        <v/>
      </c>
      <c r="L249">
        <f>SUM(L239:L247)</f>
        <v/>
      </c>
      <c r="M249">
        <f>SUM(M239:M247)</f>
        <v/>
      </c>
      <c r="N249">
        <f>SUM(N239:N247)</f>
        <v/>
      </c>
      <c r="O249">
        <f>SUM(O239:O247)</f>
        <v/>
      </c>
      <c r="P249">
        <f>SUM(P239:P247)</f>
        <v/>
      </c>
      <c r="Q249">
        <f>SUM(Q239:Q247)</f>
        <v/>
      </c>
      <c r="R249">
        <f>SUM(R239:R247)</f>
        <v/>
      </c>
      <c r="S249">
        <f>SUM(S239:S247)</f>
        <v/>
      </c>
      <c r="T249">
        <f>SUM(T239:T247)</f>
        <v/>
      </c>
      <c r="U249">
        <f>SUM(U239:U247)</f>
        <v/>
      </c>
      <c r="V249">
        <f>SUM(V239:V247)</f>
        <v/>
      </c>
      <c r="W249">
        <f>SUM(W239:W247)</f>
        <v/>
      </c>
      <c r="X249">
        <f>SUM(X239:X247)</f>
        <v/>
      </c>
      <c r="Y249">
        <f>SUM(Y239:Y247)</f>
        <v/>
      </c>
      <c r="Z249">
        <f>SUM(Z239:Z247)</f>
        <v/>
      </c>
      <c r="AA249">
        <f>SUM(AA239:AA247)</f>
        <v/>
      </c>
      <c r="AB249">
        <f>SUM(AB239:AB247)</f>
        <v/>
      </c>
      <c r="AC249">
        <f>SUM(AC239:AC247)</f>
        <v/>
      </c>
      <c r="AD249">
        <f>SUM(AD239:AD247)</f>
        <v/>
      </c>
      <c r="AE249">
        <f>SUM(AE239:AE247)</f>
        <v/>
      </c>
      <c r="AF249">
        <f>SUM(AF239:AF247)</f>
        <v/>
      </c>
      <c r="AG249">
        <f>SUM(AG239:AG247)</f>
        <v/>
      </c>
      <c r="AH249">
        <f>SUM(AH239:AH247)</f>
        <v/>
      </c>
      <c r="AI249">
        <f>SUM(AI239:AI247)</f>
        <v/>
      </c>
      <c r="AJ249">
        <f>SUM(AJ239:AJ247)</f>
        <v/>
      </c>
      <c r="AK249">
        <f>SUM(AK239:AK247)</f>
        <v/>
      </c>
      <c r="AL249">
        <f>SUM(AL239:AL247)</f>
        <v/>
      </c>
      <c r="AM249">
        <f>SUM(AM239:AM247)</f>
        <v/>
      </c>
      <c r="AN249">
        <f>SUM(AN239:AN247)</f>
        <v/>
      </c>
      <c r="AO249">
        <f>SUM(AO239:AO247)</f>
        <v/>
      </c>
      <c r="AP249">
        <f>SUM(AP239:AP247)</f>
        <v/>
      </c>
      <c r="AQ249">
        <f>SUM(AQ239:AQ247)</f>
        <v/>
      </c>
      <c r="AR249">
        <f>SUM(AR239:AR247)</f>
        <v/>
      </c>
      <c r="AS249">
        <f>SUM(AS239:AS247)</f>
        <v/>
      </c>
      <c r="AT249">
        <f>SUM(AT239:AT247)</f>
        <v/>
      </c>
      <c r="AU249">
        <f>SUM(AU239:AU247)</f>
        <v/>
      </c>
      <c r="AV249">
        <f>SUM(AV239:AV247)</f>
        <v/>
      </c>
      <c r="AW249">
        <f>SUM(AW239:AW247)</f>
        <v/>
      </c>
      <c r="AX249">
        <f>SUM(AX239:AX247)</f>
        <v/>
      </c>
      <c r="AY249">
        <f>SUM(AY239:AY247)</f>
        <v/>
      </c>
      <c r="AZ249">
        <f>SUM(AZ239:AZ247)</f>
        <v/>
      </c>
      <c r="BA249">
        <f>SUM(BA239:BA247)</f>
        <v/>
      </c>
      <c r="BB249">
        <f>SUM(BB239:BB247)</f>
        <v/>
      </c>
      <c r="BC249">
        <f>SUM(BC239:BC247)</f>
        <v/>
      </c>
      <c r="BD249">
        <f>SUM(BD239:BD247)</f>
        <v/>
      </c>
      <c r="BE249">
        <f>SUM(BE239:BE247)</f>
        <v/>
      </c>
    </row>
    <row r="250">
      <c r="A250" t="inlineStr">
        <is>
          <t>Sum check</t>
        </is>
      </c>
      <c r="F250">
        <f>F248-F249</f>
        <v/>
      </c>
      <c r="G250">
        <f>G248-G249</f>
        <v/>
      </c>
      <c r="H250">
        <f>H248-H249</f>
        <v/>
      </c>
      <c r="I250">
        <f>I248-I249</f>
        <v/>
      </c>
      <c r="J250">
        <f>J248-J249</f>
        <v/>
      </c>
      <c r="K250">
        <f>K248-K249</f>
        <v/>
      </c>
      <c r="L250">
        <f>L248-L249</f>
        <v/>
      </c>
      <c r="M250">
        <f>M248-M249</f>
        <v/>
      </c>
      <c r="N250">
        <f>N248-N249</f>
        <v/>
      </c>
      <c r="O250">
        <f>O248-O249</f>
        <v/>
      </c>
      <c r="P250">
        <f>P248-P249</f>
        <v/>
      </c>
      <c r="Q250">
        <f>Q248-Q249</f>
        <v/>
      </c>
      <c r="R250">
        <f>R248-R249</f>
        <v/>
      </c>
      <c r="S250">
        <f>S248-S249</f>
        <v/>
      </c>
      <c r="T250">
        <f>T248-T249</f>
        <v/>
      </c>
      <c r="U250">
        <f>U248-U249</f>
        <v/>
      </c>
      <c r="V250">
        <f>V248-V249</f>
        <v/>
      </c>
      <c r="W250">
        <f>W248-W249</f>
        <v/>
      </c>
      <c r="X250">
        <f>X248-X249</f>
        <v/>
      </c>
      <c r="Y250">
        <f>Y248-Y249</f>
        <v/>
      </c>
      <c r="Z250">
        <f>Z248-Z249</f>
        <v/>
      </c>
      <c r="AA250">
        <f>AA248-AA249</f>
        <v/>
      </c>
      <c r="AB250">
        <f>AB248-AB249</f>
        <v/>
      </c>
      <c r="AC250">
        <f>AC248-AC249</f>
        <v/>
      </c>
      <c r="AD250">
        <f>AD248-AD249</f>
        <v/>
      </c>
      <c r="AE250">
        <f>AE248-AE249</f>
        <v/>
      </c>
      <c r="AF250">
        <f>AF248-AF249</f>
        <v/>
      </c>
      <c r="AG250">
        <f>AG248-AG249</f>
        <v/>
      </c>
      <c r="AH250">
        <f>AH248-AH249</f>
        <v/>
      </c>
      <c r="AI250">
        <f>AI248-AI249</f>
        <v/>
      </c>
      <c r="AJ250">
        <f>AJ248-AJ249</f>
        <v/>
      </c>
      <c r="AK250">
        <f>AK248-AK249</f>
        <v/>
      </c>
      <c r="AL250">
        <f>AL248-AL249</f>
        <v/>
      </c>
      <c r="AM250">
        <f>AM248-AM249</f>
        <v/>
      </c>
      <c r="AN250">
        <f>AN248-AN249</f>
        <v/>
      </c>
      <c r="AO250">
        <f>AO248-AO249</f>
        <v/>
      </c>
      <c r="AP250">
        <f>AP248-AP249</f>
        <v/>
      </c>
      <c r="AQ250">
        <f>AQ248-AQ249</f>
        <v/>
      </c>
      <c r="AR250">
        <f>AR248-AR249</f>
        <v/>
      </c>
      <c r="AS250">
        <f>AS248-AS249</f>
        <v/>
      </c>
      <c r="AT250">
        <f>AT248-AT249</f>
        <v/>
      </c>
      <c r="AU250">
        <f>AU248-AU249</f>
        <v/>
      </c>
      <c r="AV250">
        <f>AV248-AV249</f>
        <v/>
      </c>
      <c r="AW250">
        <f>AW248-AW249</f>
        <v/>
      </c>
      <c r="AX250">
        <f>AX248-AX249</f>
        <v/>
      </c>
      <c r="AY250">
        <f>AY248-AY249</f>
        <v/>
      </c>
      <c r="AZ250">
        <f>AZ248-AZ249</f>
        <v/>
      </c>
      <c r="BA250">
        <f>BA248-BA249</f>
        <v/>
      </c>
      <c r="BB250">
        <f>BB248-BB249</f>
        <v/>
      </c>
      <c r="BC250">
        <f>BC248-BC249</f>
        <v/>
      </c>
      <c r="BD250">
        <f>BD248-BD249</f>
        <v/>
      </c>
      <c r="BE250">
        <f>BE248-BE249</f>
        <v/>
      </c>
    </row>
    <row r="252">
      <c r="A252" t="inlineStr">
        <is>
          <t>Income before income taxes</t>
        </is>
      </c>
      <c r="C252" t="inlineStr">
        <is>
          <t>Thousand</t>
        </is>
      </c>
      <c r="D252" t="inlineStr">
        <is>
          <t>QQQQ</t>
        </is>
      </c>
      <c r="F252" t="n">
        <v>20547</v>
      </c>
      <c r="G252" t="n">
        <v>19392</v>
      </c>
      <c r="H252" t="n">
        <v>21055</v>
      </c>
      <c r="I252" t="n">
        <v>19848</v>
      </c>
      <c r="J252" t="n">
        <v>80842</v>
      </c>
      <c r="K252" t="n">
        <v>20537</v>
      </c>
      <c r="L252" t="n">
        <v>20114</v>
      </c>
      <c r="M252" t="n">
        <v>27625</v>
      </c>
      <c r="N252" t="n">
        <v>22895</v>
      </c>
      <c r="O252" t="n">
        <v>91171</v>
      </c>
      <c r="P252" t="n">
        <v>24665</v>
      </c>
      <c r="Q252" t="n">
        <v>28230</v>
      </c>
      <c r="R252" t="n">
        <v>24424</v>
      </c>
      <c r="S252" t="n">
        <v>23891</v>
      </c>
      <c r="T252" t="n">
        <v>101210</v>
      </c>
      <c r="U252" t="n">
        <v>25199</v>
      </c>
      <c r="V252" t="n">
        <v>26401</v>
      </c>
      <c r="W252" t="n">
        <v>27214</v>
      </c>
      <c r="X252" t="n">
        <v>29123</v>
      </c>
      <c r="Y252" t="n">
        <v>107937</v>
      </c>
      <c r="Z252" t="n">
        <v>33193</v>
      </c>
      <c r="AA252" t="n">
        <v>33628</v>
      </c>
      <c r="AB252" t="n">
        <v>32526</v>
      </c>
      <c r="AC252" t="n">
        <v>36958</v>
      </c>
      <c r="AD252" t="n">
        <v>136305</v>
      </c>
      <c r="AE252" t="n">
        <v>36941</v>
      </c>
      <c r="AF252" t="n">
        <v>39836</v>
      </c>
      <c r="AG252" t="n">
        <v>41918</v>
      </c>
      <c r="AH252" t="n">
        <v>41057</v>
      </c>
      <c r="AI252" t="n">
        <v>159752</v>
      </c>
      <c r="AJ252" t="n">
        <v>41014</v>
      </c>
      <c r="AK252" t="n">
        <v>43828</v>
      </c>
      <c r="AL252" t="n">
        <v>42965</v>
      </c>
      <c r="AM252" t="n">
        <v>41755</v>
      </c>
      <c r="AN252" t="n">
        <v>169562</v>
      </c>
      <c r="AO252" t="n">
        <v>28250</v>
      </c>
      <c r="AP252" t="n">
        <v>25306</v>
      </c>
      <c r="AQ252" t="n">
        <v>25604</v>
      </c>
      <c r="AR252" t="n">
        <v>44352</v>
      </c>
      <c r="AS252" t="n">
        <v>123512</v>
      </c>
      <c r="AT252" t="n">
        <v>52178</v>
      </c>
      <c r="AU252" t="n">
        <v>62907</v>
      </c>
      <c r="AV252" t="n">
        <v>48279</v>
      </c>
      <c r="AW252" t="n">
        <v>45034</v>
      </c>
      <c r="AX252" t="n">
        <v>208398</v>
      </c>
      <c r="AY252" t="n">
        <v>43709</v>
      </c>
      <c r="AZ252" t="n">
        <v>55247</v>
      </c>
      <c r="BA252" t="n">
        <v>68337</v>
      </c>
      <c r="BB252" t="n">
        <v>70139</v>
      </c>
      <c r="BC252" t="n">
        <v>237432</v>
      </c>
      <c r="BD252" t="n">
        <v>74345</v>
      </c>
      <c r="BE252" t="n">
        <v>69966</v>
      </c>
    </row>
    <row r="253">
      <c r="A253" t="inlineStr">
        <is>
          <t>Income tax expense</t>
        </is>
      </c>
      <c r="C253" t="inlineStr">
        <is>
          <t>Thousand</t>
        </is>
      </c>
      <c r="D253" t="inlineStr">
        <is>
          <t>QQQQ</t>
        </is>
      </c>
      <c r="F253" t="n">
        <v>7175</v>
      </c>
      <c r="G253" t="n">
        <v>6799</v>
      </c>
      <c r="H253" t="n">
        <v>6564</v>
      </c>
      <c r="I253" t="n">
        <v>5987</v>
      </c>
      <c r="J253" t="n">
        <v>26525</v>
      </c>
      <c r="K253" t="n">
        <v>5880</v>
      </c>
      <c r="L253" t="n">
        <v>5426</v>
      </c>
      <c r="M253" t="n">
        <v>8832</v>
      </c>
      <c r="N253" t="n">
        <v>7146</v>
      </c>
      <c r="O253" t="n">
        <v>27284</v>
      </c>
      <c r="P253" t="n">
        <v>8406</v>
      </c>
      <c r="Q253" t="n">
        <v>9677</v>
      </c>
      <c r="R253" t="n">
        <v>8794</v>
      </c>
      <c r="S253" t="n">
        <v>8163</v>
      </c>
      <c r="T253" t="n">
        <v>35040</v>
      </c>
      <c r="U253" t="n">
        <v>8620</v>
      </c>
      <c r="V253" t="n">
        <v>8908</v>
      </c>
      <c r="W253" t="n">
        <v>9232</v>
      </c>
      <c r="X253" t="n">
        <v>10503</v>
      </c>
      <c r="Y253" t="n">
        <v>37263</v>
      </c>
      <c r="Z253" t="n">
        <v>11143</v>
      </c>
      <c r="AA253" t="n">
        <v>10446</v>
      </c>
      <c r="AB253" t="n">
        <v>10816</v>
      </c>
      <c r="AC253" t="n">
        <v>17461</v>
      </c>
      <c r="AD253" t="n">
        <v>49866</v>
      </c>
      <c r="AE253" t="n">
        <v>7321</v>
      </c>
      <c r="AF253" t="n">
        <v>9250</v>
      </c>
      <c r="AG253" t="n">
        <v>9035</v>
      </c>
      <c r="AH253" t="n">
        <v>8332</v>
      </c>
      <c r="AI253" t="n">
        <v>33938</v>
      </c>
      <c r="AJ253" t="n">
        <v>9177</v>
      </c>
      <c r="AK253" t="n">
        <v>9661</v>
      </c>
      <c r="AL253" t="n">
        <v>9597</v>
      </c>
      <c r="AM253" t="n">
        <v>6248</v>
      </c>
      <c r="AN253" t="n">
        <v>34683</v>
      </c>
      <c r="AO253" t="n">
        <v>5642</v>
      </c>
      <c r="AP253" t="n">
        <v>4576</v>
      </c>
      <c r="AQ253" t="n">
        <v>4714</v>
      </c>
      <c r="AR253" t="n">
        <v>8994</v>
      </c>
      <c r="AS253" t="n">
        <v>23926</v>
      </c>
      <c r="AT253" t="n">
        <v>9658</v>
      </c>
      <c r="AU253" t="n">
        <v>14715</v>
      </c>
      <c r="AV253" t="n">
        <v>9529</v>
      </c>
      <c r="AW253" t="n">
        <v>6866</v>
      </c>
      <c r="AX253" t="n">
        <v>40768</v>
      </c>
      <c r="AY253" t="n">
        <v>7794</v>
      </c>
      <c r="AZ253" t="n">
        <v>10540</v>
      </c>
      <c r="BA253" t="n">
        <v>12985</v>
      </c>
      <c r="BB253" t="n">
        <v>13013</v>
      </c>
      <c r="BC253" t="n">
        <v>44332</v>
      </c>
      <c r="BD253" t="n">
        <v>16812</v>
      </c>
      <c r="BE253" t="n">
        <v>14956</v>
      </c>
    </row>
    <row r="254">
      <c r="A254" t="inlineStr">
        <is>
          <t>Net income (loss)</t>
        </is>
      </c>
      <c r="C254" t="inlineStr">
        <is>
          <t>Thousand</t>
        </is>
      </c>
      <c r="D254" t="inlineStr">
        <is>
          <t>QQQQ</t>
        </is>
      </c>
      <c r="F254" t="n">
        <v>13372</v>
      </c>
      <c r="G254" t="n">
        <v>12593</v>
      </c>
      <c r="H254" t="n">
        <v>14491</v>
      </c>
      <c r="I254" t="n">
        <v>13861</v>
      </c>
      <c r="J254" t="n">
        <v>54317</v>
      </c>
      <c r="K254" t="n">
        <v>14657</v>
      </c>
      <c r="L254" t="n">
        <v>14688</v>
      </c>
      <c r="M254" t="n">
        <v>18793</v>
      </c>
      <c r="N254" t="n">
        <v>15749</v>
      </c>
      <c r="O254" t="n">
        <v>63887</v>
      </c>
      <c r="P254" t="n">
        <v>16259</v>
      </c>
      <c r="Q254" t="n">
        <v>18553</v>
      </c>
      <c r="R254" t="n">
        <v>15630</v>
      </c>
      <c r="S254" t="n">
        <v>15728</v>
      </c>
      <c r="T254" t="n">
        <v>66170</v>
      </c>
      <c r="U254" t="n">
        <v>16579</v>
      </c>
      <c r="V254" t="n">
        <v>17493</v>
      </c>
      <c r="W254" t="n">
        <v>17982</v>
      </c>
      <c r="X254" t="n">
        <v>18620</v>
      </c>
      <c r="Y254" t="n">
        <v>70674</v>
      </c>
      <c r="Z254" t="n">
        <v>22050</v>
      </c>
      <c r="AA254" t="n">
        <v>23182</v>
      </c>
      <c r="AB254" t="n">
        <v>21710</v>
      </c>
      <c r="AC254" t="n">
        <v>19497</v>
      </c>
      <c r="AD254" t="n">
        <v>86439</v>
      </c>
      <c r="AE254" t="n">
        <v>29620</v>
      </c>
      <c r="AF254" t="n">
        <v>30586</v>
      </c>
      <c r="AG254" t="n">
        <v>32883</v>
      </c>
      <c r="AH254" t="n">
        <v>32725</v>
      </c>
      <c r="AI254" t="n">
        <v>125814</v>
      </c>
      <c r="AJ254" t="n">
        <v>31837</v>
      </c>
      <c r="AK254" t="n">
        <v>34167</v>
      </c>
      <c r="AL254" t="n">
        <v>33368</v>
      </c>
      <c r="AM254" t="n">
        <v>35507</v>
      </c>
      <c r="AN254" t="n">
        <v>134879</v>
      </c>
      <c r="AO254" t="n">
        <v>22608</v>
      </c>
      <c r="AP254" t="n">
        <v>20730</v>
      </c>
      <c r="AQ254" t="n">
        <v>20890</v>
      </c>
      <c r="AR254" t="n">
        <v>35358</v>
      </c>
      <c r="AS254" t="n">
        <v>99586</v>
      </c>
      <c r="AT254" t="n">
        <v>42520</v>
      </c>
      <c r="AU254" t="n">
        <v>48192</v>
      </c>
      <c r="AV254" t="n">
        <v>38750</v>
      </c>
      <c r="AW254" t="n">
        <v>38168</v>
      </c>
      <c r="AX254" t="n">
        <v>167630</v>
      </c>
      <c r="AY254" t="n">
        <v>35915</v>
      </c>
      <c r="AZ254" t="n">
        <v>44707</v>
      </c>
      <c r="BA254" t="n">
        <v>55352</v>
      </c>
      <c r="BB254" t="n">
        <v>57126</v>
      </c>
      <c r="BC254" t="n">
        <v>193100</v>
      </c>
      <c r="BD254" t="n">
        <v>57533</v>
      </c>
      <c r="BE254" t="n">
        <v>55010</v>
      </c>
    </row>
    <row r="255">
      <c r="A255" t="inlineStr">
        <is>
          <t>Net income (loss)-c</t>
        </is>
      </c>
      <c r="F255">
        <f>F252-F253</f>
        <v/>
      </c>
      <c r="G255">
        <f>G252-G253</f>
        <v/>
      </c>
      <c r="H255">
        <f>H252-H253</f>
        <v/>
      </c>
      <c r="I255">
        <f>I252-I253</f>
        <v/>
      </c>
      <c r="J255">
        <f>J252-J253</f>
        <v/>
      </c>
      <c r="K255">
        <f>K252-K253</f>
        <v/>
      </c>
      <c r="L255">
        <f>L252-L253</f>
        <v/>
      </c>
      <c r="M255">
        <f>M252-M253</f>
        <v/>
      </c>
      <c r="N255">
        <f>N252-N253</f>
        <v/>
      </c>
      <c r="O255">
        <f>O252-O253</f>
        <v/>
      </c>
      <c r="P255">
        <f>P252-P253</f>
        <v/>
      </c>
      <c r="Q255">
        <f>Q252-Q253</f>
        <v/>
      </c>
      <c r="R255">
        <f>R252-R253</f>
        <v/>
      </c>
      <c r="S255">
        <f>S252-S253</f>
        <v/>
      </c>
      <c r="T255">
        <f>T252-T253</f>
        <v/>
      </c>
      <c r="U255">
        <f>U252-U253</f>
        <v/>
      </c>
      <c r="V255">
        <f>V252-V253</f>
        <v/>
      </c>
      <c r="W255">
        <f>W252-W253</f>
        <v/>
      </c>
      <c r="X255">
        <f>X252-X253</f>
        <v/>
      </c>
      <c r="Y255">
        <f>Y252-Y253</f>
        <v/>
      </c>
      <c r="Z255">
        <f>Z252-Z253</f>
        <v/>
      </c>
      <c r="AA255">
        <f>AA252-AA253</f>
        <v/>
      </c>
      <c r="AB255">
        <f>AB252-AB253</f>
        <v/>
      </c>
      <c r="AC255">
        <f>AC252-AC253</f>
        <v/>
      </c>
      <c r="AD255">
        <f>AD252-AD253</f>
        <v/>
      </c>
      <c r="AE255">
        <f>AE252-AE253</f>
        <v/>
      </c>
      <c r="AF255">
        <f>AF252-AF253</f>
        <v/>
      </c>
      <c r="AG255">
        <f>AG252-AG253</f>
        <v/>
      </c>
      <c r="AH255">
        <f>AH252-AH253</f>
        <v/>
      </c>
      <c r="AI255">
        <f>AI252-AI253</f>
        <v/>
      </c>
      <c r="AJ255">
        <f>AJ252-AJ253</f>
        <v/>
      </c>
      <c r="AK255">
        <f>AK252-AK253</f>
        <v/>
      </c>
      <c r="AL255">
        <f>AL252-AL253</f>
        <v/>
      </c>
      <c r="AM255">
        <f>AM252-AM253</f>
        <v/>
      </c>
      <c r="AN255">
        <f>AN252-AN253</f>
        <v/>
      </c>
      <c r="AO255">
        <f>AO252-AO253</f>
        <v/>
      </c>
      <c r="AP255">
        <f>AP252-AP253</f>
        <v/>
      </c>
      <c r="AQ255">
        <f>AQ252-AQ253</f>
        <v/>
      </c>
      <c r="AR255">
        <f>AR252-AR253</f>
        <v/>
      </c>
      <c r="AS255">
        <f>AS252-AS253</f>
        <v/>
      </c>
      <c r="AT255">
        <f>AT252-AT253</f>
        <v/>
      </c>
      <c r="AU255">
        <f>AU252-AU253</f>
        <v/>
      </c>
      <c r="AV255">
        <f>AV252-AV253</f>
        <v/>
      </c>
      <c r="AW255">
        <f>AW252-AW253</f>
        <v/>
      </c>
      <c r="AX255">
        <f>AX252-AX253</f>
        <v/>
      </c>
      <c r="AY255">
        <f>AY252-AY253</f>
        <v/>
      </c>
      <c r="AZ255">
        <f>AZ252-AZ253</f>
        <v/>
      </c>
      <c r="BA255">
        <f>BA252-BA253</f>
        <v/>
      </c>
      <c r="BB255">
        <f>BB252-BB253</f>
        <v/>
      </c>
      <c r="BC255">
        <f>BC252-BC253</f>
        <v/>
      </c>
      <c r="BD255">
        <f>BD252-BD253</f>
        <v/>
      </c>
      <c r="BE255">
        <f>BE252-BE253</f>
        <v/>
      </c>
    </row>
    <row r="256">
      <c r="A256" t="inlineStr">
        <is>
          <t>Sum check</t>
        </is>
      </c>
      <c r="F256">
        <f>F254-F255</f>
        <v/>
      </c>
      <c r="G256">
        <f>G254-G255</f>
        <v/>
      </c>
      <c r="H256">
        <f>H254-H255</f>
        <v/>
      </c>
      <c r="I256">
        <f>I254-I255</f>
        <v/>
      </c>
      <c r="J256">
        <f>J254-J255</f>
        <v/>
      </c>
      <c r="K256">
        <f>K254-K255</f>
        <v/>
      </c>
      <c r="L256">
        <f>L254-L255</f>
        <v/>
      </c>
      <c r="M256">
        <f>M254-M255</f>
        <v/>
      </c>
      <c r="N256">
        <f>N254-N255</f>
        <v/>
      </c>
      <c r="O256">
        <f>O254-O255</f>
        <v/>
      </c>
      <c r="P256">
        <f>P254-P255</f>
        <v/>
      </c>
      <c r="Q256">
        <f>Q254-Q255</f>
        <v/>
      </c>
      <c r="R256">
        <f>R254-R255</f>
        <v/>
      </c>
      <c r="S256">
        <f>S254-S255</f>
        <v/>
      </c>
      <c r="T256">
        <f>T254-T255</f>
        <v/>
      </c>
      <c r="U256">
        <f>U254-U255</f>
        <v/>
      </c>
      <c r="V256">
        <f>V254-V255</f>
        <v/>
      </c>
      <c r="W256">
        <f>W254-W255</f>
        <v/>
      </c>
      <c r="X256">
        <f>X254-X255</f>
        <v/>
      </c>
      <c r="Y256">
        <f>Y254-Y255</f>
        <v/>
      </c>
      <c r="Z256">
        <f>Z254-Z255</f>
        <v/>
      </c>
      <c r="AA256">
        <f>AA254-AA255</f>
        <v/>
      </c>
      <c r="AB256">
        <f>AB254-AB255</f>
        <v/>
      </c>
      <c r="AC256">
        <f>AC254-AC255</f>
        <v/>
      </c>
      <c r="AD256">
        <f>AD254-AD255</f>
        <v/>
      </c>
      <c r="AE256">
        <f>AE254-AE255</f>
        <v/>
      </c>
      <c r="AF256">
        <f>AF254-AF255</f>
        <v/>
      </c>
      <c r="AG256">
        <f>AG254-AG255</f>
        <v/>
      </c>
      <c r="AH256">
        <f>AH254-AH255</f>
        <v/>
      </c>
      <c r="AI256">
        <f>AI254-AI255</f>
        <v/>
      </c>
      <c r="AJ256">
        <f>AJ254-AJ255</f>
        <v/>
      </c>
      <c r="AK256">
        <f>AK254-AK255</f>
        <v/>
      </c>
      <c r="AL256">
        <f>AL254-AL255</f>
        <v/>
      </c>
      <c r="AM256">
        <f>AM254-AM255</f>
        <v/>
      </c>
      <c r="AN256">
        <f>AN254-AN255</f>
        <v/>
      </c>
      <c r="AO256">
        <f>AO254-AO255</f>
        <v/>
      </c>
      <c r="AP256">
        <f>AP254-AP255</f>
        <v/>
      </c>
      <c r="AQ256">
        <f>AQ254-AQ255</f>
        <v/>
      </c>
      <c r="AR256">
        <f>AR254-AR255</f>
        <v/>
      </c>
      <c r="AS256">
        <f>AS254-AS255</f>
        <v/>
      </c>
      <c r="AT256">
        <f>AT254-AT255</f>
        <v/>
      </c>
      <c r="AU256">
        <f>AU254-AU255</f>
        <v/>
      </c>
      <c r="AV256">
        <f>AV254-AV255</f>
        <v/>
      </c>
      <c r="AW256">
        <f>AW254-AW255</f>
        <v/>
      </c>
      <c r="AX256">
        <f>AX254-AX255</f>
        <v/>
      </c>
      <c r="AY256">
        <f>AY254-AY255</f>
        <v/>
      </c>
      <c r="AZ256">
        <f>AZ254-AZ255</f>
        <v/>
      </c>
      <c r="BA256">
        <f>BA254-BA255</f>
        <v/>
      </c>
      <c r="BB256">
        <f>BB254-BB255</f>
        <v/>
      </c>
      <c r="BC256">
        <f>BC254-BC255</f>
        <v/>
      </c>
      <c r="BD256">
        <f>BD254-BD255</f>
        <v/>
      </c>
      <c r="BE256">
        <f>BE254-BE255</f>
        <v/>
      </c>
    </row>
    <row r="257">
      <c r="A257" t="inlineStr">
        <is>
          <t>Link check</t>
        </is>
      </c>
      <c r="F257">
        <f>F254-F331</f>
        <v/>
      </c>
      <c r="G257">
        <f>G254-G331</f>
        <v/>
      </c>
      <c r="H257">
        <f>H254-H331</f>
        <v/>
      </c>
      <c r="J257">
        <f>J254-J331</f>
        <v/>
      </c>
      <c r="K257">
        <f>K254-K331</f>
        <v/>
      </c>
      <c r="L257">
        <f>L254-L331</f>
        <v/>
      </c>
      <c r="M257">
        <f>M254-M331</f>
        <v/>
      </c>
      <c r="O257">
        <f>O254-O331</f>
        <v/>
      </c>
      <c r="P257">
        <f>P254-P331</f>
        <v/>
      </c>
      <c r="Q257">
        <f>Q254-Q331</f>
        <v/>
      </c>
      <c r="R257">
        <f>R254-R331</f>
        <v/>
      </c>
      <c r="T257">
        <f>T254-T331</f>
        <v/>
      </c>
      <c r="U257">
        <f>U254-U331</f>
        <v/>
      </c>
      <c r="V257">
        <f>V254-V331</f>
        <v/>
      </c>
      <c r="W257">
        <f>W254-W331</f>
        <v/>
      </c>
      <c r="Y257">
        <f>Y254-Y331</f>
        <v/>
      </c>
      <c r="Z257">
        <f>Z254-Z331</f>
        <v/>
      </c>
      <c r="AA257">
        <f>AA254-AA331</f>
        <v/>
      </c>
      <c r="AB257">
        <f>AB254-AB331</f>
        <v/>
      </c>
      <c r="AD257">
        <f>AD254-AD331</f>
        <v/>
      </c>
      <c r="AE257">
        <f>AE254-AE331</f>
        <v/>
      </c>
      <c r="AF257">
        <f>AF254-AF331</f>
        <v/>
      </c>
      <c r="AG257">
        <f>AG254-AG331</f>
        <v/>
      </c>
      <c r="AI257">
        <f>AI254-AI331</f>
        <v/>
      </c>
      <c r="AJ257">
        <f>AJ254-AJ331</f>
        <v/>
      </c>
      <c r="AK257">
        <f>AK254-AK331</f>
        <v/>
      </c>
      <c r="AL257">
        <f>AL254-AL331</f>
        <v/>
      </c>
      <c r="AN257">
        <f>AN254-AN331</f>
        <v/>
      </c>
      <c r="AO257">
        <f>AO254-AO331</f>
        <v/>
      </c>
      <c r="AP257">
        <f>AP254-AP331</f>
        <v/>
      </c>
      <c r="AQ257">
        <f>AQ254-AQ331</f>
        <v/>
      </c>
      <c r="AS257">
        <f>AS254-AS331</f>
        <v/>
      </c>
      <c r="AT257">
        <f>AT254-AT331</f>
        <v/>
      </c>
      <c r="AU257">
        <f>AU254-AU331</f>
        <v/>
      </c>
      <c r="AV257">
        <f>AV254-AV331</f>
        <v/>
      </c>
      <c r="AX257">
        <f>AX254-AX331</f>
        <v/>
      </c>
      <c r="AY257">
        <f>AY254-AY331</f>
        <v/>
      </c>
      <c r="AZ257">
        <f>AZ254-AZ331</f>
        <v/>
      </c>
      <c r="BA257">
        <f>BA254-BA331</f>
        <v/>
      </c>
      <c r="BC257">
        <f>BC254-BC331</f>
        <v/>
      </c>
      <c r="BD257">
        <f>BD254-BD331</f>
        <v/>
      </c>
      <c r="BE257">
        <f>BE254-BE331</f>
        <v/>
      </c>
    </row>
    <row r="259">
      <c r="A259" t="inlineStr">
        <is>
          <t>Per common share data:</t>
        </is>
      </c>
    </row>
    <row r="260">
      <c r="A260" t="inlineStr">
        <is>
          <t>Net income (loss)-basic</t>
        </is>
      </c>
      <c r="C260" t="inlineStr">
        <is>
          <t>Dollar</t>
        </is>
      </c>
      <c r="D260" t="inlineStr">
        <is>
          <t>QQQQ</t>
        </is>
      </c>
      <c r="F260" t="n">
        <v>0.88</v>
      </c>
      <c r="G260" t="n">
        <v>0.83</v>
      </c>
      <c r="H260" t="n">
        <v>0.9399999999999999</v>
      </c>
      <c r="I260" t="n">
        <v>0.91</v>
      </c>
      <c r="J260" t="n">
        <v>3.56</v>
      </c>
      <c r="K260" t="n">
        <v>0.96</v>
      </c>
      <c r="L260" t="n">
        <v>0.9399999999999999</v>
      </c>
      <c r="M260" t="n">
        <v>1.22</v>
      </c>
      <c r="N260" t="n">
        <v>1.02</v>
      </c>
      <c r="O260" t="n">
        <v>4.14</v>
      </c>
      <c r="P260" t="n">
        <v>1.05</v>
      </c>
      <c r="Q260" t="n">
        <v>1.19</v>
      </c>
      <c r="R260" t="n">
        <v>1.01</v>
      </c>
      <c r="S260" t="n">
        <v>1</v>
      </c>
      <c r="T260" t="n">
        <v>4.25</v>
      </c>
      <c r="U260" t="n">
        <v>1.07</v>
      </c>
      <c r="V260" t="n">
        <v>1.12</v>
      </c>
      <c r="W260" t="n">
        <v>1.15</v>
      </c>
      <c r="X260" t="n">
        <v>1.19</v>
      </c>
      <c r="Y260" t="n">
        <v>4.53</v>
      </c>
      <c r="Z260" t="n">
        <v>1.39</v>
      </c>
      <c r="AA260" t="n">
        <v>1.46</v>
      </c>
      <c r="AB260" t="n">
        <v>0.68</v>
      </c>
      <c r="AC260" t="n">
        <v>0.61</v>
      </c>
      <c r="AD260" t="n">
        <v>2.72</v>
      </c>
      <c r="AE260" t="n">
        <v>0.91</v>
      </c>
      <c r="AF260" t="n">
        <v>0.93</v>
      </c>
      <c r="AG260" t="n">
        <v>1.01</v>
      </c>
      <c r="AH260" t="n">
        <v>1</v>
      </c>
      <c r="AI260" t="n">
        <v>3.85</v>
      </c>
      <c r="AJ260" t="n">
        <v>0.98</v>
      </c>
      <c r="AK260" t="n">
        <v>1.04</v>
      </c>
      <c r="AL260" t="n">
        <v>1.02</v>
      </c>
      <c r="AM260" t="n">
        <v>1.09</v>
      </c>
      <c r="AN260" t="n">
        <v>4.13</v>
      </c>
      <c r="AO260" t="n">
        <v>0.6899999999999999</v>
      </c>
      <c r="AP260" t="n">
        <v>0.64</v>
      </c>
      <c r="AQ260" t="n">
        <v>0.64</v>
      </c>
      <c r="AR260" t="n">
        <v>1.08</v>
      </c>
      <c r="AS260" t="n">
        <v>3.05</v>
      </c>
      <c r="AT260" t="n">
        <v>1.3</v>
      </c>
      <c r="AU260" t="n">
        <v>1.47</v>
      </c>
      <c r="AV260" t="n">
        <v>1.18</v>
      </c>
      <c r="AW260" t="n">
        <v>1.17</v>
      </c>
      <c r="AX260" t="n">
        <v>5.12</v>
      </c>
      <c r="AY260" t="n">
        <v>1.1</v>
      </c>
      <c r="AZ260" t="n">
        <v>1.36</v>
      </c>
      <c r="BA260" t="n">
        <v>1.69</v>
      </c>
      <c r="BB260" t="n">
        <v>1.74</v>
      </c>
      <c r="BC260" t="n">
        <v>5.89</v>
      </c>
      <c r="BD260" t="n">
        <v>1.75</v>
      </c>
      <c r="BE260" t="n">
        <v>1.67</v>
      </c>
    </row>
    <row r="261">
      <c r="A261" t="inlineStr">
        <is>
          <t>Net income (loss)-diluted</t>
        </is>
      </c>
      <c r="C261" t="inlineStr">
        <is>
          <t>Dollar</t>
        </is>
      </c>
      <c r="D261" t="inlineStr">
        <is>
          <t>QQQQ</t>
        </is>
      </c>
      <c r="F261" t="n">
        <v>0.86</v>
      </c>
      <c r="G261" t="n">
        <v>0.8100000000000001</v>
      </c>
      <c r="H261" t="n">
        <v>0.93</v>
      </c>
      <c r="I261" t="n">
        <v>0.88</v>
      </c>
      <c r="J261" t="n">
        <v>3.49</v>
      </c>
      <c r="K261" t="n">
        <v>0.9399999999999999</v>
      </c>
      <c r="L261" t="n">
        <v>0.92</v>
      </c>
      <c r="M261" t="n">
        <v>1.19</v>
      </c>
      <c r="N261" t="n">
        <v>0.99</v>
      </c>
      <c r="O261" t="n">
        <v>4.04</v>
      </c>
      <c r="P261" t="n">
        <v>1.03</v>
      </c>
      <c r="Q261" t="n">
        <v>1.17</v>
      </c>
      <c r="R261" t="n">
        <v>0.98</v>
      </c>
      <c r="S261" t="n">
        <v>0.99</v>
      </c>
      <c r="T261" t="n">
        <v>4.17</v>
      </c>
      <c r="U261" t="n">
        <v>1.05</v>
      </c>
      <c r="V261" t="n">
        <v>1.1</v>
      </c>
      <c r="W261" t="n">
        <v>1.13</v>
      </c>
      <c r="X261" t="n">
        <v>1.16</v>
      </c>
      <c r="Y261" t="n">
        <v>4.44</v>
      </c>
      <c r="Z261" t="n">
        <v>1.36</v>
      </c>
      <c r="AA261" t="n">
        <v>1.42</v>
      </c>
      <c r="AB261" t="n">
        <v>0.67</v>
      </c>
      <c r="AC261" t="n">
        <v>0.59</v>
      </c>
      <c r="AD261" t="n">
        <v>2.65</v>
      </c>
      <c r="AE261" t="n">
        <v>0.89</v>
      </c>
      <c r="AF261" t="n">
        <v>0.91</v>
      </c>
      <c r="AG261" t="n">
        <v>0.98</v>
      </c>
      <c r="AH261" t="n">
        <v>0.98</v>
      </c>
      <c r="AI261" t="n">
        <v>3.76</v>
      </c>
      <c r="AJ261" t="n">
        <v>0.96</v>
      </c>
      <c r="AK261" t="n">
        <v>1.02</v>
      </c>
      <c r="AL261" t="n">
        <v>1</v>
      </c>
      <c r="AM261" t="n">
        <v>1.07</v>
      </c>
      <c r="AN261" t="n">
        <v>4.05</v>
      </c>
      <c r="AO261" t="n">
        <v>0.68</v>
      </c>
      <c r="AP261" t="n">
        <v>0.63</v>
      </c>
      <c r="AQ261" t="n">
        <v>0.63</v>
      </c>
      <c r="AR261" t="n">
        <v>1.06</v>
      </c>
      <c r="AS261" t="n">
        <v>3</v>
      </c>
      <c r="AT261" t="n">
        <v>1.27</v>
      </c>
      <c r="AU261" t="n">
        <v>1.45</v>
      </c>
      <c r="AV261" t="n">
        <v>1.16</v>
      </c>
      <c r="AW261" t="n">
        <v>1.15</v>
      </c>
      <c r="AX261" t="n">
        <v>5.03</v>
      </c>
      <c r="AY261" t="n">
        <v>1.08</v>
      </c>
      <c r="AZ261" t="n">
        <v>1.34</v>
      </c>
      <c r="BA261" t="n">
        <v>1.65</v>
      </c>
      <c r="BB261" t="n">
        <v>1.7</v>
      </c>
      <c r="BC261" t="n">
        <v>5.77</v>
      </c>
      <c r="BD261" t="n">
        <v>1.72</v>
      </c>
      <c r="BE261" t="n">
        <v>1.64</v>
      </c>
    </row>
    <row r="262">
      <c r="A262" t="inlineStr">
        <is>
          <t>Cash dividends declared</t>
        </is>
      </c>
      <c r="C262" t="inlineStr">
        <is>
          <t>Dollar</t>
        </is>
      </c>
      <c r="D262" t="inlineStr">
        <is>
          <t>QQQQ</t>
        </is>
      </c>
      <c r="F262" t="n">
        <v>0.29</v>
      </c>
      <c r="G262" t="n">
        <v>0.29</v>
      </c>
      <c r="H262" t="n">
        <v>0.31</v>
      </c>
      <c r="I262" t="n">
        <v>0.31</v>
      </c>
      <c r="J262" t="n">
        <v>1.2</v>
      </c>
      <c r="K262" t="n">
        <v>0.31</v>
      </c>
      <c r="L262" t="n">
        <v>0.31</v>
      </c>
      <c r="M262" t="n">
        <v>0.34</v>
      </c>
      <c r="N262" t="n">
        <v>0.34</v>
      </c>
      <c r="O262" t="n">
        <v>1.3</v>
      </c>
      <c r="P262" t="n">
        <v>0.34</v>
      </c>
      <c r="Q262" t="n">
        <v>0.34</v>
      </c>
      <c r="R262" t="n">
        <v>0.36</v>
      </c>
      <c r="S262" t="n">
        <v>0.36</v>
      </c>
      <c r="T262" t="n">
        <v>1.4</v>
      </c>
      <c r="U262" t="n">
        <v>0.36</v>
      </c>
      <c r="V262" t="n">
        <v>0.36</v>
      </c>
      <c r="W262" t="n">
        <v>0.38</v>
      </c>
      <c r="X262" t="n">
        <v>0.38</v>
      </c>
      <c r="Y262" t="n">
        <v>1.48</v>
      </c>
      <c r="Z262" t="n">
        <v>0.38</v>
      </c>
      <c r="AA262" t="n">
        <v>0.38</v>
      </c>
      <c r="AB262" t="n">
        <v>0.21</v>
      </c>
      <c r="AC262" t="n">
        <v>0.21</v>
      </c>
      <c r="AD262" t="n">
        <v>0.8</v>
      </c>
      <c r="AE262" t="n">
        <v>0.21</v>
      </c>
      <c r="AF262" t="n">
        <v>0.21</v>
      </c>
      <c r="AG262" t="n">
        <v>0.3</v>
      </c>
      <c r="AH262" t="n">
        <v>0.3</v>
      </c>
      <c r="AI262" t="n">
        <v>1.02</v>
      </c>
      <c r="AJ262" t="n">
        <v>0.3</v>
      </c>
      <c r="AK262" t="n">
        <v>0.3</v>
      </c>
      <c r="AL262" t="n">
        <v>0.32</v>
      </c>
      <c r="AM262" t="n">
        <v>0.32</v>
      </c>
      <c r="AN262" t="n">
        <v>1.24</v>
      </c>
      <c r="AO262" t="n">
        <v>0.32</v>
      </c>
      <c r="AP262" t="n">
        <v>0.32</v>
      </c>
      <c r="AQ262" t="n">
        <v>0.34</v>
      </c>
      <c r="AR262" t="n">
        <v>0.34</v>
      </c>
      <c r="AS262" t="n">
        <v>1.32</v>
      </c>
      <c r="AT262" t="n">
        <v>0.34</v>
      </c>
      <c r="AU262" t="n">
        <v>0.34</v>
      </c>
      <c r="AV262" t="n">
        <v>0.36</v>
      </c>
      <c r="AW262" t="n">
        <v>0.36</v>
      </c>
      <c r="AX262" t="n">
        <v>1.4</v>
      </c>
      <c r="AY262" t="n">
        <v>0.36</v>
      </c>
      <c r="AZ262" t="n">
        <v>0.36</v>
      </c>
      <c r="BA262" t="n">
        <v>0.4</v>
      </c>
      <c r="BB262" t="n">
        <v>0.4</v>
      </c>
      <c r="BC262" t="n">
        <v>1.52</v>
      </c>
      <c r="BD262" t="n">
        <v>0.4</v>
      </c>
      <c r="BE262" t="n">
        <v>0.4</v>
      </c>
    </row>
    <row r="263">
      <c r="A263" t="inlineStr">
        <is>
          <t>Common shares outstanding</t>
        </is>
      </c>
      <c r="C263" t="inlineStr">
        <is>
          <t>Actual</t>
        </is>
      </c>
      <c r="D263" t="inlineStr">
        <is>
          <t>QQQQ</t>
        </is>
      </c>
      <c r="F263" t="n">
        <v>15228277</v>
      </c>
      <c r="G263" t="n">
        <v>15255864</v>
      </c>
      <c r="H263" t="n">
        <v>15298035</v>
      </c>
      <c r="I263" t="n">
        <v>15333622</v>
      </c>
      <c r="J263" t="n">
        <v>15333622</v>
      </c>
      <c r="K263" t="n">
        <v>15363728</v>
      </c>
      <c r="L263" t="n">
        <v>15398603</v>
      </c>
      <c r="M263" t="n">
        <v>15449546</v>
      </c>
      <c r="N263" t="n">
        <v>15504513</v>
      </c>
      <c r="O263" t="n">
        <v>15504513</v>
      </c>
      <c r="P263" t="n">
        <v>15512545</v>
      </c>
      <c r="Q263" t="n">
        <v>15562298</v>
      </c>
      <c r="R263" t="n">
        <v>15591530</v>
      </c>
      <c r="S263" t="n">
        <v>15597446</v>
      </c>
      <c r="T263" t="n">
        <v>15597446</v>
      </c>
      <c r="U263" t="n">
        <v>15527804</v>
      </c>
      <c r="V263" t="n">
        <v>15560271</v>
      </c>
      <c r="W263" t="n">
        <v>15695083</v>
      </c>
      <c r="X263" t="n">
        <v>15810935</v>
      </c>
      <c r="Y263" t="n">
        <v>15810935</v>
      </c>
      <c r="Z263" t="n">
        <v>15891276</v>
      </c>
      <c r="AA263" t="n">
        <v>15909219</v>
      </c>
      <c r="AB263" t="n">
        <v>31863063</v>
      </c>
      <c r="AC263" t="n">
        <v>31894563</v>
      </c>
      <c r="AD263" t="n">
        <v>31894563</v>
      </c>
      <c r="AE263" t="n">
        <v>32707166</v>
      </c>
      <c r="AF263" t="n">
        <v>32731215</v>
      </c>
      <c r="AG263" t="n">
        <v>32749690</v>
      </c>
      <c r="AH263" t="n">
        <v>32603926</v>
      </c>
      <c r="AI263" t="n">
        <v>32603926</v>
      </c>
      <c r="AJ263" t="n">
        <v>32617788</v>
      </c>
      <c r="AK263" t="n">
        <v>32639588</v>
      </c>
      <c r="AL263" t="n">
        <v>32644018</v>
      </c>
      <c r="AM263" t="n">
        <v>32694268</v>
      </c>
      <c r="AN263" t="n">
        <v>32694268</v>
      </c>
      <c r="AO263" t="n">
        <v>32646691</v>
      </c>
      <c r="AP263" t="n">
        <v>32662691</v>
      </c>
      <c r="AQ263" t="n">
        <v>32679191</v>
      </c>
      <c r="AR263" t="n">
        <v>32719852</v>
      </c>
      <c r="AS263" t="n">
        <v>32719852</v>
      </c>
      <c r="AT263" t="n">
        <v>32771013</v>
      </c>
      <c r="AU263" t="n">
        <v>32784513</v>
      </c>
      <c r="AV263" t="n">
        <v>32572217</v>
      </c>
      <c r="AW263" t="n">
        <v>32603118</v>
      </c>
      <c r="AX263" t="n">
        <v>32603118</v>
      </c>
      <c r="AY263" t="n">
        <v>32725587</v>
      </c>
      <c r="AZ263" t="n">
        <v>32781198</v>
      </c>
      <c r="BA263" t="n">
        <v>32856387</v>
      </c>
      <c r="BB263" t="n">
        <v>32875560</v>
      </c>
      <c r="BC263" t="n">
        <v>32875560</v>
      </c>
      <c r="BD263" t="n">
        <v>32899493</v>
      </c>
      <c r="BE263" t="n">
        <v>32939256</v>
      </c>
    </row>
    <row r="265">
      <c r="A265" t="inlineStr">
        <is>
          <t>Average common shares outstanding:</t>
        </is>
      </c>
    </row>
    <row r="266">
      <c r="A266" t="inlineStr">
        <is>
          <t>Basic</t>
        </is>
      </c>
      <c r="C266" t="inlineStr">
        <is>
          <t>Actual</t>
        </is>
      </c>
      <c r="D266" t="inlineStr">
        <is>
          <t>QQQQ</t>
        </is>
      </c>
      <c r="F266" t="n">
        <v>15238701</v>
      </c>
      <c r="G266" t="n">
        <v>15232129</v>
      </c>
      <c r="H266" t="n">
        <v>15287535</v>
      </c>
      <c r="I266" t="n">
        <v>15315951</v>
      </c>
      <c r="J266" t="n">
        <v>15268843</v>
      </c>
      <c r="K266" t="n">
        <v>15342486</v>
      </c>
      <c r="L266" t="n">
        <v>15468511</v>
      </c>
      <c r="M266" t="n">
        <v>15425920</v>
      </c>
      <c r="N266" t="n">
        <v>15484664</v>
      </c>
      <c r="O266" t="n">
        <v>15430773</v>
      </c>
      <c r="P266" t="n">
        <v>15507346</v>
      </c>
      <c r="Q266" t="n">
        <v>15536325</v>
      </c>
      <c r="R266" t="n">
        <v>15581593</v>
      </c>
      <c r="S266" t="n">
        <v>15609599</v>
      </c>
      <c r="T266" t="n">
        <v>15559059</v>
      </c>
      <c r="U266" t="n">
        <v>15534416</v>
      </c>
      <c r="V266" t="n">
        <v>15549811</v>
      </c>
      <c r="W266" t="n">
        <v>15631094</v>
      </c>
      <c r="X266" t="n">
        <v>15743770</v>
      </c>
      <c r="Y266" t="n">
        <v>15615170</v>
      </c>
      <c r="Z266" t="n">
        <v>15864807</v>
      </c>
      <c r="AA266" t="n">
        <v>15903805</v>
      </c>
      <c r="AB266" t="n">
        <v>31838392</v>
      </c>
      <c r="AC266" t="n">
        <v>31876784</v>
      </c>
      <c r="AD266" t="n">
        <v>31813572</v>
      </c>
      <c r="AE266" t="n">
        <v>32574251</v>
      </c>
      <c r="AF266" t="n">
        <v>32716350</v>
      </c>
      <c r="AG266" t="n">
        <v>32742480</v>
      </c>
      <c r="AH266" t="n">
        <v>32721626</v>
      </c>
      <c r="AI266" t="n">
        <v>32689228</v>
      </c>
      <c r="AJ266" t="n">
        <v>32612399</v>
      </c>
      <c r="AK266" t="n">
        <v>32629146</v>
      </c>
      <c r="AL266" t="n">
        <v>32641902</v>
      </c>
      <c r="AM266" t="n">
        <v>32673438</v>
      </c>
      <c r="AN266" t="n">
        <v>32639396</v>
      </c>
      <c r="AO266" t="n">
        <v>32679587</v>
      </c>
      <c r="AP266" t="n">
        <v>32651262</v>
      </c>
      <c r="AQ266" t="n">
        <v>32668789</v>
      </c>
      <c r="AR266" t="n">
        <v>32690296</v>
      </c>
      <c r="AS266" t="n">
        <v>32672522</v>
      </c>
      <c r="AT266" t="n">
        <v>32756852</v>
      </c>
      <c r="AU266" t="n">
        <v>32779227</v>
      </c>
      <c r="AV266" t="n">
        <v>32744104</v>
      </c>
      <c r="AW266" t="n">
        <v>32585784</v>
      </c>
      <c r="AX266" t="n">
        <v>32716099</v>
      </c>
      <c r="AY266" t="n">
        <v>32666916</v>
      </c>
      <c r="AZ266" t="n">
        <v>32749752</v>
      </c>
      <c r="BA266" t="n">
        <v>32825931</v>
      </c>
      <c r="BB266" t="n">
        <v>32868087</v>
      </c>
      <c r="BC266" t="n">
        <v>32778355</v>
      </c>
      <c r="BD266" t="n">
        <v>32892857</v>
      </c>
      <c r="BE266" t="n">
        <v>32920497</v>
      </c>
    </row>
    <row r="267">
      <c r="A267" t="inlineStr">
        <is>
          <t>Diluted</t>
        </is>
      </c>
      <c r="C267" t="inlineStr">
        <is>
          <t>Actual</t>
        </is>
      </c>
      <c r="D267" t="inlineStr">
        <is>
          <t>QQQQ</t>
        </is>
      </c>
      <c r="F267" t="n">
        <v>15482517</v>
      </c>
      <c r="G267" t="n">
        <v>15479749</v>
      </c>
      <c r="H267" t="n">
        <v>15594881</v>
      </c>
      <c r="I267" t="n">
        <v>15640433</v>
      </c>
      <c r="J267" t="n">
        <v>15548820</v>
      </c>
      <c r="K267" t="n">
        <v>15660921</v>
      </c>
      <c r="L267" t="n">
        <v>15832180</v>
      </c>
      <c r="M267" t="n">
        <v>15795843</v>
      </c>
      <c r="N267" t="n">
        <v>15846810</v>
      </c>
      <c r="O267" t="n">
        <v>15794403</v>
      </c>
      <c r="P267" t="n">
        <v>15838548</v>
      </c>
      <c r="Q267" t="n">
        <v>15864924</v>
      </c>
      <c r="R267" t="n">
        <v>15906124</v>
      </c>
      <c r="S267" t="n">
        <v>15923924</v>
      </c>
      <c r="T267" t="n">
        <v>15886245</v>
      </c>
      <c r="U267" t="n">
        <v>15816371</v>
      </c>
      <c r="V267" t="n">
        <v>15842485</v>
      </c>
      <c r="W267" t="n">
        <v>15922209</v>
      </c>
      <c r="X267" t="n">
        <v>16046061</v>
      </c>
      <c r="Y267" t="n">
        <v>15911262</v>
      </c>
      <c r="Z267" t="n">
        <v>16237998</v>
      </c>
      <c r="AA267" t="n">
        <v>16261688</v>
      </c>
      <c r="AB267" t="n">
        <v>32592277</v>
      </c>
      <c r="AC267" t="n">
        <v>32652265</v>
      </c>
      <c r="AD267" t="n">
        <v>32568105</v>
      </c>
      <c r="AE267" t="n">
        <v>33317744</v>
      </c>
      <c r="AF267" t="n">
        <v>33458858</v>
      </c>
      <c r="AG267" t="n">
        <v>33504143</v>
      </c>
      <c r="AH267" t="n">
        <v>33423458</v>
      </c>
      <c r="AI267" t="n">
        <v>33430714</v>
      </c>
      <c r="AJ267" t="n">
        <v>33292852</v>
      </c>
      <c r="AK267" t="n">
        <v>33317193</v>
      </c>
      <c r="AL267" t="n">
        <v>33327213</v>
      </c>
      <c r="AM267" t="n">
        <v>33366848</v>
      </c>
      <c r="AN267" t="n">
        <v>33329844</v>
      </c>
      <c r="AO267" t="n">
        <v>33287359</v>
      </c>
      <c r="AP267" t="n">
        <v>33075493</v>
      </c>
      <c r="AQ267" t="n">
        <v>33168938</v>
      </c>
      <c r="AR267" t="n">
        <v>33275550</v>
      </c>
      <c r="AS267" t="n">
        <v>33210952</v>
      </c>
      <c r="AT267" t="n">
        <v>33408116</v>
      </c>
      <c r="AU267" t="n">
        <v>33405923</v>
      </c>
      <c r="AV267" t="n">
        <v>33267955</v>
      </c>
      <c r="AW267" t="n">
        <v>33180680</v>
      </c>
      <c r="AX267" t="n">
        <v>33314146</v>
      </c>
      <c r="AY267" t="n">
        <v>33315333</v>
      </c>
      <c r="AZ267" t="n">
        <v>33418482</v>
      </c>
      <c r="BA267" t="n">
        <v>33536558</v>
      </c>
      <c r="BB267" t="n">
        <v>33503937</v>
      </c>
      <c r="BC267" t="n">
        <v>33439496</v>
      </c>
      <c r="BD267" t="n">
        <v>33462379</v>
      </c>
      <c r="BE267" t="n">
        <v>33467254</v>
      </c>
    </row>
    <row r="269">
      <c r="A269" t="inlineStr">
        <is>
          <t>Performance ratios:</t>
        </is>
      </c>
    </row>
    <row r="270">
      <c r="A270" t="inlineStr">
        <is>
          <t>Return on average assets</t>
        </is>
      </c>
      <c r="C270" t="inlineStr">
        <is>
          <t>Percent</t>
        </is>
      </c>
      <c r="D270" t="inlineStr">
        <is>
          <t>QQQQ</t>
        </is>
      </c>
      <c r="F270" t="n">
        <v>0.9399999999999999</v>
      </c>
      <c r="G270" t="n">
        <v>0.88</v>
      </c>
      <c r="H270" t="n">
        <v>0.99</v>
      </c>
      <c r="I270" t="n">
        <v>0.91</v>
      </c>
      <c r="J270" t="n">
        <v>0.93</v>
      </c>
      <c r="K270" t="n">
        <v>0.96</v>
      </c>
      <c r="L270" t="n">
        <v>0.92</v>
      </c>
      <c r="M270" t="n">
        <v>1.17</v>
      </c>
      <c r="N270" t="n">
        <v>0.96</v>
      </c>
      <c r="O270" t="n">
        <v>1</v>
      </c>
      <c r="P270" t="n">
        <v>1.01</v>
      </c>
      <c r="Q270" t="n">
        <v>1.14</v>
      </c>
      <c r="R270" t="n">
        <v>0.97</v>
      </c>
      <c r="S270" t="n">
        <v>0.9399999999999999</v>
      </c>
      <c r="T270" t="n">
        <v>1.01</v>
      </c>
      <c r="U270" t="n">
        <v>1</v>
      </c>
      <c r="V270" t="n">
        <v>1.04</v>
      </c>
      <c r="W270" t="n">
        <v>1.06</v>
      </c>
      <c r="X270" t="n">
        <v>1.07</v>
      </c>
      <c r="Y270" t="n">
        <v>1.04</v>
      </c>
      <c r="Z270" t="n">
        <v>1.27</v>
      </c>
      <c r="AA270" t="n">
        <v>1.31</v>
      </c>
      <c r="AB270" t="n">
        <v>1.22</v>
      </c>
      <c r="AC270" t="n">
        <v>1.07</v>
      </c>
      <c r="AD270" t="n">
        <v>1.22</v>
      </c>
      <c r="AE270" t="n">
        <v>1.6</v>
      </c>
      <c r="AF270" t="n">
        <v>1.62</v>
      </c>
      <c r="AG270" t="n">
        <v>1.71</v>
      </c>
      <c r="AH270" t="n">
        <v>1.7</v>
      </c>
      <c r="AI270" t="n">
        <v>1.66</v>
      </c>
      <c r="AJ270" t="n">
        <v>1.69</v>
      </c>
      <c r="AK270" t="n">
        <v>1.78</v>
      </c>
      <c r="AL270" t="n">
        <v>1.65</v>
      </c>
      <c r="AM270" t="n">
        <v>1.66</v>
      </c>
      <c r="AN270" t="n">
        <v>1.69</v>
      </c>
      <c r="AO270" t="n">
        <v>1.07</v>
      </c>
      <c r="AP270" t="n">
        <v>0.87</v>
      </c>
      <c r="AQ270" t="n">
        <v>0.86</v>
      </c>
      <c r="AR270" t="n">
        <v>1.45</v>
      </c>
      <c r="AS270" t="n">
        <v>1.06</v>
      </c>
      <c r="AT270" t="n">
        <v>1.69</v>
      </c>
      <c r="AU270" t="n">
        <v>1.79</v>
      </c>
      <c r="AV270" t="n">
        <v>1.37</v>
      </c>
      <c r="AW270" t="n">
        <v>1.33</v>
      </c>
      <c r="AX270" t="n">
        <v>1.54</v>
      </c>
      <c r="AY270" t="n">
        <v>1.22</v>
      </c>
      <c r="AZ270" t="n">
        <v>1.42</v>
      </c>
      <c r="BA270" t="n">
        <v>1.75</v>
      </c>
      <c r="BB270" t="n">
        <v>1.82</v>
      </c>
      <c r="BC270" t="n">
        <v>1.56</v>
      </c>
      <c r="BD270" t="n">
        <v>1.9</v>
      </c>
      <c r="BE270" t="n">
        <v>1.85</v>
      </c>
    </row>
    <row r="271">
      <c r="A271" t="inlineStr">
        <is>
          <t>Return on average stockholders equity</t>
        </is>
      </c>
      <c r="C271" t="inlineStr">
        <is>
          <t>Percent</t>
        </is>
      </c>
      <c r="D271" t="inlineStr">
        <is>
          <t>QQQQ</t>
        </is>
      </c>
      <c r="F271" t="n">
        <v>10.31</v>
      </c>
      <c r="G271" t="n">
        <v>9.48</v>
      </c>
      <c r="H271" t="n">
        <v>10.62</v>
      </c>
      <c r="I271" t="n">
        <v>9.93</v>
      </c>
      <c r="J271" t="n">
        <v>10.09</v>
      </c>
      <c r="K271" t="n">
        <v>10.51</v>
      </c>
      <c r="L271" t="n">
        <v>10.2</v>
      </c>
      <c r="M271" t="n">
        <v>12.63</v>
      </c>
      <c r="N271" t="n">
        <v>10.31</v>
      </c>
      <c r="O271" t="n">
        <v>10.92</v>
      </c>
      <c r="P271" t="n">
        <v>10.65</v>
      </c>
      <c r="Q271" t="n">
        <v>11.79</v>
      </c>
      <c r="R271" t="n">
        <v>9.640000000000001</v>
      </c>
      <c r="S271" t="n">
        <v>9.51</v>
      </c>
      <c r="T271" t="n">
        <v>10.38</v>
      </c>
      <c r="U271" t="n">
        <v>10.05</v>
      </c>
      <c r="V271" t="n">
        <v>10.42</v>
      </c>
      <c r="W271" t="n">
        <v>10.35</v>
      </c>
      <c r="X271" t="n">
        <v>10.44</v>
      </c>
      <c r="Y271" t="n">
        <v>10.32</v>
      </c>
      <c r="Z271" t="n">
        <v>12.37</v>
      </c>
      <c r="AA271" t="n">
        <v>12.52</v>
      </c>
      <c r="AB271" t="n">
        <v>11.34</v>
      </c>
      <c r="AC271" t="n">
        <v>9.970000000000001</v>
      </c>
      <c r="AD271" t="n">
        <v>11.52</v>
      </c>
      <c r="AE271" t="n">
        <v>14.6</v>
      </c>
      <c r="AF271" t="n">
        <v>14.41</v>
      </c>
      <c r="AG271" t="n">
        <v>14.86</v>
      </c>
      <c r="AH271" t="n">
        <v>14.48</v>
      </c>
      <c r="AI271" t="n">
        <v>14.59</v>
      </c>
      <c r="AJ271" t="n">
        <v>14.08</v>
      </c>
      <c r="AK271" t="n">
        <v>14.54</v>
      </c>
      <c r="AL271" t="n">
        <v>13.8</v>
      </c>
      <c r="AM271" t="n">
        <v>13.76</v>
      </c>
      <c r="AN271" t="n">
        <v>14.04</v>
      </c>
      <c r="AO271" t="n">
        <v>8.869999999999999</v>
      </c>
      <c r="AP271" t="n">
        <v>7.99</v>
      </c>
      <c r="AQ271" t="n">
        <v>7.89</v>
      </c>
      <c r="AR271" t="n">
        <v>13.25</v>
      </c>
      <c r="AS271" t="n">
        <v>9.52</v>
      </c>
      <c r="AT271" t="n">
        <v>15.9</v>
      </c>
      <c r="AU271" t="n">
        <v>17.42</v>
      </c>
      <c r="AV271" t="n">
        <v>13.42</v>
      </c>
      <c r="AW271" t="n">
        <v>13.02</v>
      </c>
      <c r="AX271" t="n">
        <v>14.88</v>
      </c>
      <c r="AY271" t="n">
        <v>12.33</v>
      </c>
      <c r="AZ271" t="n">
        <v>15.14</v>
      </c>
      <c r="BA271" t="n">
        <v>18.13</v>
      </c>
      <c r="BB271" t="n">
        <v>18.62</v>
      </c>
      <c r="BC271" t="n">
        <v>16.11</v>
      </c>
      <c r="BD271" t="n">
        <v>18.31</v>
      </c>
      <c r="BE271" t="n">
        <v>16.59</v>
      </c>
    </row>
    <row r="272">
      <c r="A272" t="inlineStr">
        <is>
          <t>Net interest margin</t>
        </is>
      </c>
      <c r="C272" t="inlineStr">
        <is>
          <t>Percent</t>
        </is>
      </c>
      <c r="D272" t="inlineStr">
        <is>
          <t>QQQQ</t>
        </is>
      </c>
      <c r="F272" t="n">
        <v>3.08</v>
      </c>
      <c r="G272" t="n">
        <v>3.08</v>
      </c>
      <c r="H272" t="n">
        <v>3.01</v>
      </c>
      <c r="I272" t="n">
        <v>3</v>
      </c>
      <c r="J272" t="n">
        <v>3.04</v>
      </c>
      <c r="K272" t="n">
        <v>2.98</v>
      </c>
      <c r="L272" t="n">
        <v>3.1</v>
      </c>
      <c r="M272" t="n">
        <v>3.13</v>
      </c>
      <c r="N272" t="n">
        <v>3.14</v>
      </c>
      <c r="O272" t="n">
        <v>3.09</v>
      </c>
      <c r="P272" t="n">
        <v>3.07</v>
      </c>
      <c r="Q272" t="n">
        <v>3.07</v>
      </c>
      <c r="R272" t="n">
        <v>3.12</v>
      </c>
      <c r="S272" t="n">
        <v>3.23</v>
      </c>
      <c r="T272" t="n">
        <v>3.12</v>
      </c>
      <c r="U272" t="n">
        <v>3.25</v>
      </c>
      <c r="V272" t="n">
        <v>3.28</v>
      </c>
      <c r="W272" t="n">
        <v>3.27</v>
      </c>
      <c r="X272" t="n">
        <v>3.19</v>
      </c>
      <c r="Y272" t="n">
        <v>3.25</v>
      </c>
      <c r="Z272" t="n">
        <v>3.39</v>
      </c>
      <c r="AA272" t="n">
        <v>3.43</v>
      </c>
      <c r="AB272" t="n">
        <v>3.46</v>
      </c>
      <c r="AC272" t="n">
        <v>3.48</v>
      </c>
      <c r="AD272" t="n">
        <v>3.44</v>
      </c>
      <c r="AE272" t="n">
        <v>3.66</v>
      </c>
      <c r="AF272" t="n">
        <v>3.7</v>
      </c>
      <c r="AG272" t="n">
        <v>3.68</v>
      </c>
      <c r="AH272" t="n">
        <v>3.77</v>
      </c>
      <c r="AI272" t="n">
        <v>3.7</v>
      </c>
      <c r="AJ272" t="n">
        <v>3.85</v>
      </c>
      <c r="AK272" t="n">
        <v>3.89</v>
      </c>
      <c r="AL272" t="n">
        <v>3.89</v>
      </c>
      <c r="AM272" t="n">
        <v>3.78</v>
      </c>
      <c r="AN272" t="n">
        <v>3.85</v>
      </c>
      <c r="AO272" t="n">
        <v>3.82</v>
      </c>
      <c r="AP272" t="n">
        <v>3.54</v>
      </c>
      <c r="AQ272" t="n">
        <v>3.4</v>
      </c>
      <c r="AR272" t="n">
        <v>3.54</v>
      </c>
      <c r="AS272" t="n">
        <v>3.57</v>
      </c>
      <c r="AT272" t="n">
        <v>3.36</v>
      </c>
      <c r="AU272" t="n">
        <v>3.32</v>
      </c>
      <c r="AV272" t="n">
        <v>3.09</v>
      </c>
      <c r="AW272" t="n">
        <v>2.87</v>
      </c>
      <c r="AX272" t="n">
        <v>3.15</v>
      </c>
      <c r="AY272" t="n">
        <v>2.78</v>
      </c>
      <c r="AZ272" t="n">
        <v>3.05</v>
      </c>
      <c r="BA272" t="n">
        <v>3.48</v>
      </c>
      <c r="BB272" t="n">
        <v>3.83</v>
      </c>
      <c r="BC272" t="n">
        <v>3.29</v>
      </c>
      <c r="BD272" t="n">
        <v>3.89</v>
      </c>
      <c r="BE272" t="n">
        <v>3.87</v>
      </c>
    </row>
    <row r="273">
      <c r="A273" t="inlineStr">
        <is>
          <t>Efficiency ratio</t>
        </is>
      </c>
      <c r="C273" t="inlineStr">
        <is>
          <t>Percent</t>
        </is>
      </c>
      <c r="D273" t="inlineStr">
        <is>
          <t>QQQQ</t>
        </is>
      </c>
      <c r="F273" t="n">
        <v>66.8</v>
      </c>
      <c r="G273" t="n">
        <v>68.08</v>
      </c>
      <c r="H273" t="n">
        <v>67.31</v>
      </c>
      <c r="I273" t="n">
        <v>68.34999999999999</v>
      </c>
      <c r="J273" t="n">
        <v>67.64</v>
      </c>
      <c r="K273" t="n">
        <v>66.83</v>
      </c>
      <c r="L273" t="n">
        <v>66.36</v>
      </c>
      <c r="M273" t="n">
        <v>65.7</v>
      </c>
      <c r="N273" t="n">
        <v>65.45999999999999</v>
      </c>
      <c r="O273" t="n">
        <v>66.06999999999999</v>
      </c>
      <c r="P273" t="n">
        <v>63.34</v>
      </c>
      <c r="Q273" t="n">
        <v>60.63</v>
      </c>
      <c r="R273" t="n">
        <v>64.2</v>
      </c>
      <c r="S273" t="n">
        <v>64.03</v>
      </c>
      <c r="T273" t="n">
        <v>63.04</v>
      </c>
      <c r="U273" t="n">
        <v>61.24</v>
      </c>
      <c r="V273" t="n">
        <v>62.03</v>
      </c>
      <c r="W273" t="n">
        <v>62</v>
      </c>
      <c r="X273" t="n">
        <v>61.01</v>
      </c>
      <c r="Y273" t="n">
        <v>61.57</v>
      </c>
      <c r="Z273" t="n">
        <v>59.85</v>
      </c>
      <c r="AA273" t="n">
        <v>57.99</v>
      </c>
      <c r="AB273" t="n">
        <v>58.56</v>
      </c>
      <c r="AC273" t="n">
        <v>55.99</v>
      </c>
      <c r="AD273" t="n">
        <v>58.05</v>
      </c>
      <c r="AE273" t="n">
        <v>60</v>
      </c>
      <c r="AF273" t="n">
        <v>56.92</v>
      </c>
      <c r="AG273" t="n">
        <v>56.67</v>
      </c>
      <c r="AH273" t="n">
        <v>56.88</v>
      </c>
      <c r="AI273" t="n">
        <v>57.59</v>
      </c>
      <c r="AJ273" t="n">
        <v>56.83</v>
      </c>
      <c r="AK273" t="n">
        <v>55.03</v>
      </c>
      <c r="AL273" t="n">
        <v>57.63</v>
      </c>
      <c r="AM273" t="n">
        <v>60.56</v>
      </c>
      <c r="AN273" t="n">
        <v>57.57</v>
      </c>
      <c r="AO273" t="n">
        <v>56.2</v>
      </c>
      <c r="AP273" t="n">
        <v>59.16</v>
      </c>
      <c r="AQ273" t="n">
        <v>59.84</v>
      </c>
      <c r="AR273" t="n">
        <v>57.08</v>
      </c>
      <c r="AS273" t="n">
        <v>58.06</v>
      </c>
      <c r="AT273" t="n">
        <v>55.46</v>
      </c>
      <c r="AU273" t="n">
        <v>58.29</v>
      </c>
      <c r="AV273" t="n">
        <v>58.52</v>
      </c>
      <c r="AW273" t="n">
        <v>63.15</v>
      </c>
      <c r="AX273" t="n">
        <v>58.88</v>
      </c>
      <c r="AY273" t="n">
        <v>60.85</v>
      </c>
      <c r="AZ273" t="n">
        <v>56.94</v>
      </c>
      <c r="BA273" t="n">
        <v>52.62</v>
      </c>
      <c r="BB273" t="n">
        <v>53.37</v>
      </c>
      <c r="BC273" t="n">
        <v>55.6</v>
      </c>
      <c r="BD273" t="n">
        <v>51.16</v>
      </c>
      <c r="BE273" t="n">
        <v>52.7</v>
      </c>
    </row>
    <row r="275">
      <c r="A275" t="inlineStr">
        <is>
          <t>Income statement-10Q/K</t>
        </is>
      </c>
    </row>
    <row r="276">
      <c r="A276" t="inlineStr">
        <is>
          <t>Interest income (loss)</t>
        </is>
      </c>
    </row>
    <row r="277">
      <c r="A277" t="inlineStr">
        <is>
          <t>Loans, including fees</t>
        </is>
      </c>
      <c r="C277" t="inlineStr">
        <is>
          <t>Thousand</t>
        </is>
      </c>
      <c r="D277" t="inlineStr">
        <is>
          <t>QQQQ</t>
        </is>
      </c>
      <c r="E277" t="inlineStr">
        <is>
          <t>Yes</t>
        </is>
      </c>
      <c r="F277" t="n">
        <v>41174</v>
      </c>
      <c r="G277" t="n">
        <v>41493</v>
      </c>
      <c r="H277" t="n">
        <v>41694</v>
      </c>
      <c r="J277" t="n">
        <v>167051</v>
      </c>
      <c r="K277" t="n">
        <v>42649</v>
      </c>
      <c r="L277" t="n">
        <v>45855</v>
      </c>
      <c r="M277" t="n">
        <v>46759</v>
      </c>
      <c r="O277" t="n">
        <v>182972</v>
      </c>
      <c r="P277" t="n">
        <v>45949</v>
      </c>
      <c r="Q277" t="n">
        <v>46490</v>
      </c>
      <c r="R277" t="n">
        <v>47342</v>
      </c>
      <c r="T277" t="n">
        <v>190292</v>
      </c>
      <c r="U277" t="n">
        <v>50195</v>
      </c>
      <c r="V277" t="n">
        <v>51046</v>
      </c>
      <c r="W277" t="n">
        <v>51647</v>
      </c>
      <c r="Y277" t="n">
        <v>204467</v>
      </c>
      <c r="Z277" t="n">
        <v>53635</v>
      </c>
      <c r="AA277" t="n">
        <v>54763</v>
      </c>
      <c r="AB277" t="n">
        <v>56090</v>
      </c>
      <c r="AD277" t="n">
        <v>222022</v>
      </c>
      <c r="AE277" t="n">
        <v>62919</v>
      </c>
      <c r="AF277" t="n">
        <v>65604</v>
      </c>
      <c r="AG277" t="n">
        <v>66788</v>
      </c>
      <c r="AI277" t="n">
        <v>263093</v>
      </c>
      <c r="AJ277" t="n">
        <v>68730</v>
      </c>
      <c r="AK277" t="n">
        <v>70990</v>
      </c>
      <c r="AL277" t="n">
        <v>75260</v>
      </c>
      <c r="AN277" t="n">
        <v>291519</v>
      </c>
      <c r="AO277" t="n">
        <v>76518</v>
      </c>
      <c r="AP277" t="n">
        <v>78855</v>
      </c>
      <c r="AQ277" t="n">
        <v>76612</v>
      </c>
      <c r="AS277" t="n">
        <v>311987</v>
      </c>
      <c r="AT277" t="n">
        <v>77662</v>
      </c>
      <c r="AU277" t="n">
        <v>82447</v>
      </c>
      <c r="AV277" t="n">
        <v>80249</v>
      </c>
      <c r="AX277" t="n">
        <v>316124</v>
      </c>
      <c r="AY277" t="n">
        <v>72954</v>
      </c>
      <c r="AZ277" t="n">
        <v>78726</v>
      </c>
      <c r="BA277" t="n">
        <v>87078</v>
      </c>
      <c r="BC277" t="n">
        <v>336340</v>
      </c>
      <c r="BD277" t="n">
        <v>104396</v>
      </c>
      <c r="BE277" t="n">
        <v>114612</v>
      </c>
    </row>
    <row r="278">
      <c r="A278" t="inlineStr">
        <is>
          <t>Debt securities:</t>
        </is>
      </c>
    </row>
    <row r="279">
      <c r="A279" t="inlineStr">
        <is>
          <t>Taxable</t>
        </is>
      </c>
      <c r="C279" t="inlineStr">
        <is>
          <t>Thousand</t>
        </is>
      </c>
      <c r="D279" t="inlineStr">
        <is>
          <t>QQQQ</t>
        </is>
      </c>
      <c r="E279" t="inlineStr">
        <is>
          <t>Yes</t>
        </is>
      </c>
      <c r="F279" t="n">
        <v>1353</v>
      </c>
      <c r="G279" t="n">
        <v>1295</v>
      </c>
      <c r="H279" t="n">
        <v>1097</v>
      </c>
      <c r="J279" t="n">
        <v>4947</v>
      </c>
      <c r="K279" t="n">
        <v>1305</v>
      </c>
      <c r="L279" t="n">
        <v>1502</v>
      </c>
      <c r="M279" t="n">
        <v>1536</v>
      </c>
      <c r="O279" t="n">
        <v>5727</v>
      </c>
      <c r="P279" t="n">
        <v>1399</v>
      </c>
      <c r="Q279" t="n">
        <v>1458</v>
      </c>
      <c r="R279" t="n">
        <v>1291</v>
      </c>
      <c r="T279" t="n">
        <v>5492</v>
      </c>
      <c r="U279" t="n">
        <v>1327</v>
      </c>
      <c r="V279" t="n">
        <v>1344</v>
      </c>
      <c r="W279" t="n">
        <v>1242</v>
      </c>
      <c r="Y279" t="n">
        <v>5229</v>
      </c>
      <c r="Z279" t="n">
        <v>1761</v>
      </c>
      <c r="AA279" t="n">
        <v>1906</v>
      </c>
      <c r="AB279" t="n">
        <v>1763</v>
      </c>
      <c r="AD279" t="n">
        <v>7171</v>
      </c>
      <c r="AE279" t="n">
        <v>1898</v>
      </c>
      <c r="AF279" t="n">
        <v>1956</v>
      </c>
      <c r="AG279" t="n">
        <v>2246</v>
      </c>
      <c r="AI279" t="n">
        <v>8808</v>
      </c>
      <c r="AJ279" t="n">
        <v>4335</v>
      </c>
      <c r="AK279" t="n">
        <v>3855</v>
      </c>
      <c r="AL279" t="n">
        <v>2361</v>
      </c>
      <c r="AN279" t="n">
        <v>13308</v>
      </c>
      <c r="AO279" t="n">
        <v>2586</v>
      </c>
      <c r="AP279" t="n">
        <v>2047</v>
      </c>
      <c r="AQ279" t="n">
        <v>2032</v>
      </c>
      <c r="AS279" t="n">
        <v>8591</v>
      </c>
      <c r="AT279" t="n">
        <v>1693</v>
      </c>
      <c r="AU279" t="n">
        <v>1602</v>
      </c>
      <c r="AV279" t="n">
        <v>1484</v>
      </c>
      <c r="AX279" t="n">
        <v>6327</v>
      </c>
      <c r="AY279" t="n">
        <v>3781</v>
      </c>
      <c r="AZ279" t="n">
        <v>5142</v>
      </c>
      <c r="BA279" t="n">
        <v>6793</v>
      </c>
      <c r="BC279" t="n">
        <v>24456</v>
      </c>
      <c r="BD279" t="n">
        <v>8991</v>
      </c>
      <c r="BE279" t="n">
        <v>9408</v>
      </c>
    </row>
    <row r="280">
      <c r="A280" t="inlineStr">
        <is>
          <t>Tax-exempt</t>
        </is>
      </c>
      <c r="C280" t="inlineStr">
        <is>
          <t>Thousand</t>
        </is>
      </c>
      <c r="D280" t="inlineStr">
        <is>
          <t>QQQQ</t>
        </is>
      </c>
      <c r="E280" t="inlineStr">
        <is>
          <t>Yes</t>
        </is>
      </c>
      <c r="F280" t="n">
        <v>346</v>
      </c>
      <c r="G280" t="n">
        <v>314</v>
      </c>
      <c r="H280" t="n">
        <v>284</v>
      </c>
      <c r="J280" t="n">
        <v>1222</v>
      </c>
      <c r="K280" t="n">
        <v>280</v>
      </c>
      <c r="L280" t="n">
        <v>273</v>
      </c>
      <c r="M280" t="n">
        <v>262</v>
      </c>
      <c r="O280" t="n">
        <v>1061</v>
      </c>
      <c r="P280" t="n">
        <v>246</v>
      </c>
      <c r="Q280" t="n">
        <v>235</v>
      </c>
      <c r="R280" t="n">
        <v>249</v>
      </c>
      <c r="T280" t="n">
        <v>982</v>
      </c>
      <c r="U280" t="n">
        <v>255</v>
      </c>
      <c r="V280" t="n">
        <v>243</v>
      </c>
      <c r="W280" t="n">
        <v>248</v>
      </c>
      <c r="Y280" t="n">
        <v>964</v>
      </c>
      <c r="Z280" t="n">
        <v>187</v>
      </c>
      <c r="AA280" t="n">
        <v>178</v>
      </c>
      <c r="AB280" t="n">
        <v>187</v>
      </c>
      <c r="AD280" t="n">
        <v>737</v>
      </c>
      <c r="AE280" t="n">
        <v>171</v>
      </c>
      <c r="AF280" t="n">
        <v>162</v>
      </c>
      <c r="AG280" t="n">
        <v>145</v>
      </c>
      <c r="AI280" t="n">
        <v>609</v>
      </c>
      <c r="AJ280" t="n">
        <v>126</v>
      </c>
      <c r="AK280" t="n">
        <v>118</v>
      </c>
      <c r="AL280" t="n">
        <v>103</v>
      </c>
      <c r="AN280" t="n">
        <v>458</v>
      </c>
      <c r="AO280" t="n">
        <v>98</v>
      </c>
      <c r="AP280" t="n">
        <v>154</v>
      </c>
      <c r="AQ280" t="n">
        <v>131</v>
      </c>
      <c r="AS280" t="n">
        <v>487</v>
      </c>
      <c r="AT280" t="n">
        <v>70</v>
      </c>
      <c r="AU280" t="n">
        <v>70</v>
      </c>
      <c r="AV280" t="n">
        <v>35</v>
      </c>
      <c r="AX280" t="n">
        <v>204</v>
      </c>
      <c r="AY280" t="n">
        <v>26</v>
      </c>
      <c r="AZ280" t="n">
        <v>23</v>
      </c>
      <c r="BA280" t="n">
        <v>22</v>
      </c>
      <c r="BC280" t="n">
        <v>93</v>
      </c>
      <c r="BD280" t="n">
        <v>7</v>
      </c>
      <c r="BE280" t="n">
        <v>23</v>
      </c>
    </row>
    <row r="281">
      <c r="A281" t="inlineStr">
        <is>
          <t>Federal funds sold</t>
        </is>
      </c>
      <c r="C281" t="inlineStr">
        <is>
          <t>Thousand</t>
        </is>
      </c>
      <c r="D281" t="inlineStr">
        <is>
          <t>QQQQ</t>
        </is>
      </c>
      <c r="E281" t="inlineStr">
        <is>
          <t>Yes</t>
        </is>
      </c>
      <c r="F281" t="n">
        <v>1</v>
      </c>
      <c r="G281" t="n">
        <v>1</v>
      </c>
      <c r="J281" t="n">
        <v>2</v>
      </c>
      <c r="K281" t="n">
        <v>5</v>
      </c>
      <c r="L281" t="n">
        <v>0</v>
      </c>
      <c r="M281" t="n">
        <v>0</v>
      </c>
      <c r="O281" t="n">
        <v>2</v>
      </c>
      <c r="R281" t="n">
        <v>0</v>
      </c>
      <c r="T281" t="n">
        <v>14</v>
      </c>
      <c r="W281" t="n">
        <v>1</v>
      </c>
      <c r="Y281" t="n">
        <v>1</v>
      </c>
      <c r="AA281" t="n">
        <v>1</v>
      </c>
      <c r="AB281" t="n">
        <v>6</v>
      </c>
      <c r="AD281" t="n">
        <v>61</v>
      </c>
      <c r="AE281" t="n">
        <v>104</v>
      </c>
      <c r="AF281" t="n">
        <v>95</v>
      </c>
      <c r="AG281" t="n">
        <v>89</v>
      </c>
      <c r="AI281" t="n">
        <v>291</v>
      </c>
      <c r="AJ281" t="n">
        <v>2</v>
      </c>
      <c r="AL281" t="n">
        <v>1</v>
      </c>
      <c r="AN281" t="n">
        <v>4</v>
      </c>
      <c r="AY281" t="n">
        <v>1</v>
      </c>
      <c r="AZ281" t="n">
        <v>5</v>
      </c>
      <c r="BA281" t="n">
        <v>24</v>
      </c>
      <c r="BC281" t="n">
        <v>83</v>
      </c>
      <c r="BD281" t="n">
        <v>32</v>
      </c>
      <c r="BE281" t="n">
        <v>81</v>
      </c>
    </row>
    <row r="282">
      <c r="A282" t="inlineStr">
        <is>
          <t>Interest-bearing deposits with banks</t>
        </is>
      </c>
      <c r="C282" t="inlineStr">
        <is>
          <t>Thousand</t>
        </is>
      </c>
      <c r="D282" t="inlineStr">
        <is>
          <t>QQQQ</t>
        </is>
      </c>
      <c r="E282" t="inlineStr">
        <is>
          <t>Yes</t>
        </is>
      </c>
      <c r="F282" t="n">
        <v>977</v>
      </c>
      <c r="G282" t="n">
        <v>970</v>
      </c>
      <c r="H282" t="n">
        <v>1031</v>
      </c>
      <c r="J282" t="n">
        <v>4064</v>
      </c>
      <c r="K282" t="n">
        <v>1090</v>
      </c>
      <c r="L282" t="n">
        <v>1096</v>
      </c>
      <c r="M282" t="n">
        <v>1112</v>
      </c>
      <c r="O282" t="n">
        <v>4391</v>
      </c>
      <c r="P282" t="n">
        <v>1062</v>
      </c>
      <c r="Q282" t="n">
        <v>1066</v>
      </c>
      <c r="R282" t="n">
        <v>1009</v>
      </c>
      <c r="T282" t="n">
        <v>4265</v>
      </c>
      <c r="U282" t="n">
        <v>1802</v>
      </c>
      <c r="V282" t="n">
        <v>1852</v>
      </c>
      <c r="W282" t="n">
        <v>1968</v>
      </c>
      <c r="Y282" t="n">
        <v>7908</v>
      </c>
      <c r="Z282" t="n">
        <v>3440</v>
      </c>
      <c r="AA282" t="n">
        <v>4425</v>
      </c>
      <c r="AB282" t="n">
        <v>4972</v>
      </c>
      <c r="AD282" t="n">
        <v>18077</v>
      </c>
      <c r="AE282" t="n">
        <v>5782</v>
      </c>
      <c r="AF282" t="n">
        <v>7325</v>
      </c>
      <c r="AG282" t="n">
        <v>8165</v>
      </c>
      <c r="AI282" t="n">
        <v>30403</v>
      </c>
      <c r="AJ282" t="n">
        <v>7748</v>
      </c>
      <c r="AK282" t="n">
        <v>8135</v>
      </c>
      <c r="AL282" t="n">
        <v>8704</v>
      </c>
      <c r="AN282" t="n">
        <v>31368</v>
      </c>
      <c r="AO282" t="n">
        <v>4769</v>
      </c>
      <c r="AP282" t="n">
        <v>395</v>
      </c>
      <c r="AQ282" t="n">
        <v>422</v>
      </c>
      <c r="AS282" t="n">
        <v>6049</v>
      </c>
      <c r="AT282" t="n">
        <v>595</v>
      </c>
      <c r="AU282" t="n">
        <v>825</v>
      </c>
      <c r="AV282" t="n">
        <v>1441</v>
      </c>
      <c r="AX282" t="n">
        <v>4366</v>
      </c>
      <c r="AY282" t="n">
        <v>1757</v>
      </c>
      <c r="AZ282" t="n">
        <v>7600</v>
      </c>
      <c r="BA282" t="n">
        <v>20095</v>
      </c>
      <c r="BC282" t="n">
        <v>58848</v>
      </c>
      <c r="BD282" t="n">
        <v>32020</v>
      </c>
      <c r="BE282" t="n">
        <v>26694</v>
      </c>
    </row>
    <row r="283">
      <c r="A283" t="inlineStr">
        <is>
          <t>Total interest income (loss)</t>
        </is>
      </c>
      <c r="C283" t="inlineStr">
        <is>
          <t>Thousand</t>
        </is>
      </c>
      <c r="D283" t="inlineStr">
        <is>
          <t>QQQQ</t>
        </is>
      </c>
      <c r="E283" t="inlineStr">
        <is>
          <t>Yes</t>
        </is>
      </c>
      <c r="F283" t="n">
        <v>43851</v>
      </c>
      <c r="G283" t="n">
        <v>44073</v>
      </c>
      <c r="H283" t="n">
        <v>44106</v>
      </c>
      <c r="J283" t="n">
        <v>177286</v>
      </c>
      <c r="K283" t="n">
        <v>45329</v>
      </c>
      <c r="L283" t="n">
        <v>48726</v>
      </c>
      <c r="M283" t="n">
        <v>49669</v>
      </c>
      <c r="O283" t="n">
        <v>194153</v>
      </c>
      <c r="P283" t="n">
        <v>48656</v>
      </c>
      <c r="Q283" t="n">
        <v>49249</v>
      </c>
      <c r="R283" t="n">
        <v>49891</v>
      </c>
      <c r="T283" t="n">
        <v>201045</v>
      </c>
      <c r="U283" t="n">
        <v>53579</v>
      </c>
      <c r="V283" t="n">
        <v>54485</v>
      </c>
      <c r="W283" t="n">
        <v>55106</v>
      </c>
      <c r="Y283" t="n">
        <v>218569</v>
      </c>
      <c r="Z283" t="n">
        <v>59023</v>
      </c>
      <c r="AA283" t="n">
        <v>61273</v>
      </c>
      <c r="AB283" t="n">
        <v>63018</v>
      </c>
      <c r="AD283" t="n">
        <v>248068</v>
      </c>
      <c r="AE283" t="n">
        <v>70874</v>
      </c>
      <c r="AF283" t="n">
        <v>75142</v>
      </c>
      <c r="AG283" t="n">
        <v>77433</v>
      </c>
      <c r="AI283" t="n">
        <v>303204</v>
      </c>
      <c r="AJ283" t="n">
        <v>80941</v>
      </c>
      <c r="AK283" t="n">
        <v>83098</v>
      </c>
      <c r="AL283" t="n">
        <v>86429</v>
      </c>
      <c r="AN283" t="n">
        <v>336657</v>
      </c>
      <c r="AO283" t="n">
        <v>83971</v>
      </c>
      <c r="AP283" t="n">
        <v>81451</v>
      </c>
      <c r="AQ283" t="n">
        <v>79197</v>
      </c>
      <c r="AS283" t="n">
        <v>327114</v>
      </c>
      <c r="AT283" t="n">
        <v>80020</v>
      </c>
      <c r="AU283" t="n">
        <v>84944</v>
      </c>
      <c r="AV283" t="n">
        <v>83209</v>
      </c>
      <c r="AX283" t="n">
        <v>327021</v>
      </c>
      <c r="AY283" t="n">
        <v>78519</v>
      </c>
      <c r="AZ283" t="n">
        <v>91496</v>
      </c>
      <c r="BA283" t="n">
        <v>114012</v>
      </c>
      <c r="BC283" t="n">
        <v>419820</v>
      </c>
      <c r="BD283" t="n">
        <v>145446</v>
      </c>
      <c r="BE283" t="n">
        <v>150818</v>
      </c>
    </row>
    <row r="284">
      <c r="A284" t="inlineStr">
        <is>
          <t>Total interest income (loss)-c</t>
        </is>
      </c>
      <c r="F284">
        <f>SUM(F277,F279:F282)</f>
        <v/>
      </c>
      <c r="G284">
        <f>SUM(G277,G279:G282)</f>
        <v/>
      </c>
      <c r="H284">
        <f>SUM(H277,H279:H282)</f>
        <v/>
      </c>
      <c r="J284">
        <f>SUM(J277,J279:J282)</f>
        <v/>
      </c>
      <c r="K284">
        <f>SUM(K277,K279:K282)</f>
        <v/>
      </c>
      <c r="L284">
        <f>SUM(L277,L279:L282)</f>
        <v/>
      </c>
      <c r="M284">
        <f>SUM(M277,M279:M282)</f>
        <v/>
      </c>
      <c r="O284">
        <f>SUM(O277,O279:O282)</f>
        <v/>
      </c>
      <c r="P284">
        <f>SUM(P277,P279:P282)</f>
        <v/>
      </c>
      <c r="Q284">
        <f>SUM(Q277,Q279:Q282)</f>
        <v/>
      </c>
      <c r="R284">
        <f>SUM(R277,R279:R282)</f>
        <v/>
      </c>
      <c r="T284">
        <f>SUM(T277,T279:T282)</f>
        <v/>
      </c>
      <c r="U284">
        <f>SUM(U277,U279:U282)</f>
        <v/>
      </c>
      <c r="V284">
        <f>SUM(V277,V279:V282)</f>
        <v/>
      </c>
      <c r="W284">
        <f>SUM(W277,W279:W282)</f>
        <v/>
      </c>
      <c r="Y284">
        <f>SUM(Y277,Y279:Y282)</f>
        <v/>
      </c>
      <c r="Z284">
        <f>SUM(Z277,Z279:Z282)</f>
        <v/>
      </c>
      <c r="AA284">
        <f>SUM(AA277,AA279:AA282)</f>
        <v/>
      </c>
      <c r="AB284">
        <f>SUM(AB277,AB279:AB282)</f>
        <v/>
      </c>
      <c r="AD284">
        <f>SUM(AD277,AD279:AD282)</f>
        <v/>
      </c>
      <c r="AE284">
        <f>SUM(AE277,AE279:AE282)</f>
        <v/>
      </c>
      <c r="AF284">
        <f>SUM(AF277,AF279:AF282)</f>
        <v/>
      </c>
      <c r="AG284">
        <f>SUM(AG277,AG279:AG282)</f>
        <v/>
      </c>
      <c r="AI284">
        <f>SUM(AI277,AI279:AI282)</f>
        <v/>
      </c>
      <c r="AJ284">
        <f>SUM(AJ277,AJ279:AJ282)</f>
        <v/>
      </c>
      <c r="AK284">
        <f>SUM(AK277,AK279:AK282)</f>
        <v/>
      </c>
      <c r="AL284">
        <f>SUM(AL277,AL279:AL282)</f>
        <v/>
      </c>
      <c r="AN284">
        <f>SUM(AN277,AN279:AN282)</f>
        <v/>
      </c>
      <c r="AO284">
        <f>SUM(AO277,AO279:AO282)</f>
        <v/>
      </c>
      <c r="AP284">
        <f>SUM(AP277,AP279:AP282)</f>
        <v/>
      </c>
      <c r="AQ284">
        <f>SUM(AQ277,AQ279:AQ282)</f>
        <v/>
      </c>
      <c r="AS284">
        <f>SUM(AS277,AS279:AS282)</f>
        <v/>
      </c>
      <c r="AT284">
        <f>SUM(AT277,AT279:AT282)</f>
        <v/>
      </c>
      <c r="AU284">
        <f>SUM(AU277,AU279:AU282)</f>
        <v/>
      </c>
      <c r="AV284">
        <f>SUM(AV277,AV279:AV282)</f>
        <v/>
      </c>
      <c r="AX284">
        <f>SUM(AX277,AX279:AX282)</f>
        <v/>
      </c>
      <c r="AY284">
        <f>SUM(AY277,AY279:AY282)</f>
        <v/>
      </c>
      <c r="AZ284">
        <f>SUM(AZ277,AZ279:AZ282)</f>
        <v/>
      </c>
      <c r="BA284">
        <f>SUM(BA277,BA279:BA282)</f>
        <v/>
      </c>
      <c r="BC284">
        <f>SUM(BC277,BC279:BC282)</f>
        <v/>
      </c>
      <c r="BD284">
        <f>SUM(BD277,BD279:BD282)</f>
        <v/>
      </c>
      <c r="BE284">
        <f>SUM(BE277,BE279:BE282)</f>
        <v/>
      </c>
    </row>
    <row r="285">
      <c r="A285" t="inlineStr">
        <is>
          <t>Sum check</t>
        </is>
      </c>
      <c r="F285">
        <f>F283-F284</f>
        <v/>
      </c>
      <c r="G285">
        <f>G283-G284</f>
        <v/>
      </c>
      <c r="H285">
        <f>H283-H284</f>
        <v/>
      </c>
      <c r="J285">
        <f>J283-J284</f>
        <v/>
      </c>
      <c r="K285">
        <f>K283-K284</f>
        <v/>
      </c>
      <c r="L285">
        <f>L283-L284</f>
        <v/>
      </c>
      <c r="M285">
        <f>M283-M284</f>
        <v/>
      </c>
      <c r="O285">
        <f>O283-O284</f>
        <v/>
      </c>
      <c r="P285">
        <f>P283-P284</f>
        <v/>
      </c>
      <c r="Q285">
        <f>Q283-Q284</f>
        <v/>
      </c>
      <c r="R285">
        <f>R283-R284</f>
        <v/>
      </c>
      <c r="T285">
        <f>T283-T284</f>
        <v/>
      </c>
      <c r="U285">
        <f>U283-U284</f>
        <v/>
      </c>
      <c r="V285">
        <f>V283-V284</f>
        <v/>
      </c>
      <c r="W285">
        <f>W283-W284</f>
        <v/>
      </c>
      <c r="Y285">
        <f>Y283-Y284</f>
        <v/>
      </c>
      <c r="Z285">
        <f>Z283-Z284</f>
        <v/>
      </c>
      <c r="AA285">
        <f>AA283-AA284</f>
        <v/>
      </c>
      <c r="AB285">
        <f>AB283-AB284</f>
        <v/>
      </c>
      <c r="AD285">
        <f>AD283-AD284</f>
        <v/>
      </c>
      <c r="AE285">
        <f>AE283-AE284</f>
        <v/>
      </c>
      <c r="AF285">
        <f>AF283-AF284</f>
        <v/>
      </c>
      <c r="AG285">
        <f>AG283-AG284</f>
        <v/>
      </c>
      <c r="AI285">
        <f>AI283-AI284</f>
        <v/>
      </c>
      <c r="AJ285">
        <f>AJ283-AJ284</f>
        <v/>
      </c>
      <c r="AK285">
        <f>AK283-AK284</f>
        <v/>
      </c>
      <c r="AL285">
        <f>AL283-AL284</f>
        <v/>
      </c>
      <c r="AN285">
        <f>AN283-AN284</f>
        <v/>
      </c>
      <c r="AO285">
        <f>AO283-AO284</f>
        <v/>
      </c>
      <c r="AP285">
        <f>AP283-AP284</f>
        <v/>
      </c>
      <c r="AQ285">
        <f>AQ283-AQ284</f>
        <v/>
      </c>
      <c r="AS285">
        <f>AS283-AS284</f>
        <v/>
      </c>
      <c r="AT285">
        <f>AT283-AT284</f>
        <v/>
      </c>
      <c r="AU285">
        <f>AU283-AU284</f>
        <v/>
      </c>
      <c r="AV285">
        <f>AV283-AV284</f>
        <v/>
      </c>
      <c r="AX285">
        <f>AX283-AX284</f>
        <v/>
      </c>
      <c r="AY285">
        <f>AY283-AY284</f>
        <v/>
      </c>
      <c r="AZ285">
        <f>AZ283-AZ284</f>
        <v/>
      </c>
      <c r="BA285">
        <f>BA283-BA284</f>
        <v/>
      </c>
      <c r="BC285">
        <f>BC283-BC284</f>
        <v/>
      </c>
      <c r="BD285">
        <f>BD283-BD284</f>
        <v/>
      </c>
      <c r="BE285">
        <f>BE283-BE284</f>
        <v/>
      </c>
    </row>
    <row r="287">
      <c r="A287" t="inlineStr">
        <is>
          <t>Interest Expense</t>
        </is>
      </c>
    </row>
    <row r="288">
      <c r="A288" t="inlineStr">
        <is>
          <t>Deposits</t>
        </is>
      </c>
      <c r="C288" t="inlineStr">
        <is>
          <t>Thousand</t>
        </is>
      </c>
      <c r="D288" t="inlineStr">
        <is>
          <t>QQQQ</t>
        </is>
      </c>
      <c r="E288" t="inlineStr">
        <is>
          <t>Yes</t>
        </is>
      </c>
      <c r="F288" t="n">
        <v>3040</v>
      </c>
      <c r="G288" t="n">
        <v>2889</v>
      </c>
      <c r="H288" t="n">
        <v>2849</v>
      </c>
      <c r="J288" t="n">
        <v>11579</v>
      </c>
      <c r="K288" t="n">
        <v>2789</v>
      </c>
      <c r="L288" t="n">
        <v>2733</v>
      </c>
      <c r="M288" t="n">
        <v>2658</v>
      </c>
      <c r="O288" t="n">
        <v>10795</v>
      </c>
      <c r="P288" t="n">
        <v>2538</v>
      </c>
      <c r="Q288" t="n">
        <v>2542</v>
      </c>
      <c r="R288" t="n">
        <v>2522</v>
      </c>
      <c r="T288" t="n">
        <v>10251</v>
      </c>
      <c r="U288" t="n">
        <v>3080</v>
      </c>
      <c r="V288" t="n">
        <v>3092</v>
      </c>
      <c r="W288" t="n">
        <v>3149</v>
      </c>
      <c r="Y288" t="n">
        <v>12638</v>
      </c>
      <c r="Z288" t="n">
        <v>3725</v>
      </c>
      <c r="AA288" t="n">
        <v>4300</v>
      </c>
      <c r="AB288" t="n">
        <v>5247</v>
      </c>
      <c r="AD288" t="n">
        <v>18790</v>
      </c>
      <c r="AE288" t="n">
        <v>7269</v>
      </c>
      <c r="AF288" t="n">
        <v>9710</v>
      </c>
      <c r="AG288" t="n">
        <v>11171</v>
      </c>
      <c r="AI288" t="n">
        <v>40462</v>
      </c>
      <c r="AJ288" t="n">
        <v>13537</v>
      </c>
      <c r="AK288" t="n">
        <v>13802</v>
      </c>
      <c r="AL288" t="n">
        <v>13644</v>
      </c>
      <c r="AN288" t="n">
        <v>52738</v>
      </c>
      <c r="AO288" t="n">
        <v>9400</v>
      </c>
      <c r="AP288" t="n">
        <v>3750</v>
      </c>
      <c r="AQ288" t="n">
        <v>2854</v>
      </c>
      <c r="AS288" t="n">
        <v>18472</v>
      </c>
      <c r="AT288" t="n">
        <v>2322</v>
      </c>
      <c r="AU288" t="n">
        <v>2003</v>
      </c>
      <c r="AV288" t="n">
        <v>1988</v>
      </c>
      <c r="AX288" t="n">
        <v>8232</v>
      </c>
      <c r="AY288" t="n">
        <v>1981</v>
      </c>
      <c r="AZ288" t="n">
        <v>3586</v>
      </c>
      <c r="BA288" t="n">
        <v>11999</v>
      </c>
      <c r="BC288" t="n">
        <v>41965</v>
      </c>
      <c r="BD288" t="n">
        <v>35177</v>
      </c>
      <c r="BE288" t="n">
        <v>43732</v>
      </c>
    </row>
    <row r="289">
      <c r="A289" t="inlineStr">
        <is>
          <t>Short-term borrowings</t>
        </is>
      </c>
      <c r="C289" t="inlineStr">
        <is>
          <t>Thousand</t>
        </is>
      </c>
      <c r="D289" t="inlineStr">
        <is>
          <t>QQQQ</t>
        </is>
      </c>
      <c r="E289" t="inlineStr">
        <is>
          <t>Yes</t>
        </is>
      </c>
      <c r="F289" t="n">
        <v>2</v>
      </c>
      <c r="G289" t="n">
        <v>1</v>
      </c>
      <c r="H289" t="n">
        <v>1</v>
      </c>
      <c r="J289" t="n">
        <v>6</v>
      </c>
      <c r="K289" t="n">
        <v>2</v>
      </c>
      <c r="L289" t="n">
        <v>5</v>
      </c>
      <c r="M289" t="n">
        <v>6</v>
      </c>
      <c r="O289" t="n">
        <v>16</v>
      </c>
      <c r="P289" t="n">
        <v>1</v>
      </c>
      <c r="Q289" t="n">
        <v>1</v>
      </c>
      <c r="R289" t="n">
        <v>1</v>
      </c>
      <c r="T289" t="n">
        <v>4</v>
      </c>
      <c r="U289" t="n">
        <v>1</v>
      </c>
      <c r="V289" t="n">
        <v>2</v>
      </c>
      <c r="W289" t="n">
        <v>2</v>
      </c>
      <c r="Y289" t="n">
        <v>7</v>
      </c>
      <c r="Z289" t="n">
        <v>3</v>
      </c>
      <c r="AA289" t="n">
        <v>4</v>
      </c>
      <c r="AB289" t="n">
        <v>6</v>
      </c>
      <c r="AD289" t="n">
        <v>17</v>
      </c>
      <c r="AE289" t="n">
        <v>35</v>
      </c>
      <c r="AF289" t="n">
        <v>8</v>
      </c>
      <c r="AG289" t="n">
        <v>42</v>
      </c>
      <c r="AI289" t="n">
        <v>95</v>
      </c>
      <c r="AJ289" t="n">
        <v>10</v>
      </c>
      <c r="AK289" t="n">
        <v>12</v>
      </c>
      <c r="AL289" t="n">
        <v>7</v>
      </c>
      <c r="AN289" t="n">
        <v>32</v>
      </c>
      <c r="AO289" t="n">
        <v>7</v>
      </c>
      <c r="AP289" t="n">
        <v>1</v>
      </c>
      <c r="AS289" t="n">
        <v>8</v>
      </c>
      <c r="AT289" t="n">
        <v>1</v>
      </c>
      <c r="AX289" t="n">
        <v>2</v>
      </c>
      <c r="AY289" t="n">
        <v>1</v>
      </c>
      <c r="AZ289" t="n">
        <v>12</v>
      </c>
      <c r="BA289" t="n">
        <v>36</v>
      </c>
      <c r="BC289" t="n">
        <v>60</v>
      </c>
      <c r="BD289" t="n">
        <v>83</v>
      </c>
      <c r="BE289" t="n">
        <v>129</v>
      </c>
    </row>
    <row r="290">
      <c r="A290" t="inlineStr">
        <is>
          <t>Long-term borrowings</t>
        </is>
      </c>
      <c r="C290" t="inlineStr">
        <is>
          <t>Thousand</t>
        </is>
      </c>
      <c r="D290" t="inlineStr">
        <is>
          <t>QQQQ</t>
        </is>
      </c>
      <c r="E290" t="inlineStr">
        <is>
          <t>Yes</t>
        </is>
      </c>
      <c r="F290" t="n">
        <v>62</v>
      </c>
      <c r="G290" t="n">
        <v>62</v>
      </c>
      <c r="H290" t="n">
        <v>52</v>
      </c>
      <c r="J290" t="n">
        <v>216</v>
      </c>
      <c r="K290" t="n">
        <v>18</v>
      </c>
      <c r="L290" t="n">
        <v>7</v>
      </c>
      <c r="O290" t="n">
        <v>25</v>
      </c>
      <c r="T290" t="n">
        <v>32</v>
      </c>
    </row>
    <row r="291">
      <c r="A291" t="inlineStr">
        <is>
          <t>Subordinated debt</t>
        </is>
      </c>
      <c r="C291" t="inlineStr">
        <is>
          <t>Thousand</t>
        </is>
      </c>
      <c r="D291" t="inlineStr">
        <is>
          <t>QQQQ</t>
        </is>
      </c>
      <c r="E291" t="inlineStr">
        <is>
          <t>Yes</t>
        </is>
      </c>
      <c r="F291" t="n">
        <v>491</v>
      </c>
      <c r="G291" t="n">
        <v>491</v>
      </c>
      <c r="H291" t="n">
        <v>492</v>
      </c>
      <c r="J291" t="n">
        <v>1966</v>
      </c>
      <c r="K291" t="n">
        <v>491</v>
      </c>
      <c r="L291" t="n">
        <v>492</v>
      </c>
      <c r="M291" t="n">
        <v>491</v>
      </c>
      <c r="O291" t="n">
        <v>1966</v>
      </c>
      <c r="P291" t="n">
        <v>491</v>
      </c>
      <c r="Q291" t="n">
        <v>491</v>
      </c>
      <c r="R291" t="n">
        <v>492</v>
      </c>
      <c r="T291" t="n">
        <v>1966</v>
      </c>
      <c r="U291" t="n">
        <v>522</v>
      </c>
      <c r="V291" t="n">
        <v>523</v>
      </c>
      <c r="W291" t="n">
        <v>524</v>
      </c>
      <c r="Y291" t="n">
        <v>2096</v>
      </c>
      <c r="Z291" t="n">
        <v>527</v>
      </c>
      <c r="AA291" t="n">
        <v>530</v>
      </c>
      <c r="AB291" t="n">
        <v>532</v>
      </c>
      <c r="AD291" t="n">
        <v>2122</v>
      </c>
      <c r="AE291" t="n">
        <v>535</v>
      </c>
      <c r="AF291" t="n">
        <v>544</v>
      </c>
      <c r="AG291" t="n">
        <v>547</v>
      </c>
      <c r="AI291" t="n">
        <v>2171</v>
      </c>
      <c r="AJ291" t="n">
        <v>491</v>
      </c>
      <c r="AK291" t="n">
        <v>492</v>
      </c>
      <c r="AL291" t="n">
        <v>491</v>
      </c>
      <c r="AN291" t="n">
        <v>1966</v>
      </c>
      <c r="AO291" t="n">
        <v>491</v>
      </c>
      <c r="AP291" t="n">
        <v>492</v>
      </c>
      <c r="AQ291" t="n">
        <v>491</v>
      </c>
      <c r="AS291" t="n">
        <v>1966</v>
      </c>
      <c r="AT291" t="n">
        <v>491</v>
      </c>
      <c r="AU291" t="n">
        <v>578</v>
      </c>
      <c r="AV291" t="n">
        <v>1031</v>
      </c>
      <c r="AX291" t="n">
        <v>3130</v>
      </c>
      <c r="AY291" t="n">
        <v>1030</v>
      </c>
      <c r="AZ291" t="n">
        <v>1031</v>
      </c>
      <c r="BA291" t="n">
        <v>1030</v>
      </c>
      <c r="BC291" t="n">
        <v>4122</v>
      </c>
      <c r="BD291" t="n">
        <v>1030</v>
      </c>
      <c r="BE291" t="n">
        <v>1031</v>
      </c>
    </row>
    <row r="292">
      <c r="A292" t="inlineStr">
        <is>
          <t>Total interest expense</t>
        </is>
      </c>
      <c r="C292" t="inlineStr">
        <is>
          <t>Thousand</t>
        </is>
      </c>
      <c r="D292" t="inlineStr">
        <is>
          <t>QQQQ</t>
        </is>
      </c>
      <c r="E292" t="inlineStr">
        <is>
          <t>Yes</t>
        </is>
      </c>
      <c r="F292" t="n">
        <v>3595</v>
      </c>
      <c r="G292" t="n">
        <v>3443</v>
      </c>
      <c r="H292" t="n">
        <v>3394</v>
      </c>
      <c r="J292" t="n">
        <v>13767</v>
      </c>
      <c r="K292" t="n">
        <v>3300</v>
      </c>
      <c r="L292" t="n">
        <v>3237</v>
      </c>
      <c r="M292" t="n">
        <v>3155</v>
      </c>
      <c r="O292" t="n">
        <v>12802</v>
      </c>
      <c r="P292" t="n">
        <v>3030</v>
      </c>
      <c r="Q292" t="n">
        <v>3034</v>
      </c>
      <c r="R292" t="n">
        <v>3015</v>
      </c>
      <c r="T292" t="n">
        <v>12253</v>
      </c>
      <c r="U292" t="n">
        <v>3603</v>
      </c>
      <c r="V292" t="n">
        <v>3617</v>
      </c>
      <c r="W292" t="n">
        <v>3675</v>
      </c>
      <c r="Y292" t="n">
        <v>14741</v>
      </c>
      <c r="Z292" t="n">
        <v>4255</v>
      </c>
      <c r="AA292" t="n">
        <v>4834</v>
      </c>
      <c r="AB292" t="n">
        <v>5785</v>
      </c>
      <c r="AD292" t="n">
        <v>20929</v>
      </c>
      <c r="AE292" t="n">
        <v>7839</v>
      </c>
      <c r="AF292" t="n">
        <v>10262</v>
      </c>
      <c r="AG292" t="n">
        <v>11760</v>
      </c>
      <c r="AI292" t="n">
        <v>42728</v>
      </c>
      <c r="AJ292" t="n">
        <v>14038</v>
      </c>
      <c r="AK292" t="n">
        <v>14306</v>
      </c>
      <c r="AL292" t="n">
        <v>14142</v>
      </c>
      <c r="AN292" t="n">
        <v>54736</v>
      </c>
      <c r="AO292" t="n">
        <v>9898</v>
      </c>
      <c r="AP292" t="n">
        <v>4243</v>
      </c>
      <c r="AQ292" t="n">
        <v>3345</v>
      </c>
      <c r="AS292" t="n">
        <v>20446</v>
      </c>
      <c r="AT292" t="n">
        <v>2814</v>
      </c>
      <c r="AU292" t="n">
        <v>2581</v>
      </c>
      <c r="AV292" t="n">
        <v>3019</v>
      </c>
      <c r="AX292" t="n">
        <v>11364</v>
      </c>
      <c r="AY292" t="n">
        <v>3012</v>
      </c>
      <c r="AZ292" t="n">
        <v>4629</v>
      </c>
      <c r="BA292" t="n">
        <v>13065</v>
      </c>
      <c r="BC292" t="n">
        <v>46147</v>
      </c>
      <c r="BD292" t="n">
        <v>36290</v>
      </c>
      <c r="BE292" t="n">
        <v>44892</v>
      </c>
    </row>
    <row r="293">
      <c r="A293" t="inlineStr">
        <is>
          <t>Total interest expense-c</t>
        </is>
      </c>
      <c r="F293">
        <f>SUM(F288:F291)</f>
        <v/>
      </c>
      <c r="G293">
        <f>SUM(G288:G291)</f>
        <v/>
      </c>
      <c r="H293">
        <f>SUM(H288:H291)</f>
        <v/>
      </c>
      <c r="J293">
        <f>SUM(J288:J291)</f>
        <v/>
      </c>
      <c r="K293">
        <f>SUM(K288:K291)</f>
        <v/>
      </c>
      <c r="L293">
        <f>SUM(L288:L291)</f>
        <v/>
      </c>
      <c r="M293">
        <f>SUM(M288:M291)</f>
        <v/>
      </c>
      <c r="O293">
        <f>SUM(O288:O291)</f>
        <v/>
      </c>
      <c r="P293">
        <f>SUM(P288:P291)</f>
        <v/>
      </c>
      <c r="Q293">
        <f>SUM(Q288:Q291)</f>
        <v/>
      </c>
      <c r="R293">
        <f>SUM(R288:R291)</f>
        <v/>
      </c>
      <c r="T293">
        <f>SUM(T288:T291)</f>
        <v/>
      </c>
      <c r="U293">
        <f>SUM(U288:U291)</f>
        <v/>
      </c>
      <c r="V293">
        <f>SUM(V288:V291)</f>
        <v/>
      </c>
      <c r="W293">
        <f>SUM(W288:W291)</f>
        <v/>
      </c>
      <c r="Y293">
        <f>SUM(Y288:Y291)</f>
        <v/>
      </c>
      <c r="Z293">
        <f>SUM(Z288:Z291)</f>
        <v/>
      </c>
      <c r="AA293">
        <f>SUM(AA288:AA291)</f>
        <v/>
      </c>
      <c r="AB293">
        <f>SUM(AB288:AB291)</f>
        <v/>
      </c>
      <c r="AD293">
        <f>SUM(AD288:AD291)</f>
        <v/>
      </c>
      <c r="AE293">
        <f>SUM(AE288:AE291)</f>
        <v/>
      </c>
      <c r="AF293">
        <f>SUM(AF288:AF291)</f>
        <v/>
      </c>
      <c r="AG293">
        <f>SUM(AG288:AG291)</f>
        <v/>
      </c>
      <c r="AI293">
        <f>SUM(AI288:AI291)</f>
        <v/>
      </c>
      <c r="AJ293">
        <f>SUM(AJ288:AJ291)</f>
        <v/>
      </c>
      <c r="AK293">
        <f>SUM(AK288:AK291)</f>
        <v/>
      </c>
      <c r="AL293">
        <f>SUM(AL288:AL291)</f>
        <v/>
      </c>
      <c r="AN293">
        <f>SUM(AN288:AN291)</f>
        <v/>
      </c>
      <c r="AO293">
        <f>SUM(AO288:AO291)</f>
        <v/>
      </c>
      <c r="AP293">
        <f>SUM(AP288:AP291)</f>
        <v/>
      </c>
      <c r="AQ293">
        <f>SUM(AQ288:AQ291)</f>
        <v/>
      </c>
      <c r="AS293">
        <f>SUM(AS288:AS291)</f>
        <v/>
      </c>
      <c r="AT293">
        <f>SUM(AT288:AT291)</f>
        <v/>
      </c>
      <c r="AU293">
        <f>SUM(AU288:AU291)</f>
        <v/>
      </c>
      <c r="AV293">
        <f>SUM(AV288:AV291)</f>
        <v/>
      </c>
      <c r="AX293">
        <f>SUM(AX288:AX291)</f>
        <v/>
      </c>
      <c r="AY293">
        <f>SUM(AY288:AY291)</f>
        <v/>
      </c>
      <c r="AZ293">
        <f>SUM(AZ288:AZ291)</f>
        <v/>
      </c>
      <c r="BA293">
        <f>SUM(BA288:BA291)</f>
        <v/>
      </c>
      <c r="BC293">
        <f>SUM(BC288:BC291)</f>
        <v/>
      </c>
      <c r="BD293">
        <f>SUM(BD288:BD291)</f>
        <v/>
      </c>
      <c r="BE293">
        <f>SUM(BE288:BE291)</f>
        <v/>
      </c>
    </row>
    <row r="294">
      <c r="A294" t="inlineStr">
        <is>
          <t>Sum check</t>
        </is>
      </c>
      <c r="F294">
        <f>F292-F293</f>
        <v/>
      </c>
      <c r="G294">
        <f>G292-G293</f>
        <v/>
      </c>
      <c r="H294">
        <f>H292-H293</f>
        <v/>
      </c>
      <c r="J294">
        <f>J292-J293</f>
        <v/>
      </c>
      <c r="K294">
        <f>K292-K293</f>
        <v/>
      </c>
      <c r="L294">
        <f>L292-L293</f>
        <v/>
      </c>
      <c r="M294">
        <f>M292-M293</f>
        <v/>
      </c>
      <c r="O294">
        <f>O292-O293</f>
        <v/>
      </c>
      <c r="P294">
        <f>P292-P293</f>
        <v/>
      </c>
      <c r="Q294">
        <f>Q292-Q293</f>
        <v/>
      </c>
      <c r="R294">
        <f>R292-R293</f>
        <v/>
      </c>
      <c r="T294">
        <f>T292-T293</f>
        <v/>
      </c>
      <c r="U294">
        <f>U292-U293</f>
        <v/>
      </c>
      <c r="V294">
        <f>V292-V293</f>
        <v/>
      </c>
      <c r="W294">
        <f>W292-W293</f>
        <v/>
      </c>
      <c r="Y294">
        <f>Y292-Y293</f>
        <v/>
      </c>
      <c r="Z294">
        <f>Z292-Z293</f>
        <v/>
      </c>
      <c r="AA294">
        <f>AA292-AA293</f>
        <v/>
      </c>
      <c r="AB294">
        <f>AB292-AB293</f>
        <v/>
      </c>
      <c r="AD294">
        <f>AD292-AD293</f>
        <v/>
      </c>
      <c r="AE294">
        <f>AE292-AE293</f>
        <v/>
      </c>
      <c r="AF294">
        <f>AF292-AF293</f>
        <v/>
      </c>
      <c r="AG294">
        <f>AG292-AG293</f>
        <v/>
      </c>
      <c r="AI294">
        <f>AI292-AI293</f>
        <v/>
      </c>
      <c r="AJ294">
        <f>AJ292-AJ293</f>
        <v/>
      </c>
      <c r="AK294">
        <f>AK292-AK293</f>
        <v/>
      </c>
      <c r="AL294">
        <f>AL292-AL293</f>
        <v/>
      </c>
      <c r="AN294">
        <f>AN292-AN293</f>
        <v/>
      </c>
      <c r="AO294">
        <f>AO292-AO293</f>
        <v/>
      </c>
      <c r="AP294">
        <f>AP292-AP293</f>
        <v/>
      </c>
      <c r="AQ294">
        <f>AQ292-AQ293</f>
        <v/>
      </c>
      <c r="AS294">
        <f>AS292-AS293</f>
        <v/>
      </c>
      <c r="AT294">
        <f>AT292-AT293</f>
        <v/>
      </c>
      <c r="AU294">
        <f>AU292-AU293</f>
        <v/>
      </c>
      <c r="AV294">
        <f>AV292-AV293</f>
        <v/>
      </c>
      <c r="AX294">
        <f>AX292-AX293</f>
        <v/>
      </c>
      <c r="AY294">
        <f>AY292-AY293</f>
        <v/>
      </c>
      <c r="AZ294">
        <f>AZ292-AZ293</f>
        <v/>
      </c>
      <c r="BA294">
        <f>BA292-BA293</f>
        <v/>
      </c>
      <c r="BC294">
        <f>BC292-BC293</f>
        <v/>
      </c>
      <c r="BD294">
        <f>BD292-BD293</f>
        <v/>
      </c>
      <c r="BE294">
        <f>BE292-BE293</f>
        <v/>
      </c>
    </row>
    <row r="296">
      <c r="A296" t="inlineStr">
        <is>
          <t>Net interest income (loss)</t>
        </is>
      </c>
      <c r="C296" t="inlineStr">
        <is>
          <t>Thousand</t>
        </is>
      </c>
      <c r="D296" t="inlineStr">
        <is>
          <t>QQQQ</t>
        </is>
      </c>
      <c r="E296" t="inlineStr">
        <is>
          <t>Yes</t>
        </is>
      </c>
      <c r="F296" t="n">
        <v>40256</v>
      </c>
      <c r="G296" t="n">
        <v>40630</v>
      </c>
      <c r="H296" t="n">
        <v>40712</v>
      </c>
      <c r="J296" t="n">
        <v>163519</v>
      </c>
      <c r="K296" t="n">
        <v>42029</v>
      </c>
      <c r="L296" t="n">
        <v>45489</v>
      </c>
      <c r="M296" t="n">
        <v>46514</v>
      </c>
      <c r="O296" t="n">
        <v>181351</v>
      </c>
      <c r="P296" t="n">
        <v>45626</v>
      </c>
      <c r="Q296" t="n">
        <v>46215</v>
      </c>
      <c r="R296" t="n">
        <v>46876</v>
      </c>
      <c r="T296" t="n">
        <v>188792</v>
      </c>
      <c r="U296" t="n">
        <v>49976</v>
      </c>
      <c r="V296" t="n">
        <v>50868</v>
      </c>
      <c r="W296" t="n">
        <v>51431</v>
      </c>
      <c r="Y296" t="n">
        <v>203828</v>
      </c>
      <c r="Z296" t="n">
        <v>54768</v>
      </c>
      <c r="AA296" t="n">
        <v>56439</v>
      </c>
      <c r="AB296" t="n">
        <v>57233</v>
      </c>
      <c r="AD296" t="n">
        <v>227139</v>
      </c>
      <c r="AE296" t="n">
        <v>63035</v>
      </c>
      <c r="AF296" t="n">
        <v>64880</v>
      </c>
      <c r="AG296" t="n">
        <v>65673</v>
      </c>
      <c r="AI296" t="n">
        <v>260476</v>
      </c>
      <c r="AJ296" t="n">
        <v>66903</v>
      </c>
      <c r="AK296" t="n">
        <v>68792</v>
      </c>
      <c r="AL296" t="n">
        <v>72287</v>
      </c>
      <c r="AN296" t="n">
        <v>281921</v>
      </c>
      <c r="AO296" t="n">
        <v>74073</v>
      </c>
      <c r="AP296" t="n">
        <v>77208</v>
      </c>
      <c r="AQ296" t="n">
        <v>75852</v>
      </c>
      <c r="AS296" t="n">
        <v>306668</v>
      </c>
      <c r="AT296" t="n">
        <v>77206</v>
      </c>
      <c r="AU296" t="n">
        <v>82363</v>
      </c>
      <c r="AV296" t="n">
        <v>80190</v>
      </c>
      <c r="AX296" t="n">
        <v>315657</v>
      </c>
      <c r="AY296" t="n">
        <v>75507</v>
      </c>
      <c r="AZ296" t="n">
        <v>86867</v>
      </c>
      <c r="BA296" t="n">
        <v>100947</v>
      </c>
      <c r="BC296" t="n">
        <v>373673</v>
      </c>
      <c r="BD296" t="n">
        <v>109156</v>
      </c>
      <c r="BE296" t="n">
        <v>105926</v>
      </c>
    </row>
    <row r="297">
      <c r="A297" t="inlineStr">
        <is>
          <t>Provision for credit losses</t>
        </is>
      </c>
      <c r="C297" t="inlineStr">
        <is>
          <t>Thousand</t>
        </is>
      </c>
      <c r="D297" t="inlineStr">
        <is>
          <t>QQQQ</t>
        </is>
      </c>
      <c r="E297" t="inlineStr">
        <is>
          <t>Yes</t>
        </is>
      </c>
      <c r="F297" t="n">
        <v>300</v>
      </c>
      <c r="G297" t="n">
        <v>516</v>
      </c>
      <c r="H297" t="n">
        <v>-12</v>
      </c>
      <c r="J297" t="n">
        <v>1258</v>
      </c>
      <c r="K297" t="n">
        <v>1218</v>
      </c>
      <c r="L297" t="n">
        <v>3129</v>
      </c>
      <c r="M297" t="n">
        <v>-3115</v>
      </c>
      <c r="O297" t="n">
        <v>3072</v>
      </c>
      <c r="P297" t="n">
        <v>1334</v>
      </c>
      <c r="Q297" t="n">
        <v>1271</v>
      </c>
      <c r="R297" t="n">
        <v>1424</v>
      </c>
      <c r="T297" t="n">
        <v>7675</v>
      </c>
      <c r="U297" t="n">
        <v>4103</v>
      </c>
      <c r="V297" t="n">
        <v>2804</v>
      </c>
      <c r="W297" t="n">
        <v>2940</v>
      </c>
      <c r="Y297" t="n">
        <v>11519</v>
      </c>
      <c r="Z297" t="n">
        <v>72</v>
      </c>
      <c r="AA297" t="n">
        <v>1841</v>
      </c>
      <c r="AB297" t="n">
        <v>3276</v>
      </c>
      <c r="AD297" t="n">
        <v>8512</v>
      </c>
      <c r="AE297" t="n">
        <v>314</v>
      </c>
      <c r="AF297" t="n">
        <v>1225</v>
      </c>
      <c r="AG297" t="n">
        <v>747</v>
      </c>
      <c r="AI297" t="n">
        <v>3802</v>
      </c>
      <c r="AJ297" t="n">
        <v>1684</v>
      </c>
      <c r="AK297" t="n">
        <v>2433</v>
      </c>
      <c r="AL297" t="n">
        <v>2758</v>
      </c>
      <c r="AN297" t="n">
        <v>8287</v>
      </c>
      <c r="AO297" t="n">
        <v>19583</v>
      </c>
      <c r="AP297" t="n">
        <v>19333</v>
      </c>
      <c r="AQ297" t="n">
        <v>18740</v>
      </c>
      <c r="AS297" t="n">
        <v>62648</v>
      </c>
      <c r="AT297" t="n">
        <v>0</v>
      </c>
      <c r="AU297" t="n">
        <v>-9949</v>
      </c>
      <c r="AV297" t="n">
        <v>1483</v>
      </c>
      <c r="AX297" t="n">
        <v>-8690</v>
      </c>
      <c r="AY297" t="n">
        <v>2936</v>
      </c>
      <c r="AZ297" t="n">
        <v>501</v>
      </c>
      <c r="BA297" t="n">
        <v>2863</v>
      </c>
      <c r="BC297" t="n">
        <v>10076</v>
      </c>
      <c r="BD297" t="n">
        <v>2322</v>
      </c>
      <c r="BE297" t="n">
        <v>2824</v>
      </c>
    </row>
    <row r="298">
      <c r="A298" t="inlineStr">
        <is>
          <t>Net interest income (loss) after provision for credit losses</t>
        </is>
      </c>
      <c r="C298" t="inlineStr">
        <is>
          <t>Thousand</t>
        </is>
      </c>
      <c r="D298" t="inlineStr">
        <is>
          <t>QQQQ</t>
        </is>
      </c>
      <c r="E298" t="inlineStr">
        <is>
          <t>Yes</t>
        </is>
      </c>
      <c r="F298" t="n">
        <v>39956</v>
      </c>
      <c r="G298" t="n">
        <v>40114</v>
      </c>
      <c r="H298" t="n">
        <v>40724</v>
      </c>
      <c r="J298" t="n">
        <v>162261</v>
      </c>
      <c r="K298" t="n">
        <v>40811</v>
      </c>
      <c r="L298" t="n">
        <v>42360</v>
      </c>
      <c r="M298" t="n">
        <v>49629</v>
      </c>
      <c r="O298" t="n">
        <v>178279</v>
      </c>
      <c r="P298" t="n">
        <v>44292</v>
      </c>
      <c r="Q298" t="n">
        <v>44944</v>
      </c>
      <c r="R298" t="n">
        <v>45452</v>
      </c>
      <c r="T298" t="n">
        <v>181117</v>
      </c>
      <c r="U298" t="n">
        <v>45873</v>
      </c>
      <c r="V298" t="n">
        <v>48064</v>
      </c>
      <c r="W298" t="n">
        <v>48491</v>
      </c>
      <c r="Y298" t="n">
        <v>192309</v>
      </c>
      <c r="Z298" t="n">
        <v>54696</v>
      </c>
      <c r="AA298" t="n">
        <v>54598</v>
      </c>
      <c r="AB298" t="n">
        <v>53957</v>
      </c>
      <c r="AD298" t="n">
        <v>218627</v>
      </c>
      <c r="AE298" t="n">
        <v>62721</v>
      </c>
      <c r="AF298" t="n">
        <v>63655</v>
      </c>
      <c r="AG298" t="n">
        <v>64926</v>
      </c>
      <c r="AI298" t="n">
        <v>256674</v>
      </c>
      <c r="AJ298" t="n">
        <v>65219</v>
      </c>
      <c r="AK298" t="n">
        <v>66359</v>
      </c>
      <c r="AL298" t="n">
        <v>69529</v>
      </c>
      <c r="AN298" t="n">
        <v>273634</v>
      </c>
      <c r="AO298" t="n">
        <v>54490</v>
      </c>
      <c r="AP298" t="n">
        <v>57875</v>
      </c>
      <c r="AQ298" t="n">
        <v>57112</v>
      </c>
      <c r="AS298" t="n">
        <v>244020</v>
      </c>
      <c r="AT298" t="n">
        <v>77206</v>
      </c>
      <c r="AU298" t="n">
        <v>92312</v>
      </c>
      <c r="AV298" t="n">
        <v>78707</v>
      </c>
      <c r="AX298" t="n">
        <v>324347</v>
      </c>
      <c r="AY298" t="n">
        <v>72571</v>
      </c>
      <c r="AZ298" t="n">
        <v>86366</v>
      </c>
      <c r="BA298" t="n">
        <v>98084</v>
      </c>
      <c r="BC298" t="n">
        <v>363597</v>
      </c>
      <c r="BD298" t="n">
        <v>106834</v>
      </c>
      <c r="BE298" t="n">
        <v>103102</v>
      </c>
    </row>
    <row r="299">
      <c r="A299" t="inlineStr">
        <is>
          <t>Net interest income (loss) after provision for credit losses-c</t>
        </is>
      </c>
      <c r="F299">
        <f>F296-F297</f>
        <v/>
      </c>
      <c r="G299">
        <f>G296-G297</f>
        <v/>
      </c>
      <c r="H299">
        <f>H296-H297</f>
        <v/>
      </c>
      <c r="J299">
        <f>J296-J297</f>
        <v/>
      </c>
      <c r="K299">
        <f>K296-K297</f>
        <v/>
      </c>
      <c r="L299">
        <f>L296-L297</f>
        <v/>
      </c>
      <c r="M299">
        <f>M296-M297</f>
        <v/>
      </c>
      <c r="O299">
        <f>O296-O297</f>
        <v/>
      </c>
      <c r="P299">
        <f>P296-P297</f>
        <v/>
      </c>
      <c r="Q299">
        <f>Q296-Q297</f>
        <v/>
      </c>
      <c r="R299">
        <f>R296-R297</f>
        <v/>
      </c>
      <c r="T299">
        <f>T296-T297</f>
        <v/>
      </c>
      <c r="U299">
        <f>U296-U297</f>
        <v/>
      </c>
      <c r="V299">
        <f>V296-V297</f>
        <v/>
      </c>
      <c r="W299">
        <f>W296-W297</f>
        <v/>
      </c>
      <c r="Y299">
        <f>Y296-Y297</f>
        <v/>
      </c>
      <c r="Z299">
        <f>Z296-Z297</f>
        <v/>
      </c>
      <c r="AA299">
        <f>AA296-AA297</f>
        <v/>
      </c>
      <c r="AB299">
        <f>AB296-AB297</f>
        <v/>
      </c>
      <c r="AD299">
        <f>AD296-AD297</f>
        <v/>
      </c>
      <c r="AE299">
        <f>AE296-AE297</f>
        <v/>
      </c>
      <c r="AF299">
        <f>AF296-AF297</f>
        <v/>
      </c>
      <c r="AG299">
        <f>AG296-AG297</f>
        <v/>
      </c>
      <c r="AI299">
        <f>AI296-AI297</f>
        <v/>
      </c>
      <c r="AJ299">
        <f>AJ296-AJ297</f>
        <v/>
      </c>
      <c r="AK299">
        <f>AK296-AK297</f>
        <v/>
      </c>
      <c r="AL299">
        <f>AL296-AL297</f>
        <v/>
      </c>
      <c r="AN299">
        <f>AN296-AN297</f>
        <v/>
      </c>
      <c r="AO299">
        <f>AO296-AO297</f>
        <v/>
      </c>
      <c r="AP299">
        <f>AP296-AP297</f>
        <v/>
      </c>
      <c r="AQ299">
        <f>AQ296-AQ297</f>
        <v/>
      </c>
      <c r="AS299">
        <f>AS296-AS297</f>
        <v/>
      </c>
      <c r="AT299">
        <f>AT296-AT297</f>
        <v/>
      </c>
      <c r="AU299">
        <f>AU296-AU297</f>
        <v/>
      </c>
      <c r="AV299">
        <f>AV296-AV297</f>
        <v/>
      </c>
      <c r="AX299">
        <f>AX296-AX297</f>
        <v/>
      </c>
      <c r="AY299">
        <f>AY296-AY297</f>
        <v/>
      </c>
      <c r="AZ299">
        <f>AZ296-AZ297</f>
        <v/>
      </c>
      <c r="BA299">
        <f>BA296-BA297</f>
        <v/>
      </c>
      <c r="BC299">
        <f>BC296-BC297</f>
        <v/>
      </c>
      <c r="BD299">
        <f>BD296-BD297</f>
        <v/>
      </c>
      <c r="BE299">
        <f>BE296-BE297</f>
        <v/>
      </c>
    </row>
    <row r="300">
      <c r="A300" t="inlineStr">
        <is>
          <t>Sum check</t>
        </is>
      </c>
      <c r="F300">
        <f>F298-F299</f>
        <v/>
      </c>
      <c r="G300">
        <f>G298-G299</f>
        <v/>
      </c>
      <c r="H300">
        <f>H298-H299</f>
        <v/>
      </c>
      <c r="J300">
        <f>J298-J299</f>
        <v/>
      </c>
      <c r="K300">
        <f>K298-K299</f>
        <v/>
      </c>
      <c r="L300">
        <f>L298-L299</f>
        <v/>
      </c>
      <c r="M300">
        <f>M298-M299</f>
        <v/>
      </c>
      <c r="O300">
        <f>O298-O299</f>
        <v/>
      </c>
      <c r="P300">
        <f>P298-P299</f>
        <v/>
      </c>
      <c r="Q300">
        <f>Q298-Q299</f>
        <v/>
      </c>
      <c r="R300">
        <f>R298-R299</f>
        <v/>
      </c>
      <c r="T300">
        <f>T298-T299</f>
        <v/>
      </c>
      <c r="U300">
        <f>U298-U299</f>
        <v/>
      </c>
      <c r="V300">
        <f>V298-V299</f>
        <v/>
      </c>
      <c r="W300">
        <f>W298-W299</f>
        <v/>
      </c>
      <c r="Y300">
        <f>Y298-Y299</f>
        <v/>
      </c>
      <c r="Z300">
        <f>Z298-Z299</f>
        <v/>
      </c>
      <c r="AA300">
        <f>AA298-AA299</f>
        <v/>
      </c>
      <c r="AB300">
        <f>AB298-AB299</f>
        <v/>
      </c>
      <c r="AD300">
        <f>AD298-AD299</f>
        <v/>
      </c>
      <c r="AE300">
        <f>AE298-AE299</f>
        <v/>
      </c>
      <c r="AF300">
        <f>AF298-AF299</f>
        <v/>
      </c>
      <c r="AG300">
        <f>AG298-AG299</f>
        <v/>
      </c>
      <c r="AI300">
        <f>AI298-AI299</f>
        <v/>
      </c>
      <c r="AJ300">
        <f>AJ298-AJ299</f>
        <v/>
      </c>
      <c r="AK300">
        <f>AK298-AK299</f>
        <v/>
      </c>
      <c r="AL300">
        <f>AL298-AL299</f>
        <v/>
      </c>
      <c r="AN300">
        <f>AN298-AN299</f>
        <v/>
      </c>
      <c r="AO300">
        <f>AO298-AO299</f>
        <v/>
      </c>
      <c r="AP300">
        <f>AP298-AP299</f>
        <v/>
      </c>
      <c r="AQ300">
        <f>AQ298-AQ299</f>
        <v/>
      </c>
      <c r="AS300">
        <f>AS298-AS299</f>
        <v/>
      </c>
      <c r="AT300">
        <f>AT298-AT299</f>
        <v/>
      </c>
      <c r="AU300">
        <f>AU298-AU299</f>
        <v/>
      </c>
      <c r="AV300">
        <f>AV298-AV299</f>
        <v/>
      </c>
      <c r="AX300">
        <f>AX298-AX299</f>
        <v/>
      </c>
      <c r="AY300">
        <f>AY298-AY299</f>
        <v/>
      </c>
      <c r="AZ300">
        <f>AZ298-AZ299</f>
        <v/>
      </c>
      <c r="BA300">
        <f>BA298-BA299</f>
        <v/>
      </c>
      <c r="BC300">
        <f>BC298-BC299</f>
        <v/>
      </c>
      <c r="BD300">
        <f>BD298-BD299</f>
        <v/>
      </c>
      <c r="BE300">
        <f>BE298-BE299</f>
        <v/>
      </c>
    </row>
    <row r="302">
      <c r="A302" t="inlineStr">
        <is>
          <t>Non-interest income (loss)</t>
        </is>
      </c>
    </row>
    <row r="303">
      <c r="A303" t="inlineStr">
        <is>
          <t>Trust revenue</t>
        </is>
      </c>
      <c r="C303" t="inlineStr">
        <is>
          <t>Thousand</t>
        </is>
      </c>
      <c r="D303" t="inlineStr">
        <is>
          <t>QQQQ</t>
        </is>
      </c>
      <c r="E303" t="inlineStr">
        <is>
          <t>Yes</t>
        </is>
      </c>
      <c r="F303" t="n">
        <v>1906</v>
      </c>
      <c r="G303" t="n">
        <v>2015</v>
      </c>
      <c r="H303" t="n">
        <v>2122</v>
      </c>
      <c r="J303" t="n">
        <v>8072</v>
      </c>
      <c r="K303" t="n">
        <v>2151</v>
      </c>
      <c r="L303" t="n">
        <v>2315</v>
      </c>
      <c r="M303" t="n">
        <v>2380</v>
      </c>
      <c r="O303" t="n">
        <v>9180</v>
      </c>
      <c r="P303" t="n">
        <v>2342</v>
      </c>
      <c r="Q303" t="n">
        <v>2200</v>
      </c>
      <c r="R303" t="n">
        <v>2295</v>
      </c>
      <c r="T303" t="n">
        <v>9091</v>
      </c>
      <c r="U303" t="n">
        <v>2465</v>
      </c>
      <c r="V303" t="n">
        <v>2602</v>
      </c>
      <c r="W303" t="n">
        <v>2685</v>
      </c>
      <c r="Y303" t="n">
        <v>10630</v>
      </c>
      <c r="Z303" t="n">
        <v>2952</v>
      </c>
      <c r="AA303" t="n">
        <v>2894</v>
      </c>
      <c r="AB303" t="n">
        <v>3083</v>
      </c>
      <c r="AD303" t="n">
        <v>12002</v>
      </c>
      <c r="AE303" t="n">
        <v>3129</v>
      </c>
      <c r="AF303" t="n">
        <v>3396</v>
      </c>
      <c r="AG303" t="n">
        <v>3281</v>
      </c>
      <c r="AI303" t="n">
        <v>12829</v>
      </c>
      <c r="AJ303" t="n">
        <v>3177</v>
      </c>
      <c r="AK303" t="n">
        <v>3250</v>
      </c>
      <c r="AL303" t="n">
        <v>3490</v>
      </c>
      <c r="AN303" t="n">
        <v>13599</v>
      </c>
      <c r="AO303" t="n">
        <v>3655</v>
      </c>
      <c r="AP303" t="n">
        <v>3368</v>
      </c>
      <c r="AQ303" t="n">
        <v>3131</v>
      </c>
      <c r="AS303" t="n">
        <v>13130</v>
      </c>
      <c r="AT303" t="n">
        <v>3102</v>
      </c>
      <c r="AU303" t="n">
        <v>3264</v>
      </c>
      <c r="AV303" t="n">
        <v>3210</v>
      </c>
      <c r="AX303" t="n">
        <v>12912</v>
      </c>
      <c r="AY303" t="n">
        <v>3506</v>
      </c>
      <c r="AZ303" t="n">
        <v>3949</v>
      </c>
      <c r="BA303" t="n">
        <v>4125</v>
      </c>
      <c r="BC303" t="n">
        <v>15645</v>
      </c>
      <c r="BD303" t="n">
        <v>4222</v>
      </c>
      <c r="BE303" t="n">
        <v>4590</v>
      </c>
    </row>
    <row r="304">
      <c r="A304" t="inlineStr">
        <is>
          <t>Service charges on deposits</t>
        </is>
      </c>
      <c r="C304" t="inlineStr">
        <is>
          <t>Thousand</t>
        </is>
      </c>
      <c r="D304" t="inlineStr">
        <is>
          <t>QQQQ</t>
        </is>
      </c>
      <c r="E304" t="inlineStr">
        <is>
          <t>Yes</t>
        </is>
      </c>
      <c r="F304" t="n">
        <v>12336</v>
      </c>
      <c r="G304" t="n">
        <v>12924</v>
      </c>
      <c r="H304" t="n">
        <v>13575</v>
      </c>
      <c r="J304" t="n">
        <v>52450</v>
      </c>
      <c r="K304" t="n">
        <v>13458</v>
      </c>
      <c r="L304" t="n">
        <v>14360</v>
      </c>
      <c r="M304" t="n">
        <v>14226</v>
      </c>
      <c r="O304" t="n">
        <v>56389</v>
      </c>
      <c r="P304" t="n">
        <v>13352</v>
      </c>
      <c r="Q304" t="n">
        <v>14312</v>
      </c>
      <c r="R304" t="n">
        <v>14910</v>
      </c>
      <c r="T304" t="n">
        <v>57651</v>
      </c>
      <c r="U304" t="n">
        <v>14710</v>
      </c>
      <c r="V304" t="n">
        <v>15485</v>
      </c>
      <c r="W304" t="n">
        <v>16033</v>
      </c>
      <c r="Y304" t="n">
        <v>62233</v>
      </c>
      <c r="Z304" t="n">
        <v>15778</v>
      </c>
      <c r="AA304" t="n">
        <v>16448</v>
      </c>
      <c r="AB304" t="n">
        <v>16633</v>
      </c>
      <c r="AD304" t="n">
        <v>65552</v>
      </c>
      <c r="AE304" t="n">
        <v>16653</v>
      </c>
      <c r="AF304" t="n">
        <v>17537</v>
      </c>
      <c r="AG304" t="n">
        <v>18103</v>
      </c>
      <c r="AI304" t="n">
        <v>70847</v>
      </c>
      <c r="AJ304" t="n">
        <v>17663</v>
      </c>
      <c r="AK304" t="n">
        <v>19114</v>
      </c>
      <c r="AL304" t="n">
        <v>19866</v>
      </c>
      <c r="AN304" t="n">
        <v>76581</v>
      </c>
      <c r="AO304" t="n">
        <v>18804</v>
      </c>
      <c r="AP304" t="n">
        <v>16760</v>
      </c>
      <c r="AQ304" t="n">
        <v>19078</v>
      </c>
      <c r="AS304" t="n">
        <v>74438</v>
      </c>
      <c r="AT304" t="n">
        <v>19100</v>
      </c>
      <c r="AU304" t="n">
        <v>20524</v>
      </c>
      <c r="AV304" t="n">
        <v>21706</v>
      </c>
      <c r="AX304" t="n">
        <v>83425</v>
      </c>
      <c r="AY304" t="n">
        <v>21375</v>
      </c>
      <c r="AZ304" t="n">
        <v>21618</v>
      </c>
      <c r="BA304" t="n">
        <v>22161</v>
      </c>
      <c r="BC304" t="n">
        <v>86757</v>
      </c>
      <c r="BD304" t="n">
        <v>21231</v>
      </c>
      <c r="BE304" t="n">
        <v>22268</v>
      </c>
    </row>
    <row r="305">
      <c r="A305" t="inlineStr">
        <is>
          <t>Securities transactions</t>
        </is>
      </c>
      <c r="C305" t="inlineStr">
        <is>
          <t>Thousand</t>
        </is>
      </c>
      <c r="D305" t="inlineStr">
        <is>
          <t>QQQQ</t>
        </is>
      </c>
      <c r="E305" t="inlineStr">
        <is>
          <t>Yes</t>
        </is>
      </c>
      <c r="F305" t="n">
        <v>122</v>
      </c>
      <c r="G305" t="n">
        <v>129</v>
      </c>
      <c r="H305" t="n">
        <v>90</v>
      </c>
      <c r="J305" t="n">
        <v>420</v>
      </c>
      <c r="K305" t="n">
        <v>450</v>
      </c>
      <c r="L305" t="n">
        <v>85</v>
      </c>
      <c r="M305" t="n">
        <v>284</v>
      </c>
      <c r="O305" t="n">
        <v>1641</v>
      </c>
      <c r="P305" t="n">
        <v>1729</v>
      </c>
      <c r="Q305" t="n">
        <v>5392</v>
      </c>
      <c r="R305" t="n">
        <v>0</v>
      </c>
      <c r="T305" t="n">
        <v>9269</v>
      </c>
      <c r="U305" t="n">
        <v>100</v>
      </c>
      <c r="V305" t="n">
        <v>-65</v>
      </c>
      <c r="W305" t="n">
        <v>-146</v>
      </c>
      <c r="Y305" t="n">
        <v>-59</v>
      </c>
      <c r="Z305" t="n">
        <v>0</v>
      </c>
      <c r="AA305" t="n">
        <v>-330</v>
      </c>
      <c r="AB305" t="n">
        <v>-22</v>
      </c>
      <c r="AD305" t="n">
        <v>4060</v>
      </c>
      <c r="AE305" t="n">
        <v>-14</v>
      </c>
      <c r="AF305" t="n">
        <v>115</v>
      </c>
      <c r="AG305" t="n">
        <v>-64</v>
      </c>
      <c r="AI305" t="n">
        <v>47</v>
      </c>
      <c r="AJ305" t="n">
        <v>0</v>
      </c>
      <c r="AK305" t="n">
        <v>821</v>
      </c>
      <c r="AL305" t="n">
        <v>0</v>
      </c>
      <c r="AN305" t="n">
        <v>812</v>
      </c>
      <c r="AO305" t="n">
        <v>50</v>
      </c>
      <c r="AP305" t="n">
        <v>-595</v>
      </c>
      <c r="AQ305" t="n">
        <v>0</v>
      </c>
      <c r="AS305" t="n">
        <v>-389</v>
      </c>
      <c r="AT305" t="n">
        <v>95</v>
      </c>
      <c r="AU305" t="n">
        <v>172</v>
      </c>
      <c r="AV305" t="n">
        <v>150</v>
      </c>
      <c r="AX305" t="n">
        <v>1047</v>
      </c>
      <c r="AY305" t="n">
        <v>-3915</v>
      </c>
      <c r="AZ305" t="n">
        <v>0</v>
      </c>
      <c r="BA305" t="n">
        <v>966</v>
      </c>
      <c r="BC305" t="n">
        <v>-1833</v>
      </c>
      <c r="BD305" t="n">
        <v>-213</v>
      </c>
      <c r="BE305" t="n">
        <v>110</v>
      </c>
    </row>
    <row r="306">
      <c r="A306" t="inlineStr">
        <is>
          <t>income (loss) from sales of loans</t>
        </is>
      </c>
      <c r="C306" t="inlineStr">
        <is>
          <t>Thousand</t>
        </is>
      </c>
      <c r="D306" t="inlineStr">
        <is>
          <t>QQQQ</t>
        </is>
      </c>
      <c r="E306" t="inlineStr">
        <is>
          <t>Yes</t>
        </is>
      </c>
      <c r="F306" t="n">
        <v>688</v>
      </c>
      <c r="G306" t="n">
        <v>691</v>
      </c>
      <c r="H306" t="n">
        <v>560</v>
      </c>
      <c r="J306" t="n">
        <v>2306</v>
      </c>
      <c r="K306" t="n">
        <v>351</v>
      </c>
      <c r="L306" t="n">
        <v>467</v>
      </c>
      <c r="M306" t="n">
        <v>569</v>
      </c>
      <c r="O306" t="n">
        <v>1813</v>
      </c>
      <c r="P306" t="n">
        <v>440</v>
      </c>
      <c r="Q306" t="n">
        <v>549</v>
      </c>
      <c r="R306" t="n">
        <v>545</v>
      </c>
      <c r="T306" t="n">
        <v>1968</v>
      </c>
      <c r="U306" t="n">
        <v>562</v>
      </c>
      <c r="V306" t="n">
        <v>695</v>
      </c>
      <c r="W306" t="n">
        <v>863</v>
      </c>
      <c r="Y306" t="n">
        <v>2825</v>
      </c>
      <c r="Z306" t="n">
        <v>632</v>
      </c>
      <c r="AA306" t="n">
        <v>816</v>
      </c>
      <c r="AB306" t="n">
        <v>732</v>
      </c>
      <c r="AD306" t="n">
        <v>2921</v>
      </c>
      <c r="AE306" t="n">
        <v>651</v>
      </c>
      <c r="AF306" t="n">
        <v>802</v>
      </c>
      <c r="AG306" t="n">
        <v>800</v>
      </c>
      <c r="AI306" t="n">
        <v>2902</v>
      </c>
      <c r="AJ306" t="n">
        <v>698</v>
      </c>
      <c r="AK306" t="n">
        <v>868</v>
      </c>
      <c r="AL306" t="n">
        <v>964</v>
      </c>
      <c r="AN306" t="n">
        <v>3619</v>
      </c>
      <c r="AO306" t="n">
        <v>781</v>
      </c>
      <c r="AP306" t="n">
        <v>1561</v>
      </c>
      <c r="AQ306" t="n">
        <v>1873</v>
      </c>
      <c r="AS306" t="n">
        <v>6067</v>
      </c>
      <c r="AT306" t="n">
        <v>2010</v>
      </c>
      <c r="AU306" t="n">
        <v>2133</v>
      </c>
      <c r="AV306" t="n">
        <v>1594</v>
      </c>
      <c r="AX306" t="n">
        <v>7282</v>
      </c>
      <c r="AY306" t="n">
        <v>1666</v>
      </c>
      <c r="AZ306" t="n">
        <v>1256</v>
      </c>
      <c r="BA306" t="n">
        <v>969</v>
      </c>
      <c r="BC306" t="n">
        <v>4548</v>
      </c>
      <c r="BD306" t="n">
        <v>604</v>
      </c>
      <c r="BE306" t="n">
        <v>757</v>
      </c>
    </row>
    <row r="307">
      <c r="A307" t="inlineStr">
        <is>
          <t>Insurance commissions</t>
        </is>
      </c>
      <c r="C307" t="inlineStr">
        <is>
          <t>Thousand</t>
        </is>
      </c>
      <c r="D307" t="inlineStr">
        <is>
          <t>QQQQ</t>
        </is>
      </c>
      <c r="E307" t="inlineStr">
        <is>
          <t>Yes</t>
        </is>
      </c>
      <c r="F307" t="n">
        <v>4045</v>
      </c>
      <c r="G307" t="n">
        <v>3045</v>
      </c>
      <c r="H307" t="n">
        <v>3892</v>
      </c>
      <c r="J307" t="n">
        <v>14094</v>
      </c>
      <c r="K307" t="n">
        <v>3966</v>
      </c>
      <c r="L307" t="n">
        <v>3262</v>
      </c>
      <c r="M307" t="n">
        <v>4152</v>
      </c>
      <c r="O307" t="n">
        <v>14642</v>
      </c>
      <c r="P307" t="n">
        <v>4068</v>
      </c>
      <c r="Q307" t="n">
        <v>3120</v>
      </c>
      <c r="R307" t="n">
        <v>4427</v>
      </c>
      <c r="T307" t="n">
        <v>14791</v>
      </c>
      <c r="U307" t="n">
        <v>4135</v>
      </c>
      <c r="V307" t="n">
        <v>3255</v>
      </c>
      <c r="W307" t="n">
        <v>4372</v>
      </c>
      <c r="Y307" t="n">
        <v>15559</v>
      </c>
      <c r="Z307" t="n">
        <v>4563</v>
      </c>
      <c r="AA307" t="n">
        <v>3728</v>
      </c>
      <c r="AB307" t="n">
        <v>4603</v>
      </c>
      <c r="AD307" t="n">
        <v>16811</v>
      </c>
      <c r="AE307" t="n">
        <v>5199</v>
      </c>
      <c r="AF307" t="n">
        <v>3927</v>
      </c>
      <c r="AG307" t="n">
        <v>5207</v>
      </c>
      <c r="AI307" t="n">
        <v>18926</v>
      </c>
      <c r="AJ307" t="n">
        <v>5265</v>
      </c>
      <c r="AK307" t="n">
        <v>4420</v>
      </c>
      <c r="AL307" t="n">
        <v>5535</v>
      </c>
      <c r="AN307" t="n">
        <v>20296</v>
      </c>
      <c r="AO307" t="n">
        <v>5676</v>
      </c>
      <c r="AP307" t="n">
        <v>4443</v>
      </c>
      <c r="AQ307" t="n">
        <v>5197</v>
      </c>
      <c r="AS307" t="n">
        <v>20996</v>
      </c>
      <c r="AT307" t="n">
        <v>5989</v>
      </c>
      <c r="AU307" t="n">
        <v>5015</v>
      </c>
      <c r="AV307" t="n">
        <v>6666</v>
      </c>
      <c r="AX307" t="n">
        <v>23745</v>
      </c>
      <c r="AY307" t="n">
        <v>7427</v>
      </c>
      <c r="AZ307" t="n">
        <v>5302</v>
      </c>
      <c r="BA307" t="n">
        <v>7498</v>
      </c>
      <c r="BC307" t="n">
        <v>26883</v>
      </c>
      <c r="BD307" t="n">
        <v>8741</v>
      </c>
      <c r="BE307" t="n">
        <v>6225</v>
      </c>
    </row>
    <row r="308">
      <c r="A308" t="inlineStr">
        <is>
          <t>Cash management</t>
        </is>
      </c>
      <c r="C308" t="inlineStr">
        <is>
          <t>Thousand</t>
        </is>
      </c>
      <c r="D308" t="inlineStr">
        <is>
          <t>QQQQ</t>
        </is>
      </c>
      <c r="E308" t="inlineStr">
        <is>
          <t>Yes</t>
        </is>
      </c>
      <c r="F308" t="n">
        <v>1423</v>
      </c>
      <c r="G308" t="n">
        <v>1626</v>
      </c>
      <c r="H308" t="n">
        <v>1620</v>
      </c>
      <c r="J308" t="n">
        <v>6250</v>
      </c>
      <c r="K308" t="n">
        <v>1585</v>
      </c>
      <c r="L308" t="n">
        <v>1703</v>
      </c>
      <c r="M308" t="n">
        <v>1770</v>
      </c>
      <c r="O308" t="n">
        <v>6741</v>
      </c>
      <c r="P308" t="n">
        <v>1819</v>
      </c>
      <c r="Q308" t="n">
        <v>1886</v>
      </c>
      <c r="R308" t="n">
        <v>1906</v>
      </c>
      <c r="T308" t="n">
        <v>7510</v>
      </c>
      <c r="U308" t="n">
        <v>2318</v>
      </c>
      <c r="V308" t="n">
        <v>2732</v>
      </c>
      <c r="W308" t="n">
        <v>2853</v>
      </c>
      <c r="Y308" t="n">
        <v>10616</v>
      </c>
      <c r="Z308" t="n">
        <v>2754</v>
      </c>
      <c r="AA308" t="n">
        <v>2799</v>
      </c>
      <c r="AB308" t="n">
        <v>2804</v>
      </c>
      <c r="AD308" t="n">
        <v>11155</v>
      </c>
      <c r="AE308" t="n">
        <v>3021</v>
      </c>
      <c r="AF308" t="n">
        <v>3381</v>
      </c>
      <c r="AG308" t="n">
        <v>3383</v>
      </c>
      <c r="AI308" t="n">
        <v>13123</v>
      </c>
      <c r="AJ308" t="n">
        <v>3776</v>
      </c>
      <c r="AK308" t="n">
        <v>4402</v>
      </c>
      <c r="AL308" t="n">
        <v>4430</v>
      </c>
      <c r="AN308" t="n">
        <v>16866</v>
      </c>
      <c r="AO308" t="n">
        <v>4320</v>
      </c>
      <c r="AP308" t="n">
        <v>4255</v>
      </c>
      <c r="AQ308" t="n">
        <v>3701</v>
      </c>
      <c r="AS308" t="n">
        <v>15411</v>
      </c>
      <c r="AT308" t="n">
        <v>3003</v>
      </c>
      <c r="AU308" t="n">
        <v>3068</v>
      </c>
      <c r="AV308" t="n">
        <v>3127</v>
      </c>
      <c r="AX308" t="n">
        <v>12313</v>
      </c>
      <c r="AY308" t="n">
        <v>3131</v>
      </c>
      <c r="AZ308" t="n">
        <v>4447</v>
      </c>
      <c r="BA308" t="n">
        <v>5624</v>
      </c>
      <c r="BC308" t="n">
        <v>19326</v>
      </c>
      <c r="BD308" t="n">
        <v>6734</v>
      </c>
      <c r="BE308" t="n">
        <v>7927</v>
      </c>
    </row>
    <row r="309">
      <c r="A309" t="inlineStr">
        <is>
          <t>Gain on sale of other assets</t>
        </is>
      </c>
      <c r="C309" t="inlineStr">
        <is>
          <t>Thousand</t>
        </is>
      </c>
      <c r="D309" t="inlineStr">
        <is>
          <t>QQQQ</t>
        </is>
      </c>
      <c r="E309" t="inlineStr">
        <is>
          <t>Yes</t>
        </is>
      </c>
      <c r="F309" t="n">
        <v>217</v>
      </c>
      <c r="G309" t="n">
        <v>34</v>
      </c>
      <c r="H309" t="n">
        <v>49</v>
      </c>
      <c r="J309" t="n">
        <v>293</v>
      </c>
      <c r="K309" t="n">
        <v>5</v>
      </c>
      <c r="L309" t="n">
        <v>3</v>
      </c>
      <c r="M309" t="n">
        <v>242</v>
      </c>
      <c r="O309" t="n">
        <v>335</v>
      </c>
      <c r="P309" t="n">
        <v>40</v>
      </c>
      <c r="Q309" t="n">
        <v>41</v>
      </c>
      <c r="R309" t="n">
        <v>27</v>
      </c>
      <c r="T309" t="n">
        <v>79</v>
      </c>
      <c r="U309" t="n">
        <v>4</v>
      </c>
      <c r="V309" t="n">
        <v>55</v>
      </c>
      <c r="W309" t="n">
        <v>2</v>
      </c>
      <c r="Y309" t="n">
        <v>46</v>
      </c>
      <c r="Z309" t="n">
        <v>-24</v>
      </c>
      <c r="AA309" t="n">
        <v>-25</v>
      </c>
      <c r="AB309" t="n">
        <v>29</v>
      </c>
      <c r="AD309" t="n">
        <v>-60</v>
      </c>
      <c r="AE309" t="n">
        <v>26</v>
      </c>
      <c r="AF309" t="n">
        <v>127</v>
      </c>
      <c r="AG309" t="n">
        <v>195</v>
      </c>
      <c r="AI309" t="n">
        <v>575</v>
      </c>
      <c r="AJ309" t="n">
        <v>-4</v>
      </c>
      <c r="AK309" t="n">
        <v>-7</v>
      </c>
      <c r="AL309" t="n">
        <v>-1</v>
      </c>
      <c r="AN309" t="n">
        <v>-39</v>
      </c>
      <c r="AO309" t="n">
        <v>86</v>
      </c>
      <c r="AP309" t="n">
        <v>49</v>
      </c>
      <c r="AQ309" t="n">
        <v>-15</v>
      </c>
      <c r="AS309" t="n">
        <v>130</v>
      </c>
      <c r="AT309" t="n">
        <v>2639</v>
      </c>
      <c r="AU309" t="n">
        <v>73</v>
      </c>
      <c r="AV309" t="n">
        <v>34</v>
      </c>
      <c r="AX309" t="n">
        <v>2762</v>
      </c>
      <c r="AY309" t="n">
        <v>45</v>
      </c>
      <c r="AZ309" t="n">
        <v>118</v>
      </c>
      <c r="BA309" t="n">
        <v>53</v>
      </c>
      <c r="BC309" t="n">
        <v>448</v>
      </c>
      <c r="BD309" t="n">
        <v>479</v>
      </c>
      <c r="BE309" t="n">
        <v>315</v>
      </c>
    </row>
    <row r="310">
      <c r="A310" t="inlineStr">
        <is>
          <t>Other</t>
        </is>
      </c>
      <c r="C310" t="inlineStr">
        <is>
          <t>Thousand</t>
        </is>
      </c>
      <c r="D310" t="inlineStr">
        <is>
          <t>QQQQ</t>
        </is>
      </c>
      <c r="E310" t="inlineStr">
        <is>
          <t>Yes</t>
        </is>
      </c>
      <c r="F310" t="n">
        <v>1798</v>
      </c>
      <c r="G310" t="n">
        <v>1269</v>
      </c>
      <c r="H310" t="n">
        <v>1744</v>
      </c>
      <c r="J310" t="n">
        <v>6270</v>
      </c>
      <c r="K310" t="n">
        <v>1596</v>
      </c>
      <c r="L310" t="n">
        <v>1416</v>
      </c>
      <c r="M310" t="n">
        <v>1315</v>
      </c>
      <c r="O310" t="n">
        <v>5672</v>
      </c>
      <c r="P310" t="n">
        <v>1506</v>
      </c>
      <c r="Q310" t="n">
        <v>1215</v>
      </c>
      <c r="R310" t="n">
        <v>1214</v>
      </c>
      <c r="T310" t="n">
        <v>5449</v>
      </c>
      <c r="U310" t="n">
        <v>1323</v>
      </c>
      <c r="V310" t="n">
        <v>1298</v>
      </c>
      <c r="W310" t="n">
        <v>1265</v>
      </c>
      <c r="Y310" t="n">
        <v>5182</v>
      </c>
      <c r="Z310" t="n">
        <v>1430</v>
      </c>
      <c r="AA310" t="n">
        <v>1653</v>
      </c>
      <c r="AB310" t="n">
        <v>1307</v>
      </c>
      <c r="AD310" t="n">
        <v>5629</v>
      </c>
      <c r="AE310" t="n">
        <v>1445</v>
      </c>
      <c r="AF310" t="n">
        <v>1152</v>
      </c>
      <c r="AG310" t="n">
        <v>1896</v>
      </c>
      <c r="AI310" t="n">
        <v>5950</v>
      </c>
      <c r="AJ310" t="n">
        <v>1426</v>
      </c>
      <c r="AK310" t="n">
        <v>1209</v>
      </c>
      <c r="AL310" t="n">
        <v>1343</v>
      </c>
      <c r="AN310" t="n">
        <v>5495</v>
      </c>
      <c r="AO310" t="n">
        <v>1773</v>
      </c>
      <c r="AP310" t="n">
        <v>2241</v>
      </c>
      <c r="AQ310" t="n">
        <v>1610</v>
      </c>
      <c r="AS310" t="n">
        <v>7439</v>
      </c>
      <c r="AT310" t="n">
        <v>3997</v>
      </c>
      <c r="AU310" t="n">
        <v>10369</v>
      </c>
      <c r="AV310" t="n">
        <v>3299</v>
      </c>
      <c r="AX310" t="n">
        <v>26546</v>
      </c>
      <c r="AY310" t="n">
        <v>10415</v>
      </c>
      <c r="AZ310" t="n">
        <v>5908</v>
      </c>
      <c r="BA310" t="n">
        <v>7935</v>
      </c>
      <c r="BC310" t="n">
        <v>31973</v>
      </c>
      <c r="BD310" t="n">
        <v>6030</v>
      </c>
      <c r="BE310" t="n">
        <v>5782</v>
      </c>
    </row>
    <row r="311">
      <c r="A311" t="inlineStr">
        <is>
          <t>Total non-interest income (loss)</t>
        </is>
      </c>
      <c r="C311" t="inlineStr">
        <is>
          <t>Thousand</t>
        </is>
      </c>
      <c r="D311" t="inlineStr">
        <is>
          <t>QQQQ</t>
        </is>
      </c>
      <c r="E311" t="inlineStr">
        <is>
          <t>Yes</t>
        </is>
      </c>
      <c r="F311" t="n">
        <v>22535</v>
      </c>
      <c r="G311" t="n">
        <v>21733</v>
      </c>
      <c r="H311" t="n">
        <v>23652</v>
      </c>
      <c r="J311" t="n">
        <v>90155</v>
      </c>
      <c r="K311" t="n">
        <v>23562</v>
      </c>
      <c r="L311" t="n">
        <v>23611</v>
      </c>
      <c r="M311" t="n">
        <v>24938</v>
      </c>
      <c r="O311" t="n">
        <v>96413</v>
      </c>
      <c r="P311" t="n">
        <v>25296</v>
      </c>
      <c r="Q311" t="n">
        <v>28715</v>
      </c>
      <c r="R311" t="n">
        <v>25324</v>
      </c>
      <c r="T311" t="n">
        <v>105808</v>
      </c>
      <c r="U311" t="n">
        <v>25617</v>
      </c>
      <c r="V311" t="n">
        <v>26057</v>
      </c>
      <c r="W311" t="n">
        <v>27927</v>
      </c>
      <c r="Y311" t="n">
        <v>107032</v>
      </c>
      <c r="Z311" t="n">
        <v>28085</v>
      </c>
      <c r="AA311" t="n">
        <v>27983</v>
      </c>
      <c r="AB311" t="n">
        <v>29169</v>
      </c>
      <c r="AD311" t="n">
        <v>118070</v>
      </c>
      <c r="AE311" t="n">
        <v>30110</v>
      </c>
      <c r="AF311" t="n">
        <v>30437</v>
      </c>
      <c r="AG311" t="n">
        <v>32801</v>
      </c>
      <c r="AI311" t="n">
        <v>125199</v>
      </c>
      <c r="AJ311" t="n">
        <v>32001</v>
      </c>
      <c r="AK311" t="n">
        <v>34077</v>
      </c>
      <c r="AL311" t="n">
        <v>35627</v>
      </c>
      <c r="AN311" t="n">
        <v>137229</v>
      </c>
      <c r="AO311" t="n">
        <v>35145</v>
      </c>
      <c r="AP311" t="n">
        <v>32082</v>
      </c>
      <c r="AQ311" t="n">
        <v>34575</v>
      </c>
      <c r="AS311" t="n">
        <v>137222</v>
      </c>
      <c r="AT311" t="n">
        <v>39935</v>
      </c>
      <c r="AU311" t="n">
        <v>44618</v>
      </c>
      <c r="AV311" t="n">
        <v>39786</v>
      </c>
      <c r="AX311" t="n">
        <v>170032</v>
      </c>
      <c r="AY311" t="n">
        <v>43650</v>
      </c>
      <c r="AZ311" t="n">
        <v>42598</v>
      </c>
      <c r="BA311" t="n">
        <v>49331</v>
      </c>
      <c r="BC311" t="n">
        <v>183747</v>
      </c>
      <c r="BD311" t="n">
        <v>47828</v>
      </c>
      <c r="BE311" t="n">
        <v>47974</v>
      </c>
    </row>
    <row r="312">
      <c r="A312" t="inlineStr">
        <is>
          <t>Total non-interest income (loss)-c</t>
        </is>
      </c>
      <c r="F312">
        <f>SUM(F303:F310)</f>
        <v/>
      </c>
      <c r="G312">
        <f>SUM(G303:G310)</f>
        <v/>
      </c>
      <c r="H312">
        <f>SUM(H303:H310)</f>
        <v/>
      </c>
      <c r="J312">
        <f>SUM(J303:J310)</f>
        <v/>
      </c>
      <c r="K312">
        <f>SUM(K303:K310)</f>
        <v/>
      </c>
      <c r="L312">
        <f>SUM(L303:L310)</f>
        <v/>
      </c>
      <c r="M312">
        <f>SUM(M303:M310)</f>
        <v/>
      </c>
      <c r="O312">
        <f>SUM(O303:O310)</f>
        <v/>
      </c>
      <c r="P312">
        <f>SUM(P303:P310)</f>
        <v/>
      </c>
      <c r="Q312">
        <f>SUM(Q303:Q310)</f>
        <v/>
      </c>
      <c r="R312">
        <f>SUM(R303:R310)</f>
        <v/>
      </c>
      <c r="T312">
        <f>SUM(T303:T310)</f>
        <v/>
      </c>
      <c r="U312">
        <f>SUM(U303:U310)</f>
        <v/>
      </c>
      <c r="V312">
        <f>SUM(V303:V310)</f>
        <v/>
      </c>
      <c r="W312">
        <f>SUM(W303:W310)</f>
        <v/>
      </c>
      <c r="Y312">
        <f>SUM(Y303:Y310)</f>
        <v/>
      </c>
      <c r="Z312">
        <f>SUM(Z303:Z310)</f>
        <v/>
      </c>
      <c r="AA312">
        <f>SUM(AA303:AA310)</f>
        <v/>
      </c>
      <c r="AB312">
        <f>SUM(AB303:AB310)</f>
        <v/>
      </c>
      <c r="AD312">
        <f>SUM(AD303:AD310)</f>
        <v/>
      </c>
      <c r="AE312">
        <f>SUM(AE303:AE310)</f>
        <v/>
      </c>
      <c r="AF312">
        <f>SUM(AF303:AF310)</f>
        <v/>
      </c>
      <c r="AG312">
        <f>SUM(AG303:AG310)</f>
        <v/>
      </c>
      <c r="AI312">
        <f>SUM(AI303:AI310)</f>
        <v/>
      </c>
      <c r="AJ312">
        <f>SUM(AJ303:AJ310)</f>
        <v/>
      </c>
      <c r="AK312">
        <f>SUM(AK303:AK310)</f>
        <v/>
      </c>
      <c r="AL312">
        <f>SUM(AL303:AL310)</f>
        <v/>
      </c>
      <c r="AN312">
        <f>SUM(AN303:AN310)</f>
        <v/>
      </c>
      <c r="AO312">
        <f>SUM(AO303:AO310)</f>
        <v/>
      </c>
      <c r="AP312">
        <f>SUM(AP303:AP310)</f>
        <v/>
      </c>
      <c r="AQ312">
        <f>SUM(AQ303:AQ310)</f>
        <v/>
      </c>
      <c r="AS312">
        <f>SUM(AS303:AS310)</f>
        <v/>
      </c>
      <c r="AT312">
        <f>SUM(AT303:AT310)</f>
        <v/>
      </c>
      <c r="AU312">
        <f>SUM(AU303:AU310)</f>
        <v/>
      </c>
      <c r="AV312">
        <f>SUM(AV303:AV310)</f>
        <v/>
      </c>
      <c r="AX312">
        <f>SUM(AX303:AX310)</f>
        <v/>
      </c>
      <c r="AY312">
        <f>SUM(AY303:AY310)</f>
        <v/>
      </c>
      <c r="AZ312">
        <f>SUM(AZ303:AZ310)</f>
        <v/>
      </c>
      <c r="BA312">
        <f>SUM(BA303:BA310)</f>
        <v/>
      </c>
      <c r="BC312">
        <f>SUM(BC303:BC310)</f>
        <v/>
      </c>
      <c r="BD312">
        <f>SUM(BD303:BD310)</f>
        <v/>
      </c>
      <c r="BE312">
        <f>SUM(BE303:BE310)</f>
        <v/>
      </c>
    </row>
    <row r="313">
      <c r="A313" t="inlineStr">
        <is>
          <t>Sum check</t>
        </is>
      </c>
      <c r="F313">
        <f>F311-F312</f>
        <v/>
      </c>
      <c r="G313">
        <f>G311-G312</f>
        <v/>
      </c>
      <c r="H313">
        <f>H311-H312</f>
        <v/>
      </c>
      <c r="J313">
        <f>J311-J312</f>
        <v/>
      </c>
      <c r="K313">
        <f>K311-K312</f>
        <v/>
      </c>
      <c r="L313">
        <f>L311-L312</f>
        <v/>
      </c>
      <c r="M313">
        <f>M311-M312</f>
        <v/>
      </c>
      <c r="O313">
        <f>O311-O312</f>
        <v/>
      </c>
      <c r="P313">
        <f>P311-P312</f>
        <v/>
      </c>
      <c r="Q313">
        <f>Q311-Q312</f>
        <v/>
      </c>
      <c r="R313">
        <f>R311-R312</f>
        <v/>
      </c>
      <c r="T313">
        <f>T311-T312</f>
        <v/>
      </c>
      <c r="U313">
        <f>U311-U312</f>
        <v/>
      </c>
      <c r="V313">
        <f>V311-V312</f>
        <v/>
      </c>
      <c r="W313">
        <f>W311-W312</f>
        <v/>
      </c>
      <c r="Y313">
        <f>Y311-Y312</f>
        <v/>
      </c>
      <c r="Z313">
        <f>Z311-Z312</f>
        <v/>
      </c>
      <c r="AA313">
        <f>AA311-AA312</f>
        <v/>
      </c>
      <c r="AB313">
        <f>AB311-AB312</f>
        <v/>
      </c>
      <c r="AD313">
        <f>AD311-AD312</f>
        <v/>
      </c>
      <c r="AE313">
        <f>AE311-AE312</f>
        <v/>
      </c>
      <c r="AF313">
        <f>AF311-AF312</f>
        <v/>
      </c>
      <c r="AG313">
        <f>AG311-AG312</f>
        <v/>
      </c>
      <c r="AI313">
        <f>AI311-AI312</f>
        <v/>
      </c>
      <c r="AJ313">
        <f>AJ311-AJ312</f>
        <v/>
      </c>
      <c r="AK313">
        <f>AK311-AK312</f>
        <v/>
      </c>
      <c r="AL313">
        <f>AL311-AL312</f>
        <v/>
      </c>
      <c r="AN313">
        <f>AN311-AN312</f>
        <v/>
      </c>
      <c r="AO313">
        <f>AO311-AO312</f>
        <v/>
      </c>
      <c r="AP313">
        <f>AP311-AP312</f>
        <v/>
      </c>
      <c r="AQ313">
        <f>AQ311-AQ312</f>
        <v/>
      </c>
      <c r="AS313">
        <f>AS311-AS312</f>
        <v/>
      </c>
      <c r="AT313">
        <f>AT311-AT312</f>
        <v/>
      </c>
      <c r="AU313">
        <f>AU311-AU312</f>
        <v/>
      </c>
      <c r="AV313">
        <f>AV311-AV312</f>
        <v/>
      </c>
      <c r="AX313">
        <f>AX311-AX312</f>
        <v/>
      </c>
      <c r="AY313">
        <f>AY311-AY312</f>
        <v/>
      </c>
      <c r="AZ313">
        <f>AZ311-AZ312</f>
        <v/>
      </c>
      <c r="BA313">
        <f>BA311-BA312</f>
        <v/>
      </c>
      <c r="BC313">
        <f>BC311-BC312</f>
        <v/>
      </c>
      <c r="BD313">
        <f>BD311-BD312</f>
        <v/>
      </c>
      <c r="BE313">
        <f>BE311-BE312</f>
        <v/>
      </c>
    </row>
    <row r="315">
      <c r="A315" t="inlineStr">
        <is>
          <t>Non-interest expense</t>
        </is>
      </c>
    </row>
    <row r="316">
      <c r="A316" t="inlineStr">
        <is>
          <t>Salaries and employee benefits</t>
        </is>
      </c>
      <c r="C316" t="inlineStr">
        <is>
          <t>Thousand</t>
        </is>
      </c>
      <c r="D316" t="inlineStr">
        <is>
          <t>QQQQ</t>
        </is>
      </c>
      <c r="E316" t="inlineStr">
        <is>
          <t>Yes</t>
        </is>
      </c>
      <c r="F316" t="n">
        <v>25209</v>
      </c>
      <c r="G316" t="n">
        <v>25085</v>
      </c>
      <c r="H316" t="n">
        <v>26094</v>
      </c>
      <c r="J316" t="n">
        <v>102165</v>
      </c>
      <c r="K316" t="n">
        <v>25938</v>
      </c>
      <c r="L316" t="n">
        <v>27478</v>
      </c>
      <c r="M316" t="n">
        <v>28153</v>
      </c>
      <c r="O316" t="n">
        <v>108640</v>
      </c>
      <c r="P316" t="n">
        <v>27513</v>
      </c>
      <c r="Q316" t="n">
        <v>27886</v>
      </c>
      <c r="R316" t="n">
        <v>28746</v>
      </c>
      <c r="T316" t="n">
        <v>113083</v>
      </c>
      <c r="U316" t="n">
        <v>29357</v>
      </c>
      <c r="V316" t="n">
        <v>30008</v>
      </c>
      <c r="W316" t="n">
        <v>30591</v>
      </c>
      <c r="Y316" t="n">
        <v>119662</v>
      </c>
      <c r="Z316" t="n">
        <v>30654</v>
      </c>
      <c r="AA316" t="n">
        <v>31547</v>
      </c>
      <c r="AB316" t="n">
        <v>31471</v>
      </c>
      <c r="AD316" t="n">
        <v>125149</v>
      </c>
      <c r="AE316" t="n">
        <v>34190</v>
      </c>
      <c r="AF316" t="n">
        <v>34776</v>
      </c>
      <c r="AG316" t="n">
        <v>35051</v>
      </c>
      <c r="AI316" t="n">
        <v>139547</v>
      </c>
      <c r="AJ316" t="n">
        <v>36171</v>
      </c>
      <c r="AK316" t="n">
        <v>36124</v>
      </c>
      <c r="AL316" t="n">
        <v>40354</v>
      </c>
      <c r="AN316" t="n">
        <v>153024</v>
      </c>
      <c r="AO316" t="n">
        <v>39756</v>
      </c>
      <c r="AP316" t="n">
        <v>42226</v>
      </c>
      <c r="AQ316" t="n">
        <v>41995</v>
      </c>
      <c r="AS316" t="n">
        <v>164727</v>
      </c>
      <c r="AT316" t="n">
        <v>39577</v>
      </c>
      <c r="AU316" t="n">
        <v>41992</v>
      </c>
      <c r="AV316" t="n">
        <v>42267</v>
      </c>
      <c r="AX316" t="n">
        <v>166723</v>
      </c>
      <c r="AY316" t="n">
        <v>43932</v>
      </c>
      <c r="AZ316" t="n">
        <v>45284</v>
      </c>
      <c r="BA316" t="n">
        <v>47741</v>
      </c>
      <c r="BC316" t="n">
        <v>184976</v>
      </c>
      <c r="BD316" t="n">
        <v>49252</v>
      </c>
      <c r="BE316" t="n">
        <v>49803</v>
      </c>
    </row>
    <row r="317">
      <c r="A317" t="inlineStr">
        <is>
          <t>Occupancy, net</t>
        </is>
      </c>
      <c r="C317" t="inlineStr">
        <is>
          <t>Thousand</t>
        </is>
      </c>
      <c r="D317" t="inlineStr">
        <is>
          <t>QQQQ</t>
        </is>
      </c>
      <c r="E317" t="inlineStr">
        <is>
          <t>Yes</t>
        </is>
      </c>
      <c r="F317" t="n">
        <v>2580</v>
      </c>
      <c r="G317" t="n">
        <v>2501</v>
      </c>
      <c r="H317" t="n">
        <v>2768</v>
      </c>
      <c r="J317" t="n">
        <v>10635</v>
      </c>
      <c r="K317" t="n">
        <v>2789</v>
      </c>
      <c r="L317" t="n">
        <v>2784</v>
      </c>
      <c r="M317" t="n">
        <v>2920</v>
      </c>
      <c r="O317" t="n">
        <v>11610</v>
      </c>
      <c r="P317" t="n">
        <v>2835</v>
      </c>
      <c r="Q317" t="n">
        <v>2700</v>
      </c>
      <c r="R317" t="n">
        <v>3051</v>
      </c>
      <c r="T317" t="n">
        <v>11512</v>
      </c>
      <c r="U317" t="n">
        <v>2827</v>
      </c>
      <c r="V317" t="n">
        <v>3071</v>
      </c>
      <c r="W317" t="n">
        <v>3217</v>
      </c>
      <c r="Y317" t="n">
        <v>12313</v>
      </c>
      <c r="Z317" t="n">
        <v>2974</v>
      </c>
      <c r="AA317" t="n">
        <v>2992</v>
      </c>
      <c r="AB317" t="n">
        <v>3298</v>
      </c>
      <c r="AD317" t="n">
        <v>12591</v>
      </c>
      <c r="AE317" t="n">
        <v>3402</v>
      </c>
      <c r="AF317" t="n">
        <v>3396</v>
      </c>
      <c r="AG317" t="n">
        <v>3386</v>
      </c>
      <c r="AI317" t="n">
        <v>13491</v>
      </c>
      <c r="AJ317" t="n">
        <v>2627</v>
      </c>
      <c r="AK317" t="n">
        <v>2953</v>
      </c>
      <c r="AL317" t="n">
        <v>3386</v>
      </c>
      <c r="AN317" t="n">
        <v>12704</v>
      </c>
      <c r="AO317" t="n">
        <v>3546</v>
      </c>
      <c r="AP317" t="n">
        <v>3839</v>
      </c>
      <c r="AQ317" t="n">
        <v>4503</v>
      </c>
      <c r="AS317" t="n">
        <v>16421</v>
      </c>
      <c r="AT317" t="n">
        <v>4348</v>
      </c>
      <c r="AU317" t="n">
        <v>4528</v>
      </c>
      <c r="AV317" t="n">
        <v>5086</v>
      </c>
      <c r="AX317" t="n">
        <v>18483</v>
      </c>
      <c r="AY317" t="n">
        <v>4403</v>
      </c>
      <c r="AZ317" t="n">
        <v>4734</v>
      </c>
      <c r="BA317" t="n">
        <v>4930</v>
      </c>
      <c r="BC317" t="n">
        <v>19326</v>
      </c>
      <c r="BD317" t="n">
        <v>4983</v>
      </c>
      <c r="BE317" t="n">
        <v>5118</v>
      </c>
    </row>
    <row r="318">
      <c r="A318" t="inlineStr">
        <is>
          <t>Depreciation</t>
        </is>
      </c>
      <c r="C318" t="inlineStr">
        <is>
          <t>Thousand</t>
        </is>
      </c>
      <c r="D318" t="inlineStr">
        <is>
          <t>QQQQ</t>
        </is>
      </c>
      <c r="E318" t="inlineStr">
        <is>
          <t>Yes</t>
        </is>
      </c>
      <c r="F318" t="n">
        <v>2308</v>
      </c>
      <c r="G318" t="n">
        <v>2358</v>
      </c>
      <c r="H318" t="n">
        <v>2307</v>
      </c>
      <c r="J318" t="n">
        <v>9412</v>
      </c>
      <c r="K318" t="n">
        <v>2349</v>
      </c>
      <c r="L318" t="n">
        <v>2375</v>
      </c>
      <c r="M318" t="n">
        <v>2432</v>
      </c>
      <c r="O318" t="n">
        <v>9595</v>
      </c>
      <c r="P318" t="n">
        <v>2464</v>
      </c>
      <c r="Q318" t="n">
        <v>2449</v>
      </c>
      <c r="R318" t="n">
        <v>2488</v>
      </c>
      <c r="T318" t="n">
        <v>9966</v>
      </c>
      <c r="U318" t="n">
        <v>2530</v>
      </c>
      <c r="V318" t="n">
        <v>2567</v>
      </c>
      <c r="W318" t="n">
        <v>2556</v>
      </c>
      <c r="Y318" t="n">
        <v>10114</v>
      </c>
      <c r="Z318" t="n">
        <v>2420</v>
      </c>
      <c r="AA318" t="n">
        <v>2392</v>
      </c>
      <c r="AB318" t="n">
        <v>2493</v>
      </c>
      <c r="AD318" t="n">
        <v>9603</v>
      </c>
      <c r="AE318" t="n">
        <v>2410</v>
      </c>
      <c r="AF318" t="n">
        <v>2429</v>
      </c>
      <c r="AG318" t="n">
        <v>2733</v>
      </c>
      <c r="AI318" t="n">
        <v>10537</v>
      </c>
      <c r="AJ318" t="n">
        <v>2985</v>
      </c>
      <c r="AK318" t="n">
        <v>3015</v>
      </c>
      <c r="AL318" t="n">
        <v>3268</v>
      </c>
      <c r="AN318" t="n">
        <v>12623</v>
      </c>
      <c r="AO318" t="n">
        <v>3491</v>
      </c>
      <c r="AP318" t="n">
        <v>3544</v>
      </c>
      <c r="AQ318" t="n">
        <v>3795</v>
      </c>
      <c r="AS318" t="n">
        <v>14609</v>
      </c>
      <c r="AT318" t="n">
        <v>3877</v>
      </c>
      <c r="AU318" t="n">
        <v>4133</v>
      </c>
      <c r="AV318" t="n">
        <v>4207</v>
      </c>
      <c r="AX318" t="n">
        <v>16925</v>
      </c>
      <c r="AY318" t="n">
        <v>4775</v>
      </c>
      <c r="AZ318" t="n">
        <v>4647</v>
      </c>
      <c r="BA318" t="n">
        <v>4612</v>
      </c>
      <c r="BC318" t="n">
        <v>18600</v>
      </c>
      <c r="BD318" t="n">
        <v>4643</v>
      </c>
      <c r="BE318" t="n">
        <v>4769</v>
      </c>
    </row>
    <row r="319">
      <c r="A319" t="inlineStr">
        <is>
          <t>Amortization of intangible assets</t>
        </is>
      </c>
      <c r="C319" t="inlineStr">
        <is>
          <t>Thousand</t>
        </is>
      </c>
      <c r="D319" t="inlineStr">
        <is>
          <t>QQQQ</t>
        </is>
      </c>
      <c r="E319" t="inlineStr">
        <is>
          <t>Yes</t>
        </is>
      </c>
      <c r="F319" t="n">
        <v>443</v>
      </c>
      <c r="G319" t="n">
        <v>424</v>
      </c>
      <c r="H319" t="n">
        <v>424</v>
      </c>
      <c r="J319" t="n">
        <v>1665</v>
      </c>
      <c r="K319" t="n">
        <v>408</v>
      </c>
      <c r="L319" t="n">
        <v>458</v>
      </c>
      <c r="M319" t="n">
        <v>444</v>
      </c>
      <c r="O319" t="n">
        <v>1754</v>
      </c>
      <c r="P319" t="n">
        <v>444</v>
      </c>
      <c r="Q319" t="n">
        <v>445</v>
      </c>
      <c r="R319" t="n">
        <v>444</v>
      </c>
      <c r="T319" t="n">
        <v>1935</v>
      </c>
      <c r="U319" t="n">
        <v>581</v>
      </c>
      <c r="V319" t="n">
        <v>580</v>
      </c>
      <c r="W319" t="n">
        <v>560</v>
      </c>
      <c r="Y319" t="n">
        <v>2269</v>
      </c>
      <c r="Z319" t="n">
        <v>547</v>
      </c>
      <c r="AA319" t="n">
        <v>547</v>
      </c>
      <c r="AB319" t="n">
        <v>547</v>
      </c>
      <c r="AD319" t="n">
        <v>2188</v>
      </c>
      <c r="AE319" t="n">
        <v>733</v>
      </c>
      <c r="AF319" t="n">
        <v>759</v>
      </c>
      <c r="AG319" t="n">
        <v>740</v>
      </c>
      <c r="AI319" t="n">
        <v>3009</v>
      </c>
      <c r="AJ319" t="n">
        <v>759</v>
      </c>
      <c r="AK319" t="n">
        <v>758</v>
      </c>
      <c r="AL319" t="n">
        <v>842</v>
      </c>
      <c r="AN319" t="n">
        <v>3366</v>
      </c>
      <c r="AO319" t="n">
        <v>964</v>
      </c>
      <c r="AP319" t="n">
        <v>968</v>
      </c>
      <c r="AQ319" t="n">
        <v>968</v>
      </c>
      <c r="AS319" t="n">
        <v>3815</v>
      </c>
      <c r="AT319" t="n">
        <v>793</v>
      </c>
      <c r="AU319" t="n">
        <v>809</v>
      </c>
      <c r="AV319" t="n">
        <v>755</v>
      </c>
      <c r="AX319" t="n">
        <v>3116</v>
      </c>
      <c r="AY319" t="n">
        <v>831</v>
      </c>
      <c r="AZ319" t="n">
        <v>857</v>
      </c>
      <c r="BA319" t="n">
        <v>880</v>
      </c>
      <c r="BC319" t="n">
        <v>3448</v>
      </c>
      <c r="BD319" t="n">
        <v>880</v>
      </c>
      <c r="BE319" t="n">
        <v>880</v>
      </c>
    </row>
    <row r="320">
      <c r="A320" t="inlineStr">
        <is>
          <t>Data processing services</t>
        </is>
      </c>
      <c r="C320" t="inlineStr">
        <is>
          <t>Thousand</t>
        </is>
      </c>
      <c r="D320" t="inlineStr">
        <is>
          <t>QQQQ</t>
        </is>
      </c>
      <c r="E320" t="inlineStr">
        <is>
          <t>Yes</t>
        </is>
      </c>
      <c r="F320" t="n">
        <v>1185</v>
      </c>
      <c r="G320" t="n">
        <v>1229</v>
      </c>
      <c r="H320" t="n">
        <v>1173</v>
      </c>
      <c r="J320" t="n">
        <v>4785</v>
      </c>
      <c r="K320" t="n">
        <v>1170</v>
      </c>
      <c r="L320" t="n">
        <v>1185</v>
      </c>
      <c r="M320" t="n">
        <v>1183</v>
      </c>
      <c r="O320" t="n">
        <v>4689</v>
      </c>
      <c r="P320" t="n">
        <v>1117</v>
      </c>
      <c r="Q320" t="n">
        <v>1179</v>
      </c>
      <c r="R320" t="n">
        <v>1132</v>
      </c>
      <c r="T320" t="n">
        <v>4579</v>
      </c>
      <c r="U320" t="n">
        <v>1215</v>
      </c>
      <c r="V320" t="n">
        <v>1174</v>
      </c>
      <c r="W320" t="n">
        <v>1178</v>
      </c>
      <c r="Y320" t="n">
        <v>4796</v>
      </c>
      <c r="Z320" t="n">
        <v>1195</v>
      </c>
      <c r="AA320" t="n">
        <v>1097</v>
      </c>
      <c r="AB320" t="n">
        <v>1110</v>
      </c>
      <c r="AD320" t="n">
        <v>4654</v>
      </c>
      <c r="AE320" t="n">
        <v>1203</v>
      </c>
      <c r="AF320" t="n">
        <v>1195</v>
      </c>
      <c r="AG320" t="n">
        <v>1418</v>
      </c>
      <c r="AI320" t="n">
        <v>4956</v>
      </c>
      <c r="AJ320" t="n">
        <v>1480</v>
      </c>
      <c r="AK320" t="n">
        <v>1262</v>
      </c>
      <c r="AL320" t="n">
        <v>1467</v>
      </c>
      <c r="AN320" t="n">
        <v>5843</v>
      </c>
      <c r="AO320" t="n">
        <v>1692</v>
      </c>
      <c r="AP320" t="n">
        <v>1629</v>
      </c>
      <c r="AQ320" t="n">
        <v>1669</v>
      </c>
      <c r="AS320" t="n">
        <v>6753</v>
      </c>
      <c r="AT320" t="n">
        <v>1678</v>
      </c>
      <c r="AU320" t="n">
        <v>1660</v>
      </c>
      <c r="AV320" t="n">
        <v>1734</v>
      </c>
      <c r="AX320" t="n">
        <v>6735</v>
      </c>
      <c r="AY320" t="n">
        <v>1805</v>
      </c>
      <c r="AZ320" t="n">
        <v>1975</v>
      </c>
      <c r="BA320" t="n">
        <v>1876</v>
      </c>
      <c r="BC320" t="n">
        <v>7584</v>
      </c>
      <c r="BD320" t="n">
        <v>2107</v>
      </c>
      <c r="BE320" t="n">
        <v>2217</v>
      </c>
    </row>
    <row r="321">
      <c r="A321" t="inlineStr">
        <is>
          <t>Net expense from other real estate owned</t>
        </is>
      </c>
      <c r="C321" t="inlineStr">
        <is>
          <t>Thousand</t>
        </is>
      </c>
      <c r="D321" t="inlineStr">
        <is>
          <t>QQQQ</t>
        </is>
      </c>
      <c r="E321" t="inlineStr">
        <is>
          <t>Yes</t>
        </is>
      </c>
      <c r="F321" t="n">
        <v>122</v>
      </c>
      <c r="G321" t="n">
        <v>643</v>
      </c>
      <c r="H321" t="n">
        <v>105</v>
      </c>
      <c r="J321" t="n">
        <v>434</v>
      </c>
      <c r="K321" t="n">
        <v>550</v>
      </c>
      <c r="L321" t="n">
        <v>-406</v>
      </c>
      <c r="M321" t="n">
        <v>173</v>
      </c>
      <c r="O321" t="n">
        <v>511</v>
      </c>
      <c r="P321" t="n">
        <v>314</v>
      </c>
      <c r="Q321" t="n">
        <v>-184</v>
      </c>
      <c r="R321" t="n">
        <v>51</v>
      </c>
      <c r="T321" t="n">
        <v>324</v>
      </c>
      <c r="U321" t="n">
        <v>-1141</v>
      </c>
      <c r="V321" t="n">
        <v>35</v>
      </c>
      <c r="W321" t="n">
        <v>162</v>
      </c>
      <c r="Y321" t="n">
        <v>-747</v>
      </c>
      <c r="Z321" t="n">
        <v>50</v>
      </c>
      <c r="AA321" t="n">
        <v>202</v>
      </c>
      <c r="AB321" t="n">
        <v>68</v>
      </c>
      <c r="AD321" t="n">
        <v>421</v>
      </c>
      <c r="AE321" t="n">
        <v>26</v>
      </c>
      <c r="AF321" t="n">
        <v>19</v>
      </c>
      <c r="AG321" t="n">
        <v>64</v>
      </c>
      <c r="AI321" t="n">
        <v>239</v>
      </c>
      <c r="AJ321" t="n">
        <v>-484</v>
      </c>
      <c r="AK321" t="n">
        <v>97</v>
      </c>
      <c r="AL321" t="n">
        <v>26</v>
      </c>
      <c r="AN321" t="n">
        <v>-785</v>
      </c>
      <c r="AO321" t="n">
        <v>-2135</v>
      </c>
      <c r="AP321" t="n">
        <v>-12</v>
      </c>
      <c r="AQ321" t="n">
        <v>196</v>
      </c>
      <c r="AS321" t="n">
        <v>-1531</v>
      </c>
      <c r="AT321" t="n">
        <v>1510</v>
      </c>
      <c r="AU321" t="n">
        <v>3357</v>
      </c>
      <c r="AV321" t="n">
        <v>1810</v>
      </c>
      <c r="AX321" t="n">
        <v>9089</v>
      </c>
      <c r="AY321" t="n">
        <v>1794</v>
      </c>
      <c r="AZ321" t="n">
        <v>-510</v>
      </c>
      <c r="BA321" t="n">
        <v>2392</v>
      </c>
      <c r="BC321" t="n">
        <v>9911</v>
      </c>
      <c r="BD321" t="n">
        <v>2459</v>
      </c>
      <c r="BE321" t="n">
        <v>2889</v>
      </c>
    </row>
    <row r="322">
      <c r="A322" t="inlineStr">
        <is>
          <t>Marketing and business promotion</t>
        </is>
      </c>
      <c r="C322" t="inlineStr">
        <is>
          <t>Thousand</t>
        </is>
      </c>
      <c r="D322" t="inlineStr">
        <is>
          <t>QQQQ</t>
        </is>
      </c>
      <c r="E322" t="inlineStr">
        <is>
          <t>Yes</t>
        </is>
      </c>
      <c r="F322" t="n">
        <v>1507</v>
      </c>
      <c r="G322" t="n">
        <v>1456</v>
      </c>
      <c r="H322" t="n">
        <v>1668</v>
      </c>
      <c r="J322" t="n">
        <v>6652</v>
      </c>
      <c r="K322" t="n">
        <v>1716</v>
      </c>
      <c r="L322" t="n">
        <v>1661</v>
      </c>
      <c r="M322" t="n">
        <v>1429</v>
      </c>
      <c r="O322" t="n">
        <v>7024</v>
      </c>
      <c r="P322" t="n">
        <v>1679</v>
      </c>
      <c r="Q322" t="n">
        <v>1401</v>
      </c>
      <c r="R322" t="n">
        <v>1640</v>
      </c>
      <c r="T322" t="n">
        <v>6986</v>
      </c>
      <c r="U322" t="n">
        <v>1855</v>
      </c>
      <c r="V322" t="n">
        <v>1624</v>
      </c>
      <c r="W322" t="n">
        <v>1779</v>
      </c>
      <c r="Y322" t="n">
        <v>7236</v>
      </c>
      <c r="Z322" t="n">
        <v>2215</v>
      </c>
      <c r="AA322" t="n">
        <v>1559</v>
      </c>
      <c r="AB322" t="n">
        <v>1790</v>
      </c>
      <c r="AD322" t="n">
        <v>7389</v>
      </c>
      <c r="AE322" t="n">
        <v>2352</v>
      </c>
      <c r="AF322" t="n">
        <v>1649</v>
      </c>
      <c r="AG322" t="n">
        <v>1997</v>
      </c>
      <c r="AI322" t="n">
        <v>8028</v>
      </c>
      <c r="AJ322" t="n">
        <v>2261</v>
      </c>
      <c r="AK322" t="n">
        <v>1919</v>
      </c>
      <c r="AL322" t="n">
        <v>2047</v>
      </c>
      <c r="AN322" t="n">
        <v>8554</v>
      </c>
      <c r="AO322" t="n">
        <v>2355</v>
      </c>
      <c r="AP322" t="n">
        <v>1485</v>
      </c>
      <c r="AQ322" t="n">
        <v>1485</v>
      </c>
      <c r="AS322" t="n">
        <v>6996</v>
      </c>
      <c r="AT322" t="n">
        <v>1879</v>
      </c>
      <c r="AU322" t="n">
        <v>1648</v>
      </c>
      <c r="AV322" t="n">
        <v>1796</v>
      </c>
      <c r="AX322" t="n">
        <v>7403</v>
      </c>
      <c r="AY322" t="n">
        <v>2073</v>
      </c>
      <c r="AZ322" t="n">
        <v>1591</v>
      </c>
      <c r="BA322" t="n">
        <v>1945</v>
      </c>
      <c r="BC322" t="n">
        <v>8074</v>
      </c>
      <c r="BD322" t="n">
        <v>2527</v>
      </c>
      <c r="BE322" t="n">
        <v>1900</v>
      </c>
    </row>
    <row r="323">
      <c r="A323" t="inlineStr">
        <is>
          <t>Deposit insurance</t>
        </is>
      </c>
      <c r="C323" t="inlineStr">
        <is>
          <t>Thousand</t>
        </is>
      </c>
      <c r="D323" t="inlineStr">
        <is>
          <t>QQQQ</t>
        </is>
      </c>
      <c r="E323" t="inlineStr">
        <is>
          <t>Yes</t>
        </is>
      </c>
      <c r="F323" t="n">
        <v>743</v>
      </c>
      <c r="G323" t="n">
        <v>742</v>
      </c>
      <c r="H323" t="n">
        <v>750</v>
      </c>
      <c r="J323" t="n">
        <v>3003</v>
      </c>
      <c r="K323" t="n">
        <v>773</v>
      </c>
      <c r="L323" t="n">
        <v>873</v>
      </c>
      <c r="M323" t="n">
        <v>810</v>
      </c>
      <c r="O323" t="n">
        <v>3291</v>
      </c>
      <c r="P323" t="n">
        <v>826</v>
      </c>
      <c r="Q323" t="n">
        <v>836</v>
      </c>
      <c r="R323" t="n">
        <v>820</v>
      </c>
      <c r="T323" t="n">
        <v>3358</v>
      </c>
      <c r="U323" t="n">
        <v>839</v>
      </c>
      <c r="V323" t="n">
        <v>855</v>
      </c>
      <c r="W323" t="n">
        <v>641</v>
      </c>
      <c r="Y323" t="n">
        <v>2904</v>
      </c>
      <c r="Z323" t="n">
        <v>588</v>
      </c>
      <c r="AA323" t="n">
        <v>542</v>
      </c>
      <c r="AB323" t="n">
        <v>553</v>
      </c>
      <c r="AD323" t="n">
        <v>2261</v>
      </c>
      <c r="AE323" t="n">
        <v>619</v>
      </c>
      <c r="AF323" t="n">
        <v>640</v>
      </c>
      <c r="AG323" t="n">
        <v>597</v>
      </c>
      <c r="AI323" t="n">
        <v>2427</v>
      </c>
      <c r="AJ323" t="n">
        <v>533</v>
      </c>
      <c r="AK323" t="n">
        <v>544</v>
      </c>
      <c r="AL323" t="n">
        <v>-81</v>
      </c>
      <c r="AN323" t="n">
        <v>1143</v>
      </c>
      <c r="AO323" t="n">
        <v>136</v>
      </c>
      <c r="AP323" t="n">
        <v>365</v>
      </c>
      <c r="AQ323" t="n">
        <v>723</v>
      </c>
      <c r="AS323" t="n">
        <v>2081</v>
      </c>
      <c r="AT323" t="n">
        <v>876</v>
      </c>
      <c r="AU323" t="n">
        <v>766</v>
      </c>
      <c r="AV323" t="n">
        <v>846</v>
      </c>
      <c r="AX323" t="n">
        <v>3456</v>
      </c>
      <c r="AY323" t="n">
        <v>1128</v>
      </c>
      <c r="AZ323" t="n">
        <v>1196</v>
      </c>
      <c r="BA323" t="n">
        <v>1202</v>
      </c>
      <c r="BC323" t="n">
        <v>4735</v>
      </c>
      <c r="BD323" t="n">
        <v>1613</v>
      </c>
      <c r="BE323" t="n">
        <v>1463</v>
      </c>
    </row>
    <row r="324">
      <c r="A324" t="inlineStr">
        <is>
          <t>Other</t>
        </is>
      </c>
      <c r="C324" t="inlineStr">
        <is>
          <t>Thousand</t>
        </is>
      </c>
      <c r="D324" t="inlineStr">
        <is>
          <t>QQQQ</t>
        </is>
      </c>
      <c r="E324" t="inlineStr">
        <is>
          <t>Yes</t>
        </is>
      </c>
      <c r="F324" t="n">
        <v>7847</v>
      </c>
      <c r="G324" t="n">
        <v>8017</v>
      </c>
      <c r="H324" t="n">
        <v>8032</v>
      </c>
      <c r="J324" t="n">
        <v>32823</v>
      </c>
      <c r="K324" t="n">
        <v>8143</v>
      </c>
      <c r="L324" t="n">
        <v>9449</v>
      </c>
      <c r="M324" t="n">
        <v>9398</v>
      </c>
      <c r="O324" t="n">
        <v>36407</v>
      </c>
      <c r="P324" t="n">
        <v>7731</v>
      </c>
      <c r="Q324" t="n">
        <v>8717</v>
      </c>
      <c r="R324" t="n">
        <v>7980</v>
      </c>
      <c r="T324" t="n">
        <v>33972</v>
      </c>
      <c r="U324" t="n">
        <v>8228</v>
      </c>
      <c r="V324" t="n">
        <v>7806</v>
      </c>
      <c r="W324" t="n">
        <v>8520</v>
      </c>
      <c r="Y324" t="n">
        <v>32857</v>
      </c>
      <c r="Z324" t="n">
        <v>8945</v>
      </c>
      <c r="AA324" t="n">
        <v>8075</v>
      </c>
      <c r="AB324" t="n">
        <v>9270</v>
      </c>
      <c r="AD324" t="n">
        <v>36136</v>
      </c>
      <c r="AE324" t="n">
        <v>10955</v>
      </c>
      <c r="AF324" t="n">
        <v>9393</v>
      </c>
      <c r="AG324" t="n">
        <v>9823</v>
      </c>
      <c r="AI324" t="n">
        <v>39887</v>
      </c>
      <c r="AJ324" t="n">
        <v>9874</v>
      </c>
      <c r="AK324" t="n">
        <v>9936</v>
      </c>
      <c r="AL324" t="n">
        <v>10882</v>
      </c>
      <c r="AN324" t="n">
        <v>44829</v>
      </c>
      <c r="AO324" t="n">
        <v>11580</v>
      </c>
      <c r="AP324" t="n">
        <v>10607</v>
      </c>
      <c r="AQ324" t="n">
        <v>10749</v>
      </c>
      <c r="AS324" t="n">
        <v>43859</v>
      </c>
      <c r="AT324" t="n">
        <v>10425</v>
      </c>
      <c r="AU324" t="n">
        <v>15130</v>
      </c>
      <c r="AV324" t="n">
        <v>11713</v>
      </c>
      <c r="AX324" t="n">
        <v>54051</v>
      </c>
      <c r="AY324" t="n">
        <v>11771</v>
      </c>
      <c r="AZ324" t="n">
        <v>13943</v>
      </c>
      <c r="BA324" t="n">
        <v>13500</v>
      </c>
      <c r="BC324" t="n">
        <v>53258</v>
      </c>
      <c r="BD324" t="n">
        <v>11853</v>
      </c>
      <c r="BE324" t="n">
        <v>12071</v>
      </c>
    </row>
    <row r="325">
      <c r="A325" t="inlineStr">
        <is>
          <t>Total non-interest expense</t>
        </is>
      </c>
      <c r="C325" t="inlineStr">
        <is>
          <t>Thousand</t>
        </is>
      </c>
      <c r="D325" t="inlineStr">
        <is>
          <t>QQQQ</t>
        </is>
      </c>
      <c r="E325" t="inlineStr">
        <is>
          <t>Yes</t>
        </is>
      </c>
      <c r="F325" t="n">
        <v>41944</v>
      </c>
      <c r="G325" t="n">
        <v>42455</v>
      </c>
      <c r="H325" t="n">
        <v>43321</v>
      </c>
      <c r="J325" t="n">
        <v>171574</v>
      </c>
      <c r="K325" t="n">
        <v>43836</v>
      </c>
      <c r="L325" t="n">
        <v>45857</v>
      </c>
      <c r="M325" t="n">
        <v>46942</v>
      </c>
      <c r="O325" t="n">
        <v>183521</v>
      </c>
      <c r="P325" t="n">
        <v>44923</v>
      </c>
      <c r="Q325" t="n">
        <v>45429</v>
      </c>
      <c r="R325" t="n">
        <v>46352</v>
      </c>
      <c r="T325" t="n">
        <v>185715</v>
      </c>
      <c r="U325" t="n">
        <v>46291</v>
      </c>
      <c r="V325" t="n">
        <v>47720</v>
      </c>
      <c r="W325" t="n">
        <v>49204</v>
      </c>
      <c r="Y325" t="n">
        <v>191404</v>
      </c>
      <c r="Z325" t="n">
        <v>49588</v>
      </c>
      <c r="AA325" t="n">
        <v>48953</v>
      </c>
      <c r="AB325" t="n">
        <v>50600</v>
      </c>
      <c r="AD325" t="n">
        <v>200392</v>
      </c>
      <c r="AE325" t="n">
        <v>55890</v>
      </c>
      <c r="AF325" t="n">
        <v>54256</v>
      </c>
      <c r="AG325" t="n">
        <v>55809</v>
      </c>
      <c r="AI325" t="n">
        <v>222121</v>
      </c>
      <c r="AJ325" t="n">
        <v>56206</v>
      </c>
      <c r="AK325" t="n">
        <v>56608</v>
      </c>
      <c r="AL325" t="n">
        <v>62191</v>
      </c>
      <c r="AN325" t="n">
        <v>241301</v>
      </c>
      <c r="AO325" t="n">
        <v>61385</v>
      </c>
      <c r="AP325" t="n">
        <v>64651</v>
      </c>
      <c r="AQ325" t="n">
        <v>66083</v>
      </c>
      <c r="AS325" t="n">
        <v>257730</v>
      </c>
      <c r="AT325" t="n">
        <v>64963</v>
      </c>
      <c r="AU325" t="n">
        <v>74023</v>
      </c>
      <c r="AV325" t="n">
        <v>70214</v>
      </c>
      <c r="AX325" t="n">
        <v>285981</v>
      </c>
      <c r="AY325" t="n">
        <v>72512</v>
      </c>
      <c r="AZ325" t="n">
        <v>73717</v>
      </c>
      <c r="BA325" t="n">
        <v>79078</v>
      </c>
      <c r="BC325" t="n">
        <v>309912</v>
      </c>
      <c r="BD325" t="n">
        <v>80317</v>
      </c>
      <c r="BE325" t="n">
        <v>81110</v>
      </c>
    </row>
    <row r="326">
      <c r="A326" t="inlineStr">
        <is>
          <t>Total non-interest expense-c</t>
        </is>
      </c>
      <c r="F326">
        <f>SUM(F316:F324)</f>
        <v/>
      </c>
      <c r="G326">
        <f>SUM(G316:G324)</f>
        <v/>
      </c>
      <c r="H326">
        <f>SUM(H316:H324)</f>
        <v/>
      </c>
      <c r="J326">
        <f>SUM(J316:J324)</f>
        <v/>
      </c>
      <c r="K326">
        <f>SUM(K316:K324)</f>
        <v/>
      </c>
      <c r="L326">
        <f>SUM(L316:L324)</f>
        <v/>
      </c>
      <c r="M326">
        <f>SUM(M316:M324)</f>
        <v/>
      </c>
      <c r="O326">
        <f>SUM(O316:O324)</f>
        <v/>
      </c>
      <c r="P326">
        <f>SUM(P316:P324)</f>
        <v/>
      </c>
      <c r="Q326">
        <f>SUM(Q316:Q324)</f>
        <v/>
      </c>
      <c r="R326">
        <f>SUM(R316:R324)</f>
        <v/>
      </c>
      <c r="T326">
        <f>SUM(T316:T324)</f>
        <v/>
      </c>
      <c r="U326">
        <f>SUM(U316:U324)</f>
        <v/>
      </c>
      <c r="V326">
        <f>SUM(V316:V324)</f>
        <v/>
      </c>
      <c r="W326">
        <f>SUM(W316:W324)</f>
        <v/>
      </c>
      <c r="Y326">
        <f>SUM(Y316:Y324)</f>
        <v/>
      </c>
      <c r="Z326">
        <f>SUM(Z316:Z324)</f>
        <v/>
      </c>
      <c r="AA326">
        <f>SUM(AA316:AA324)</f>
        <v/>
      </c>
      <c r="AB326">
        <f>SUM(AB316:AB324)</f>
        <v/>
      </c>
      <c r="AD326">
        <f>SUM(AD316:AD324)</f>
        <v/>
      </c>
      <c r="AE326">
        <f>SUM(AE316:AE324)</f>
        <v/>
      </c>
      <c r="AF326">
        <f>SUM(AF316:AF324)</f>
        <v/>
      </c>
      <c r="AG326">
        <f>SUM(AG316:AG324)</f>
        <v/>
      </c>
      <c r="AI326">
        <f>SUM(AI316:AI324)</f>
        <v/>
      </c>
      <c r="AJ326">
        <f>SUM(AJ316:AJ324)</f>
        <v/>
      </c>
      <c r="AK326">
        <f>SUM(AK316:AK324)</f>
        <v/>
      </c>
      <c r="AL326">
        <f>SUM(AL316:AL324)</f>
        <v/>
      </c>
      <c r="AN326">
        <f>SUM(AN316:AN324)</f>
        <v/>
      </c>
      <c r="AO326">
        <f>SUM(AO316:AO324)</f>
        <v/>
      </c>
      <c r="AP326">
        <f>SUM(AP316:AP324)</f>
        <v/>
      </c>
      <c r="AQ326">
        <f>SUM(AQ316:AQ324)</f>
        <v/>
      </c>
      <c r="AS326">
        <f>SUM(AS316:AS324)</f>
        <v/>
      </c>
      <c r="AT326">
        <f>SUM(AT316:AT324)</f>
        <v/>
      </c>
      <c r="AU326">
        <f>SUM(AU316:AU324)</f>
        <v/>
      </c>
      <c r="AV326">
        <f>SUM(AV316:AV324)</f>
        <v/>
      </c>
      <c r="AX326">
        <f>SUM(AX316:AX324)</f>
        <v/>
      </c>
      <c r="AY326">
        <f>SUM(AY316:AY324)</f>
        <v/>
      </c>
      <c r="AZ326">
        <f>SUM(AZ316:AZ324)</f>
        <v/>
      </c>
      <c r="BA326">
        <f>SUM(BA316:BA324)</f>
        <v/>
      </c>
      <c r="BC326">
        <f>SUM(BC316:BC324)</f>
        <v/>
      </c>
      <c r="BD326">
        <f>SUM(BD316:BD324)</f>
        <v/>
      </c>
      <c r="BE326">
        <f>SUM(BE316:BE324)</f>
        <v/>
      </c>
    </row>
    <row r="327">
      <c r="A327" t="inlineStr">
        <is>
          <t>Sum check</t>
        </is>
      </c>
      <c r="F327">
        <f>F325-F326</f>
        <v/>
      </c>
      <c r="G327">
        <f>G325-G326</f>
        <v/>
      </c>
      <c r="H327">
        <f>H325-H326</f>
        <v/>
      </c>
      <c r="J327">
        <f>J325-J326</f>
        <v/>
      </c>
      <c r="K327">
        <f>K325-K326</f>
        <v/>
      </c>
      <c r="L327">
        <f>L325-L326</f>
        <v/>
      </c>
      <c r="M327">
        <f>M325-M326</f>
        <v/>
      </c>
      <c r="O327">
        <f>O325-O326</f>
        <v/>
      </c>
      <c r="P327">
        <f>P325-P326</f>
        <v/>
      </c>
      <c r="Q327">
        <f>Q325-Q326</f>
        <v/>
      </c>
      <c r="R327">
        <f>R325-R326</f>
        <v/>
      </c>
      <c r="T327">
        <f>T325-T326</f>
        <v/>
      </c>
      <c r="U327">
        <f>U325-U326</f>
        <v/>
      </c>
      <c r="V327">
        <f>V325-V326</f>
        <v/>
      </c>
      <c r="W327">
        <f>W325-W326</f>
        <v/>
      </c>
      <c r="Y327">
        <f>Y325-Y326</f>
        <v/>
      </c>
      <c r="Z327">
        <f>Z325-Z326</f>
        <v/>
      </c>
      <c r="AA327">
        <f>AA325-AA326</f>
        <v/>
      </c>
      <c r="AB327">
        <f>AB325-AB326</f>
        <v/>
      </c>
      <c r="AD327">
        <f>AD325-AD326</f>
        <v/>
      </c>
      <c r="AE327">
        <f>AE325-AE326</f>
        <v/>
      </c>
      <c r="AF327">
        <f>AF325-AF326</f>
        <v/>
      </c>
      <c r="AG327">
        <f>AG325-AG326</f>
        <v/>
      </c>
      <c r="AI327">
        <f>AI325-AI326</f>
        <v/>
      </c>
      <c r="AJ327">
        <f>AJ325-AJ326</f>
        <v/>
      </c>
      <c r="AK327">
        <f>AK325-AK326</f>
        <v/>
      </c>
      <c r="AL327">
        <f>AL325-AL326</f>
        <v/>
      </c>
      <c r="AN327">
        <f>AN325-AN326</f>
        <v/>
      </c>
      <c r="AO327">
        <f>AO325-AO326</f>
        <v/>
      </c>
      <c r="AP327">
        <f>AP325-AP326</f>
        <v/>
      </c>
      <c r="AQ327">
        <f>AQ325-AQ326</f>
        <v/>
      </c>
      <c r="AS327">
        <f>AS325-AS326</f>
        <v/>
      </c>
      <c r="AT327">
        <f>AT325-AT326</f>
        <v/>
      </c>
      <c r="AU327">
        <f>AU325-AU326</f>
        <v/>
      </c>
      <c r="AV327">
        <f>AV325-AV326</f>
        <v/>
      </c>
      <c r="AX327">
        <f>AX325-AX326</f>
        <v/>
      </c>
      <c r="AY327">
        <f>AY325-AY326</f>
        <v/>
      </c>
      <c r="AZ327">
        <f>AZ325-AZ326</f>
        <v/>
      </c>
      <c r="BA327">
        <f>BA325-BA326</f>
        <v/>
      </c>
      <c r="BC327">
        <f>BC325-BC326</f>
        <v/>
      </c>
      <c r="BD327">
        <f>BD325-BD326</f>
        <v/>
      </c>
      <c r="BE327">
        <f>BE325-BE326</f>
        <v/>
      </c>
    </row>
    <row r="329">
      <c r="A329" t="inlineStr">
        <is>
          <t>Income (loss) before taxes</t>
        </is>
      </c>
      <c r="C329" t="inlineStr">
        <is>
          <t>Thousand</t>
        </is>
      </c>
      <c r="D329" t="inlineStr">
        <is>
          <t>QQQQ</t>
        </is>
      </c>
      <c r="E329" t="inlineStr">
        <is>
          <t>Yes</t>
        </is>
      </c>
      <c r="F329" t="n">
        <v>20547</v>
      </c>
      <c r="G329" t="n">
        <v>19392</v>
      </c>
      <c r="H329" t="n">
        <v>21055</v>
      </c>
      <c r="J329" t="n">
        <v>80842</v>
      </c>
      <c r="K329" t="n">
        <v>20537</v>
      </c>
      <c r="L329" t="n">
        <v>20114</v>
      </c>
      <c r="M329" t="n">
        <v>27625</v>
      </c>
      <c r="O329" t="n">
        <v>91171</v>
      </c>
      <c r="P329" t="n">
        <v>24665</v>
      </c>
      <c r="Q329" t="n">
        <v>28230</v>
      </c>
      <c r="R329" t="n">
        <v>24424</v>
      </c>
      <c r="T329" t="n">
        <v>101210</v>
      </c>
      <c r="U329" t="n">
        <v>25199</v>
      </c>
      <c r="V329" t="n">
        <v>26401</v>
      </c>
      <c r="W329" t="n">
        <v>27214</v>
      </c>
      <c r="Y329" t="n">
        <v>107937</v>
      </c>
      <c r="Z329" t="n">
        <v>33193</v>
      </c>
      <c r="AA329" t="n">
        <v>33628</v>
      </c>
      <c r="AB329" t="n">
        <v>32526</v>
      </c>
      <c r="AD329" t="n">
        <v>136305</v>
      </c>
      <c r="AE329" t="n">
        <v>36941</v>
      </c>
      <c r="AF329" t="n">
        <v>39836</v>
      </c>
      <c r="AG329" t="n">
        <v>41918</v>
      </c>
      <c r="AI329" t="n">
        <v>159752</v>
      </c>
      <c r="AJ329" t="n">
        <v>41014</v>
      </c>
      <c r="AK329" t="n">
        <v>43828</v>
      </c>
      <c r="AL329" t="n">
        <v>42965</v>
      </c>
      <c r="AN329" t="n">
        <v>169562</v>
      </c>
      <c r="AO329" t="n">
        <v>28250</v>
      </c>
      <c r="AP329" t="n">
        <v>25306</v>
      </c>
      <c r="AQ329" t="n">
        <v>25604</v>
      </c>
      <c r="AS329" t="n">
        <v>123512</v>
      </c>
      <c r="AT329" t="n">
        <v>52178</v>
      </c>
      <c r="AU329" t="n">
        <v>62907</v>
      </c>
      <c r="AV329" t="n">
        <v>48279</v>
      </c>
      <c r="AX329" t="n">
        <v>208398</v>
      </c>
      <c r="AY329" t="n">
        <v>43709</v>
      </c>
      <c r="AZ329" t="n">
        <v>55247</v>
      </c>
      <c r="BA329" t="n">
        <v>68337</v>
      </c>
      <c r="BC329" t="n">
        <v>237432</v>
      </c>
      <c r="BD329" t="n">
        <v>74345</v>
      </c>
      <c r="BE329" t="n">
        <v>69966</v>
      </c>
    </row>
    <row r="330">
      <c r="A330" t="inlineStr">
        <is>
          <t>Income (loss) tax expense</t>
        </is>
      </c>
      <c r="C330" t="inlineStr">
        <is>
          <t>Thousand</t>
        </is>
      </c>
      <c r="D330" t="inlineStr">
        <is>
          <t>QQQQ</t>
        </is>
      </c>
      <c r="E330" t="inlineStr">
        <is>
          <t>Yes</t>
        </is>
      </c>
      <c r="F330" t="n">
        <v>7175</v>
      </c>
      <c r="G330" t="n">
        <v>6799</v>
      </c>
      <c r="H330" t="n">
        <v>6564</v>
      </c>
      <c r="J330" t="n">
        <v>26525</v>
      </c>
      <c r="K330" t="n">
        <v>5880</v>
      </c>
      <c r="L330" t="n">
        <v>5426</v>
      </c>
      <c r="M330" t="n">
        <v>8832</v>
      </c>
      <c r="O330" t="n">
        <v>27284</v>
      </c>
      <c r="P330" t="n">
        <v>8406</v>
      </c>
      <c r="Q330" t="n">
        <v>9677</v>
      </c>
      <c r="R330" t="n">
        <v>8794</v>
      </c>
      <c r="T330" t="n">
        <v>35040</v>
      </c>
      <c r="U330" t="n">
        <v>8620</v>
      </c>
      <c r="V330" t="n">
        <v>8908</v>
      </c>
      <c r="W330" t="n">
        <v>9232</v>
      </c>
      <c r="Y330" t="n">
        <v>37263</v>
      </c>
      <c r="Z330" t="n">
        <v>11143</v>
      </c>
      <c r="AA330" t="n">
        <v>10446</v>
      </c>
      <c r="AB330" t="n">
        <v>10816</v>
      </c>
      <c r="AD330" t="n">
        <v>49866</v>
      </c>
      <c r="AE330" t="n">
        <v>7321</v>
      </c>
      <c r="AF330" t="n">
        <v>9250</v>
      </c>
      <c r="AG330" t="n">
        <v>9035</v>
      </c>
      <c r="AI330" t="n">
        <v>33938</v>
      </c>
      <c r="AJ330" t="n">
        <v>9177</v>
      </c>
      <c r="AK330" t="n">
        <v>9661</v>
      </c>
      <c r="AL330" t="n">
        <v>9597</v>
      </c>
      <c r="AN330" t="n">
        <v>34683</v>
      </c>
      <c r="AO330" t="n">
        <v>5642</v>
      </c>
      <c r="AP330" t="n">
        <v>4576</v>
      </c>
      <c r="AQ330" t="n">
        <v>4714</v>
      </c>
      <c r="AS330" t="n">
        <v>23926</v>
      </c>
      <c r="AT330" t="n">
        <v>9658</v>
      </c>
      <c r="AU330" t="n">
        <v>14715</v>
      </c>
      <c r="AV330" t="n">
        <v>9529</v>
      </c>
      <c r="AX330" t="n">
        <v>40768</v>
      </c>
      <c r="AY330" t="n">
        <v>7794</v>
      </c>
      <c r="AZ330" t="n">
        <v>10540</v>
      </c>
      <c r="BA330" t="n">
        <v>12985</v>
      </c>
      <c r="BC330" t="n">
        <v>44332</v>
      </c>
      <c r="BD330" t="n">
        <v>16812</v>
      </c>
      <c r="BE330" t="n">
        <v>14956</v>
      </c>
    </row>
    <row r="331">
      <c r="A331" t="inlineStr">
        <is>
          <t>Net income (loss)</t>
        </is>
      </c>
      <c r="C331" t="inlineStr">
        <is>
          <t>Thousand</t>
        </is>
      </c>
      <c r="D331" t="inlineStr">
        <is>
          <t>QQQQ</t>
        </is>
      </c>
      <c r="E331" t="inlineStr">
        <is>
          <t>Yes</t>
        </is>
      </c>
      <c r="F331" t="n">
        <v>13372</v>
      </c>
      <c r="G331" t="n">
        <v>12593</v>
      </c>
      <c r="H331" t="n">
        <v>14491</v>
      </c>
      <c r="J331" t="n">
        <v>54317</v>
      </c>
      <c r="K331" t="n">
        <v>14657</v>
      </c>
      <c r="L331" t="n">
        <v>14688</v>
      </c>
      <c r="M331" t="n">
        <v>18793</v>
      </c>
      <c r="O331" t="n">
        <v>63887</v>
      </c>
      <c r="P331" t="n">
        <v>16259</v>
      </c>
      <c r="Q331" t="n">
        <v>18553</v>
      </c>
      <c r="R331" t="n">
        <v>15630</v>
      </c>
      <c r="T331" t="n">
        <v>66170</v>
      </c>
      <c r="U331" t="n">
        <v>16579</v>
      </c>
      <c r="V331" t="n">
        <v>17493</v>
      </c>
      <c r="W331" t="n">
        <v>17982</v>
      </c>
      <c r="Y331" t="n">
        <v>70674</v>
      </c>
      <c r="Z331" t="n">
        <v>22050</v>
      </c>
      <c r="AA331" t="n">
        <v>23182</v>
      </c>
      <c r="AB331" t="n">
        <v>21710</v>
      </c>
      <c r="AD331" t="n">
        <v>86439</v>
      </c>
      <c r="AE331" t="n">
        <v>29620</v>
      </c>
      <c r="AF331" t="n">
        <v>30586</v>
      </c>
      <c r="AG331" t="n">
        <v>32883</v>
      </c>
      <c r="AI331" t="n">
        <v>125814</v>
      </c>
      <c r="AJ331" t="n">
        <v>31837</v>
      </c>
      <c r="AK331" t="n">
        <v>34167</v>
      </c>
      <c r="AL331" t="n">
        <v>33368</v>
      </c>
      <c r="AN331" t="n">
        <v>134879</v>
      </c>
      <c r="AO331" t="n">
        <v>22608</v>
      </c>
      <c r="AP331" t="n">
        <v>20730</v>
      </c>
      <c r="AQ331" t="n">
        <v>20890</v>
      </c>
      <c r="AS331" t="n">
        <v>99586</v>
      </c>
      <c r="AT331" t="n">
        <v>42520</v>
      </c>
      <c r="AU331" t="n">
        <v>48192</v>
      </c>
      <c r="AV331" t="n">
        <v>38750</v>
      </c>
      <c r="AX331" t="n">
        <v>167630</v>
      </c>
      <c r="AY331" t="n">
        <v>35915</v>
      </c>
      <c r="AZ331" t="n">
        <v>44707</v>
      </c>
      <c r="BA331" t="n">
        <v>55352</v>
      </c>
      <c r="BC331" t="n">
        <v>193100</v>
      </c>
      <c r="BD331" t="n">
        <v>57533</v>
      </c>
      <c r="BE331" t="n">
        <v>55010</v>
      </c>
    </row>
    <row r="332">
      <c r="A332" t="inlineStr">
        <is>
          <t>Net income (loss)-c</t>
        </is>
      </c>
      <c r="F332">
        <f>F329-F330</f>
        <v/>
      </c>
      <c r="G332">
        <f>G329-G330</f>
        <v/>
      </c>
      <c r="H332">
        <f>H329-H330</f>
        <v/>
      </c>
      <c r="J332">
        <f>J329-J330</f>
        <v/>
      </c>
      <c r="K332">
        <f>K329-K330</f>
        <v/>
      </c>
      <c r="L332">
        <f>L329-L330</f>
        <v/>
      </c>
      <c r="M332">
        <f>M329-M330</f>
        <v/>
      </c>
      <c r="O332">
        <f>O329-O330</f>
        <v/>
      </c>
      <c r="P332">
        <f>P329-P330</f>
        <v/>
      </c>
      <c r="Q332">
        <f>Q329-Q330</f>
        <v/>
      </c>
      <c r="R332">
        <f>R329-R330</f>
        <v/>
      </c>
      <c r="T332">
        <f>T329-T330</f>
        <v/>
      </c>
      <c r="U332">
        <f>U329-U330</f>
        <v/>
      </c>
      <c r="V332">
        <f>V329-V330</f>
        <v/>
      </c>
      <c r="W332">
        <f>W329-W330</f>
        <v/>
      </c>
      <c r="Y332">
        <f>Y329-Y330</f>
        <v/>
      </c>
      <c r="Z332">
        <f>Z329-Z330</f>
        <v/>
      </c>
      <c r="AA332">
        <f>AA329-AA330</f>
        <v/>
      </c>
      <c r="AB332">
        <f>AB329-AB330</f>
        <v/>
      </c>
      <c r="AD332">
        <f>AD329-AD330</f>
        <v/>
      </c>
      <c r="AE332">
        <f>AE329-AE330</f>
        <v/>
      </c>
      <c r="AF332">
        <f>AF329-AF330</f>
        <v/>
      </c>
      <c r="AG332">
        <f>AG329-AG330</f>
        <v/>
      </c>
      <c r="AI332">
        <f>AI329-AI330</f>
        <v/>
      </c>
      <c r="AJ332">
        <f>AJ329-AJ330</f>
        <v/>
      </c>
      <c r="AK332">
        <f>AK329-AK330</f>
        <v/>
      </c>
      <c r="AL332">
        <f>AL329-AL330</f>
        <v/>
      </c>
      <c r="AN332">
        <f>AN329-AN330</f>
        <v/>
      </c>
      <c r="AO332">
        <f>AO329-AO330</f>
        <v/>
      </c>
      <c r="AP332">
        <f>AP329-AP330</f>
        <v/>
      </c>
      <c r="AQ332">
        <f>AQ329-AQ330</f>
        <v/>
      </c>
      <c r="AS332">
        <f>AS329-AS330</f>
        <v/>
      </c>
      <c r="AT332">
        <f>AT329-AT330</f>
        <v/>
      </c>
      <c r="AU332">
        <f>AU329-AU330</f>
        <v/>
      </c>
      <c r="AV332">
        <f>AV329-AV330</f>
        <v/>
      </c>
      <c r="AX332">
        <f>AX329-AX330</f>
        <v/>
      </c>
      <c r="AY332">
        <f>AY329-AY330</f>
        <v/>
      </c>
      <c r="AZ332">
        <f>AZ329-AZ330</f>
        <v/>
      </c>
      <c r="BA332">
        <f>BA329-BA330</f>
        <v/>
      </c>
      <c r="BC332">
        <f>BC329-BC330</f>
        <v/>
      </c>
      <c r="BD332">
        <f>BD329-BD330</f>
        <v/>
      </c>
      <c r="BE332">
        <f>BE329-BE330</f>
        <v/>
      </c>
    </row>
    <row r="333">
      <c r="A333" t="inlineStr">
        <is>
          <t>Sum check</t>
        </is>
      </c>
      <c r="F333">
        <f>F331-F332</f>
        <v/>
      </c>
      <c r="G333">
        <f>G331-G332</f>
        <v/>
      </c>
      <c r="H333">
        <f>H331-H332</f>
        <v/>
      </c>
      <c r="J333">
        <f>J331-J332</f>
        <v/>
      </c>
      <c r="K333">
        <f>K331-K332</f>
        <v/>
      </c>
      <c r="L333">
        <f>L331-L332</f>
        <v/>
      </c>
      <c r="M333">
        <f>M331-M332</f>
        <v/>
      </c>
      <c r="O333">
        <f>O331-O332</f>
        <v/>
      </c>
      <c r="P333">
        <f>P331-P332</f>
        <v/>
      </c>
      <c r="Q333">
        <f>Q331-Q332</f>
        <v/>
      </c>
      <c r="R333">
        <f>R331-R332</f>
        <v/>
      </c>
      <c r="T333">
        <f>T331-T332</f>
        <v/>
      </c>
      <c r="U333">
        <f>U331-U332</f>
        <v/>
      </c>
      <c r="V333">
        <f>V331-V332</f>
        <v/>
      </c>
      <c r="W333">
        <f>W331-W332</f>
        <v/>
      </c>
      <c r="Y333">
        <f>Y331-Y332</f>
        <v/>
      </c>
      <c r="Z333">
        <f>Z331-Z332</f>
        <v/>
      </c>
      <c r="AA333">
        <f>AA331-AA332</f>
        <v/>
      </c>
      <c r="AB333">
        <f>AB331-AB332</f>
        <v/>
      </c>
      <c r="AD333">
        <f>AD331-AD332</f>
        <v/>
      </c>
      <c r="AE333">
        <f>AE331-AE332</f>
        <v/>
      </c>
      <c r="AF333">
        <f>AF331-AF332</f>
        <v/>
      </c>
      <c r="AG333">
        <f>AG331-AG332</f>
        <v/>
      </c>
      <c r="AI333">
        <f>AI331-AI332</f>
        <v/>
      </c>
      <c r="AJ333">
        <f>AJ331-AJ332</f>
        <v/>
      </c>
      <c r="AK333">
        <f>AK331-AK332</f>
        <v/>
      </c>
      <c r="AL333">
        <f>AL331-AL332</f>
        <v/>
      </c>
      <c r="AN333">
        <f>AN331-AN332</f>
        <v/>
      </c>
      <c r="AO333">
        <f>AO331-AO332</f>
        <v/>
      </c>
      <c r="AP333">
        <f>AP331-AP332</f>
        <v/>
      </c>
      <c r="AQ333">
        <f>AQ331-AQ332</f>
        <v/>
      </c>
      <c r="AS333">
        <f>AS331-AS332</f>
        <v/>
      </c>
      <c r="AT333">
        <f>AT331-AT332</f>
        <v/>
      </c>
      <c r="AU333">
        <f>AU331-AU332</f>
        <v/>
      </c>
      <c r="AV333">
        <f>AV331-AV332</f>
        <v/>
      </c>
      <c r="AX333">
        <f>AX331-AX332</f>
        <v/>
      </c>
      <c r="AY333">
        <f>AY331-AY332</f>
        <v/>
      </c>
      <c r="AZ333">
        <f>AZ331-AZ332</f>
        <v/>
      </c>
      <c r="BA333">
        <f>BA331-BA332</f>
        <v/>
      </c>
      <c r="BC333">
        <f>BC331-BC332</f>
        <v/>
      </c>
      <c r="BD333">
        <f>BD331-BD332</f>
        <v/>
      </c>
      <c r="BE333">
        <f>BE331-BE332</f>
        <v/>
      </c>
    </row>
    <row r="335">
      <c r="A335" t="inlineStr">
        <is>
          <t>Net income (loss) per common share</t>
        </is>
      </c>
    </row>
    <row r="336">
      <c r="A336" t="inlineStr">
        <is>
          <t>Basic</t>
        </is>
      </c>
      <c r="C336" t="inlineStr">
        <is>
          <t>Dollar</t>
        </is>
      </c>
      <c r="D336" t="inlineStr">
        <is>
          <t>QQQQ</t>
        </is>
      </c>
      <c r="E336" t="inlineStr">
        <is>
          <t>Yes</t>
        </is>
      </c>
      <c r="F336" t="n">
        <v>0.88</v>
      </c>
      <c r="G336" t="n">
        <v>0.83</v>
      </c>
      <c r="H336" t="n">
        <v>0.9399999999999999</v>
      </c>
      <c r="J336" t="n">
        <v>3.56</v>
      </c>
      <c r="K336" t="n">
        <v>0.96</v>
      </c>
      <c r="L336" t="n">
        <v>0.9399999999999999</v>
      </c>
      <c r="M336" t="n">
        <v>1.22</v>
      </c>
      <c r="O336" t="n">
        <v>4.14</v>
      </c>
      <c r="P336" t="n">
        <v>1.05</v>
      </c>
      <c r="Q336" t="n">
        <v>1.19</v>
      </c>
      <c r="R336" t="n">
        <v>1.01</v>
      </c>
      <c r="T336" t="n">
        <v>4.25</v>
      </c>
      <c r="U336" t="n">
        <v>1.07</v>
      </c>
      <c r="V336" t="n">
        <v>1.12</v>
      </c>
      <c r="W336" t="n">
        <v>1.15</v>
      </c>
      <c r="Y336" t="n">
        <v>4.53</v>
      </c>
      <c r="Z336" t="n">
        <v>1.39</v>
      </c>
      <c r="AA336" t="n">
        <v>1.46</v>
      </c>
      <c r="AB336" t="n">
        <v>0.68</v>
      </c>
      <c r="AD336" t="n">
        <v>2.72</v>
      </c>
      <c r="AE336" t="n">
        <v>0.91</v>
      </c>
      <c r="AF336" t="n">
        <v>0.93</v>
      </c>
      <c r="AG336" t="n">
        <v>1.01</v>
      </c>
      <c r="AI336" t="n">
        <v>3.85</v>
      </c>
      <c r="AJ336" t="n">
        <v>0.98</v>
      </c>
      <c r="AK336" t="n">
        <v>1.04</v>
      </c>
      <c r="AL336" t="n">
        <v>1.02</v>
      </c>
      <c r="AN336" t="n">
        <v>4.13</v>
      </c>
      <c r="AO336" t="n">
        <v>0.6899999999999999</v>
      </c>
      <c r="AP336" t="n">
        <v>0.64</v>
      </c>
      <c r="AQ336" t="n">
        <v>0.64</v>
      </c>
      <c r="AS336" t="n">
        <v>3.05</v>
      </c>
      <c r="AT336" t="n">
        <v>1.3</v>
      </c>
      <c r="AU336" t="n">
        <v>1.47</v>
      </c>
      <c r="AV336" t="n">
        <v>1.18</v>
      </c>
      <c r="AX336" t="n">
        <v>5.12</v>
      </c>
      <c r="AY336" t="n">
        <v>1.1</v>
      </c>
      <c r="AZ336" t="n">
        <v>1.36</v>
      </c>
      <c r="BA336" t="n">
        <v>1.69</v>
      </c>
      <c r="BC336" t="n">
        <v>5.89</v>
      </c>
      <c r="BD336" t="n">
        <v>1.75</v>
      </c>
      <c r="BE336" t="n">
        <v>1.67</v>
      </c>
    </row>
    <row r="337">
      <c r="A337" t="inlineStr">
        <is>
          <t>Diluted</t>
        </is>
      </c>
      <c r="C337" t="inlineStr">
        <is>
          <t>Dollar</t>
        </is>
      </c>
      <c r="D337" t="inlineStr">
        <is>
          <t>QQQQ</t>
        </is>
      </c>
      <c r="E337" t="inlineStr">
        <is>
          <t>Yes</t>
        </is>
      </c>
      <c r="F337" t="n">
        <v>0.86</v>
      </c>
      <c r="G337" t="n">
        <v>0.8100000000000001</v>
      </c>
      <c r="H337" t="n">
        <v>0.93</v>
      </c>
      <c r="J337" t="n">
        <v>3.49</v>
      </c>
      <c r="K337" t="n">
        <v>0.9399999999999999</v>
      </c>
      <c r="L337" t="n">
        <v>0.92</v>
      </c>
      <c r="M337" t="n">
        <v>1.19</v>
      </c>
      <c r="O337" t="n">
        <v>4.04</v>
      </c>
      <c r="P337" t="n">
        <v>1.03</v>
      </c>
      <c r="Q337" t="n">
        <v>1.17</v>
      </c>
      <c r="R337" t="n">
        <v>0.98</v>
      </c>
      <c r="T337" t="n">
        <v>4.17</v>
      </c>
      <c r="U337" t="n">
        <v>1.05</v>
      </c>
      <c r="V337" t="n">
        <v>1.1</v>
      </c>
      <c r="W337" t="n">
        <v>1.13</v>
      </c>
      <c r="Y337" t="n">
        <v>4.44</v>
      </c>
      <c r="Z337" t="n">
        <v>1.36</v>
      </c>
      <c r="AA337" t="n">
        <v>1.42</v>
      </c>
      <c r="AB337" t="n">
        <v>0.67</v>
      </c>
      <c r="AD337" t="n">
        <v>2.65</v>
      </c>
      <c r="AE337" t="n">
        <v>0.89</v>
      </c>
      <c r="AF337" t="n">
        <v>0.91</v>
      </c>
      <c r="AG337" t="n">
        <v>0.98</v>
      </c>
      <c r="AI337" t="n">
        <v>3.76</v>
      </c>
      <c r="AJ337" t="n">
        <v>0.96</v>
      </c>
      <c r="AK337" t="n">
        <v>1.02</v>
      </c>
      <c r="AL337" t="n">
        <v>1</v>
      </c>
      <c r="AN337" t="n">
        <v>4.05</v>
      </c>
      <c r="AO337" t="n">
        <v>0.68</v>
      </c>
      <c r="AP337" t="n">
        <v>0.63</v>
      </c>
      <c r="AQ337" t="n">
        <v>0.63</v>
      </c>
      <c r="AS337" t="n">
        <v>3</v>
      </c>
      <c r="AT337" t="n">
        <v>1.27</v>
      </c>
      <c r="AU337" t="n">
        <v>1.45</v>
      </c>
      <c r="AV337" t="n">
        <v>1.16</v>
      </c>
      <c r="AX337" t="n">
        <v>5.03</v>
      </c>
      <c r="AY337" t="n">
        <v>1.08</v>
      </c>
      <c r="AZ337" t="n">
        <v>1.34</v>
      </c>
      <c r="BA337" t="n">
        <v>1.65</v>
      </c>
      <c r="BC337" t="n">
        <v>5.77</v>
      </c>
      <c r="BD337" t="n">
        <v>1.72</v>
      </c>
      <c r="BE337" t="n">
        <v>1.64</v>
      </c>
    </row>
    <row r="339">
      <c r="A339" t="inlineStr">
        <is>
          <t>Other comprehensive (loss)/gain</t>
        </is>
      </c>
    </row>
    <row r="340">
      <c r="A340" t="inlineStr">
        <is>
          <t xml:space="preserve">Unrealized income (loss)/(losses) on debt securities, net of tax (expense)/benefit </t>
        </is>
      </c>
      <c r="C340" t="inlineStr">
        <is>
          <t>Thousand</t>
        </is>
      </c>
      <c r="D340" t="inlineStr">
        <is>
          <t>QQQQ</t>
        </is>
      </c>
      <c r="E340" t="inlineStr">
        <is>
          <t>Yes</t>
        </is>
      </c>
      <c r="F340" t="n">
        <v>-421</v>
      </c>
      <c r="G340" t="n">
        <v>-1593</v>
      </c>
      <c r="H340" t="n">
        <v>-346</v>
      </c>
      <c r="J340" t="n">
        <v>-2321</v>
      </c>
      <c r="K340" t="n">
        <v>65</v>
      </c>
      <c r="L340" t="n">
        <v>980</v>
      </c>
      <c r="M340" t="n">
        <v>-332</v>
      </c>
      <c r="O340" t="n">
        <v>613</v>
      </c>
      <c r="P340" t="n">
        <v>1111</v>
      </c>
      <c r="Q340" t="n">
        <v>-417</v>
      </c>
      <c r="R340" t="n">
        <v>145</v>
      </c>
      <c r="T340" t="n">
        <v>-327</v>
      </c>
      <c r="U340" t="n">
        <v>591</v>
      </c>
      <c r="V340" t="n">
        <v>546</v>
      </c>
      <c r="W340" t="n">
        <v>-670</v>
      </c>
      <c r="Y340" t="n">
        <v>-1424</v>
      </c>
      <c r="Z340" t="n">
        <v>-178</v>
      </c>
      <c r="AA340" t="n">
        <v>443</v>
      </c>
      <c r="AB340" t="n">
        <v>-282</v>
      </c>
      <c r="AD340" t="n">
        <v>-2431</v>
      </c>
      <c r="AE340" t="n">
        <v>-1388</v>
      </c>
      <c r="AF340" t="n">
        <v>-541</v>
      </c>
      <c r="AG340" t="n">
        <v>-1027</v>
      </c>
      <c r="AI340" t="n">
        <v>-423</v>
      </c>
      <c r="AJ340" t="n">
        <v>2540</v>
      </c>
      <c r="AK340" t="n">
        <v>3254</v>
      </c>
      <c r="AL340" t="n">
        <v>-26</v>
      </c>
      <c r="AN340" t="n">
        <v>5593</v>
      </c>
      <c r="AO340" t="n">
        <v>6425</v>
      </c>
      <c r="AP340" t="n">
        <v>-189</v>
      </c>
      <c r="AQ340" t="n">
        <v>-982</v>
      </c>
      <c r="AS340" t="n">
        <v>3976</v>
      </c>
      <c r="AT340" t="n">
        <v>-1006</v>
      </c>
      <c r="AU340" t="n">
        <v>-1007</v>
      </c>
      <c r="AV340" t="n">
        <v>-552</v>
      </c>
      <c r="AX340" t="n">
        <v>-5280</v>
      </c>
      <c r="AY340" t="n">
        <v>-32833</v>
      </c>
      <c r="AZ340" t="n">
        <v>-16972</v>
      </c>
      <c r="BA340" t="n">
        <v>-35752</v>
      </c>
      <c r="BC340" t="n">
        <v>-74880</v>
      </c>
      <c r="BD340" t="n">
        <v>14649</v>
      </c>
      <c r="BE340" t="n">
        <v>-14091</v>
      </c>
    </row>
    <row r="341">
      <c r="A341" t="inlineStr">
        <is>
          <t xml:space="preserve">Reclassification adjustment for losses included in net income (loss), net of tax expense </t>
        </is>
      </c>
      <c r="C341" t="inlineStr">
        <is>
          <t>Thousand</t>
        </is>
      </c>
      <c r="D341" t="inlineStr">
        <is>
          <t>QQQQ</t>
        </is>
      </c>
      <c r="E341" t="inlineStr">
        <is>
          <t>Yes</t>
        </is>
      </c>
      <c r="F341" t="n">
        <v>-10</v>
      </c>
      <c r="G341" t="n">
        <v>-68</v>
      </c>
      <c r="H341" t="n">
        <v>-11</v>
      </c>
      <c r="J341" t="n">
        <v>-89</v>
      </c>
      <c r="K341" t="n">
        <v>-32</v>
      </c>
      <c r="L341" t="n">
        <v>-22</v>
      </c>
      <c r="M341" t="n">
        <v>0</v>
      </c>
      <c r="O341" t="n">
        <v>-327</v>
      </c>
      <c r="P341" t="n">
        <v>-372</v>
      </c>
      <c r="Q341" t="n">
        <v>-2063</v>
      </c>
      <c r="R341" t="n">
        <v>0</v>
      </c>
      <c r="T341" t="n">
        <v>-2339</v>
      </c>
      <c r="U341" t="n">
        <v>-61</v>
      </c>
      <c r="W341" t="n">
        <v>52</v>
      </c>
      <c r="Y341" t="n">
        <v>-9</v>
      </c>
      <c r="Z341" t="n">
        <v>0</v>
      </c>
      <c r="AA341" t="n">
        <v>87</v>
      </c>
      <c r="AB341" t="n">
        <v>0</v>
      </c>
      <c r="AD341" t="n">
        <v>10</v>
      </c>
      <c r="AE341" t="n">
        <v>0</v>
      </c>
      <c r="AF341" t="n">
        <v>0</v>
      </c>
      <c r="AG341" t="n">
        <v>-7</v>
      </c>
      <c r="AI341" t="n">
        <v>-7</v>
      </c>
      <c r="AY341" t="n">
        <v>1167</v>
      </c>
      <c r="BC341" t="n">
        <v>1167</v>
      </c>
    </row>
    <row r="342">
      <c r="A342" t="inlineStr">
        <is>
          <t>Other comprehensive income/(loss), net of tax (expense)/benefit</t>
        </is>
      </c>
      <c r="C342" t="inlineStr">
        <is>
          <t>Thousand</t>
        </is>
      </c>
      <c r="D342" t="inlineStr">
        <is>
          <t>QQQQ</t>
        </is>
      </c>
      <c r="E342" t="inlineStr">
        <is>
          <t>Yes</t>
        </is>
      </c>
      <c r="F342" t="n">
        <v>-431</v>
      </c>
      <c r="G342" t="n">
        <v>-1661</v>
      </c>
      <c r="H342" t="n">
        <v>-357</v>
      </c>
      <c r="J342" t="n">
        <v>-2410</v>
      </c>
      <c r="K342" t="n">
        <v>33</v>
      </c>
      <c r="L342" t="n">
        <v>958</v>
      </c>
      <c r="M342" t="n">
        <v>-332</v>
      </c>
      <c r="O342" t="n">
        <v>286</v>
      </c>
      <c r="P342" t="n">
        <v>739</v>
      </c>
      <c r="Q342" t="n">
        <v>-2480</v>
      </c>
      <c r="R342" t="n">
        <v>145</v>
      </c>
      <c r="T342" t="n">
        <v>-2666</v>
      </c>
      <c r="U342" t="n">
        <v>530</v>
      </c>
      <c r="V342" t="n">
        <v>546</v>
      </c>
      <c r="W342" t="n">
        <v>-618</v>
      </c>
      <c r="Y342" t="n">
        <v>-1433</v>
      </c>
      <c r="Z342" t="n">
        <v>-178</v>
      </c>
      <c r="AA342" t="n">
        <v>530</v>
      </c>
      <c r="AB342" t="n">
        <v>-282</v>
      </c>
      <c r="AD342" t="n">
        <v>-2421</v>
      </c>
      <c r="AE342" t="n">
        <v>-1388</v>
      </c>
      <c r="AF342" t="n">
        <v>-541</v>
      </c>
      <c r="AG342" t="n">
        <v>-1034</v>
      </c>
      <c r="AI342" t="n">
        <v>-430</v>
      </c>
      <c r="AJ342" t="n">
        <v>2540</v>
      </c>
      <c r="AK342" t="n">
        <v>3254</v>
      </c>
      <c r="AL342" t="n">
        <v>-26</v>
      </c>
      <c r="AN342" t="n">
        <v>5593</v>
      </c>
      <c r="AS342" t="n">
        <v>3976</v>
      </c>
      <c r="AX342" t="n">
        <v>-5280</v>
      </c>
      <c r="AY342" t="n">
        <v>-31666</v>
      </c>
      <c r="AZ342" t="n">
        <v>-16972</v>
      </c>
      <c r="BA342" t="n">
        <v>-35752</v>
      </c>
      <c r="BC342" t="n">
        <v>-73713</v>
      </c>
      <c r="BD342" t="n">
        <v>14649</v>
      </c>
      <c r="BE342" t="n">
        <v>-14091</v>
      </c>
    </row>
    <row r="343">
      <c r="A343" t="inlineStr">
        <is>
          <t>Other comprehensive income/(loss), net of tax (expense)/benefit-c</t>
        </is>
      </c>
      <c r="F343">
        <f>SUM(F340:F341)</f>
        <v/>
      </c>
      <c r="G343">
        <f>SUM(G340:G341)</f>
        <v/>
      </c>
      <c r="H343">
        <f>SUM(H340:H341)</f>
        <v/>
      </c>
      <c r="J343">
        <f>SUM(J340:J341)</f>
        <v/>
      </c>
      <c r="K343">
        <f>SUM(K340:K341)</f>
        <v/>
      </c>
      <c r="L343">
        <f>SUM(L340:L341)</f>
        <v/>
      </c>
      <c r="M343">
        <f>SUM(M340:M341)</f>
        <v/>
      </c>
      <c r="O343">
        <f>SUM(O340:O341)</f>
        <v/>
      </c>
      <c r="P343">
        <f>SUM(P340:P341)</f>
        <v/>
      </c>
      <c r="Q343">
        <f>SUM(Q340:Q341)</f>
        <v/>
      </c>
      <c r="R343">
        <f>SUM(R340:R341)</f>
        <v/>
      </c>
      <c r="T343">
        <f>SUM(T340:T341)</f>
        <v/>
      </c>
      <c r="U343">
        <f>SUM(U340:U341)</f>
        <v/>
      </c>
      <c r="V343">
        <f>SUM(V340:V341)</f>
        <v/>
      </c>
      <c r="W343">
        <f>SUM(W340:W341)</f>
        <v/>
      </c>
      <c r="Y343">
        <f>SUM(Y340:Y341)</f>
        <v/>
      </c>
      <c r="Z343">
        <f>SUM(Z340:Z341)</f>
        <v/>
      </c>
      <c r="AA343">
        <f>SUM(AA340:AA341)</f>
        <v/>
      </c>
      <c r="AB343">
        <f>SUM(AB340:AB341)</f>
        <v/>
      </c>
      <c r="AD343">
        <f>SUM(AD340:AD341)</f>
        <v/>
      </c>
      <c r="AE343">
        <f>SUM(AE340:AE341)</f>
        <v/>
      </c>
      <c r="AF343">
        <f>SUM(AF340:AF341)</f>
        <v/>
      </c>
      <c r="AG343">
        <f>SUM(AG340:AG341)</f>
        <v/>
      </c>
      <c r="AI343">
        <f>SUM(AI340:AI341)</f>
        <v/>
      </c>
      <c r="AJ343">
        <f>SUM(AJ340:AJ341)</f>
        <v/>
      </c>
      <c r="AK343">
        <f>SUM(AK340:AK341)</f>
        <v/>
      </c>
      <c r="AL343">
        <f>SUM(AL340:AL341)</f>
        <v/>
      </c>
      <c r="AN343">
        <f>SUM(AN340:AN341)</f>
        <v/>
      </c>
      <c r="AS343">
        <f>SUM(AS340:AS341)</f>
        <v/>
      </c>
      <c r="AX343">
        <f>SUM(AX340:AX341)</f>
        <v/>
      </c>
      <c r="AY343">
        <f>SUM(AY340:AY341)</f>
        <v/>
      </c>
      <c r="AZ343">
        <f>SUM(AZ340:AZ341)</f>
        <v/>
      </c>
      <c r="BA343">
        <f>SUM(BA340:BA341)</f>
        <v/>
      </c>
      <c r="BC343">
        <f>SUM(BC340:BC341)</f>
        <v/>
      </c>
      <c r="BD343">
        <f>SUM(BD340:BD341)</f>
        <v/>
      </c>
      <c r="BE343">
        <f>SUM(BE340:BE341)</f>
        <v/>
      </c>
    </row>
    <row r="344">
      <c r="A344" t="inlineStr">
        <is>
          <t>Sum check</t>
        </is>
      </c>
      <c r="F344">
        <f>F342-F343</f>
        <v/>
      </c>
      <c r="G344">
        <f>G342-G343</f>
        <v/>
      </c>
      <c r="H344">
        <f>H342-H343</f>
        <v/>
      </c>
      <c r="J344">
        <f>J342-J343</f>
        <v/>
      </c>
      <c r="K344">
        <f>K342-K343</f>
        <v/>
      </c>
      <c r="L344">
        <f>L342-L343</f>
        <v/>
      </c>
      <c r="M344">
        <f>M342-M343</f>
        <v/>
      </c>
      <c r="O344">
        <f>O342-O343</f>
        <v/>
      </c>
      <c r="P344">
        <f>P342-P343</f>
        <v/>
      </c>
      <c r="Q344">
        <f>Q342-Q343</f>
        <v/>
      </c>
      <c r="R344">
        <f>R342-R343</f>
        <v/>
      </c>
      <c r="T344">
        <f>T342-T343</f>
        <v/>
      </c>
      <c r="U344">
        <f>U342-U343</f>
        <v/>
      </c>
      <c r="V344">
        <f>V342-V343</f>
        <v/>
      </c>
      <c r="W344">
        <f>W342-W343</f>
        <v/>
      </c>
      <c r="Y344">
        <f>Y342-Y343</f>
        <v/>
      </c>
      <c r="Z344">
        <f>Z342-Z343</f>
        <v/>
      </c>
      <c r="AA344">
        <f>AA342-AA343</f>
        <v/>
      </c>
      <c r="AB344">
        <f>AB342-AB343</f>
        <v/>
      </c>
      <c r="AD344">
        <f>AD342-AD343</f>
        <v/>
      </c>
      <c r="AE344">
        <f>AE342-AE343</f>
        <v/>
      </c>
      <c r="AF344">
        <f>AF342-AF343</f>
        <v/>
      </c>
      <c r="AG344">
        <f>AG342-AG343</f>
        <v/>
      </c>
      <c r="AI344">
        <f>AI342-AI343</f>
        <v/>
      </c>
      <c r="AJ344">
        <f>AJ342-AJ343</f>
        <v/>
      </c>
      <c r="AK344">
        <f>AK342-AK343</f>
        <v/>
      </c>
      <c r="AL344">
        <f>AL342-AL343</f>
        <v/>
      </c>
      <c r="AN344">
        <f>AN342-AN343</f>
        <v/>
      </c>
      <c r="AS344">
        <f>AS342-AS343</f>
        <v/>
      </c>
      <c r="AX344">
        <f>AX342-AX343</f>
        <v/>
      </c>
      <c r="AY344">
        <f>AY342-AY343</f>
        <v/>
      </c>
      <c r="AZ344">
        <f>AZ342-AZ343</f>
        <v/>
      </c>
      <c r="BA344">
        <f>BA342-BA343</f>
        <v/>
      </c>
      <c r="BC344">
        <f>BC342-BC343</f>
        <v/>
      </c>
      <c r="BD344">
        <f>BD342-BD343</f>
        <v/>
      </c>
      <c r="BE344">
        <f>BE342-BE343</f>
        <v/>
      </c>
    </row>
    <row r="346">
      <c r="A346" t="inlineStr">
        <is>
          <t>Comprehensive income (loss)</t>
        </is>
      </c>
      <c r="C346" t="inlineStr">
        <is>
          <t>Thousand</t>
        </is>
      </c>
      <c r="D346" t="inlineStr">
        <is>
          <t>QQQQ</t>
        </is>
      </c>
      <c r="E346" t="inlineStr">
        <is>
          <t>Yes</t>
        </is>
      </c>
      <c r="F346" t="n">
        <v>12941</v>
      </c>
      <c r="G346" t="n">
        <v>10932</v>
      </c>
      <c r="H346" t="n">
        <v>14134</v>
      </c>
      <c r="J346" t="n">
        <v>51907</v>
      </c>
      <c r="K346" t="n">
        <v>14690</v>
      </c>
      <c r="L346" t="n">
        <v>15646</v>
      </c>
      <c r="M346" t="n">
        <v>18461</v>
      </c>
      <c r="O346" t="n">
        <v>64173</v>
      </c>
      <c r="P346" t="n">
        <v>16998</v>
      </c>
      <c r="Q346" t="n">
        <v>16073</v>
      </c>
      <c r="R346" t="n">
        <v>15775</v>
      </c>
      <c r="T346" t="n">
        <v>63504</v>
      </c>
      <c r="U346" t="n">
        <v>17109</v>
      </c>
      <c r="V346" t="n">
        <v>18039</v>
      </c>
      <c r="W346" t="n">
        <v>17364</v>
      </c>
      <c r="Y346" t="n">
        <v>69241</v>
      </c>
      <c r="Z346" t="n">
        <v>21872</v>
      </c>
      <c r="AA346" t="n">
        <v>23712</v>
      </c>
      <c r="AB346" t="n">
        <v>21428</v>
      </c>
      <c r="AD346" t="n">
        <v>84018</v>
      </c>
      <c r="AE346" t="n">
        <v>28232</v>
      </c>
      <c r="AF346" t="n">
        <v>30045</v>
      </c>
      <c r="AG346" t="n">
        <v>31849</v>
      </c>
      <c r="AI346" t="n">
        <v>125384</v>
      </c>
      <c r="AJ346" t="n">
        <v>34377</v>
      </c>
      <c r="AK346" t="n">
        <v>37421</v>
      </c>
      <c r="AL346" t="n">
        <v>33342</v>
      </c>
      <c r="AN346" t="n">
        <v>140472</v>
      </c>
      <c r="AO346" t="n">
        <v>29033</v>
      </c>
      <c r="AP346" t="n">
        <v>20541</v>
      </c>
      <c r="AQ346" t="n">
        <v>19908</v>
      </c>
      <c r="AS346" t="n">
        <v>103562</v>
      </c>
      <c r="AT346" t="n">
        <v>41514</v>
      </c>
      <c r="AU346" t="n">
        <v>47185</v>
      </c>
      <c r="AV346" t="n">
        <v>38198</v>
      </c>
      <c r="AX346" t="n">
        <v>162350</v>
      </c>
      <c r="AY346" t="n">
        <v>4249</v>
      </c>
      <c r="AZ346" t="n">
        <v>27735</v>
      </c>
      <c r="BA346" t="n">
        <v>19600</v>
      </c>
      <c r="BC346" t="n">
        <v>119387</v>
      </c>
      <c r="BD346" t="n">
        <v>72182</v>
      </c>
      <c r="BE346" t="n">
        <v>40919</v>
      </c>
    </row>
    <row r="347">
      <c r="A347" t="inlineStr">
        <is>
          <t>Comprehensive income (loss)-c</t>
        </is>
      </c>
      <c r="F347">
        <f>SUM(F331,F340:F341)</f>
        <v/>
      </c>
      <c r="G347">
        <f>SUM(G331,G340:G341)</f>
        <v/>
      </c>
      <c r="H347">
        <f>SUM(H331,H340:H341)</f>
        <v/>
      </c>
      <c r="J347">
        <f>SUM(J331,J340:J341)</f>
        <v/>
      </c>
      <c r="K347">
        <f>SUM(K331,K340:K341)</f>
        <v/>
      </c>
      <c r="L347">
        <f>SUM(L331,L340:L341)</f>
        <v/>
      </c>
      <c r="M347">
        <f>SUM(M331,M340:M341)</f>
        <v/>
      </c>
      <c r="O347">
        <f>SUM(O331,O340:O341)</f>
        <v/>
      </c>
      <c r="P347">
        <f>SUM(P331,P340:P341)</f>
        <v/>
      </c>
      <c r="Q347">
        <f>SUM(Q331,Q340:Q341)</f>
        <v/>
      </c>
      <c r="R347">
        <f>SUM(R331,R340:R341)</f>
        <v/>
      </c>
      <c r="T347">
        <f>SUM(T331,T340:T341)</f>
        <v/>
      </c>
      <c r="U347">
        <f>SUM(U331,U340:U341)</f>
        <v/>
      </c>
      <c r="V347">
        <f>SUM(V331,V340:V341)</f>
        <v/>
      </c>
      <c r="W347">
        <f>SUM(W331,W340:W341)</f>
        <v/>
      </c>
      <c r="Y347">
        <f>SUM(Y331,Y340:Y341)</f>
        <v/>
      </c>
      <c r="Z347">
        <f>SUM(Z331,Z340:Z341)</f>
        <v/>
      </c>
      <c r="AA347">
        <f>SUM(AA331,AA340:AA341)</f>
        <v/>
      </c>
      <c r="AB347">
        <f>SUM(AB331,AB340:AB341)</f>
        <v/>
      </c>
      <c r="AD347">
        <f>SUM(AD331,AD340:AD341)</f>
        <v/>
      </c>
      <c r="AE347">
        <f>SUM(AE331,AE340:AE341)</f>
        <v/>
      </c>
      <c r="AF347">
        <f>SUM(AF331,AF340:AF341)</f>
        <v/>
      </c>
      <c r="AG347">
        <f>SUM(AG331,AG340:AG341)</f>
        <v/>
      </c>
      <c r="AI347">
        <f>SUM(AI331,AI340:AI341)</f>
        <v/>
      </c>
      <c r="AJ347">
        <f>SUM(AJ331,AJ340:AJ341)</f>
        <v/>
      </c>
      <c r="AK347">
        <f>SUM(AK331,AK340:AK341)</f>
        <v/>
      </c>
      <c r="AL347">
        <f>SUM(AL331,AL340:AL341)</f>
        <v/>
      </c>
      <c r="AN347">
        <f>SUM(AN331,AN340:AN341)</f>
        <v/>
      </c>
      <c r="AO347">
        <f>SUM(AO331,AO340:AO341)</f>
        <v/>
      </c>
      <c r="AP347">
        <f>SUM(AP331,AP340:AP341)</f>
        <v/>
      </c>
      <c r="AQ347">
        <f>SUM(AQ331,AQ340:AQ341)</f>
        <v/>
      </c>
      <c r="AS347">
        <f>SUM(AS331,AS340:AS341)</f>
        <v/>
      </c>
      <c r="AT347">
        <f>SUM(AT331,AT340:AT341)</f>
        <v/>
      </c>
      <c r="AU347">
        <f>SUM(AU331,AU340:AU341)</f>
        <v/>
      </c>
      <c r="AV347">
        <f>SUM(AV331,AV340:AV341)</f>
        <v/>
      </c>
      <c r="AX347">
        <f>SUM(AX331,AX340:AX341)</f>
        <v/>
      </c>
      <c r="AY347">
        <f>SUM(AY331,AY340:AY341)</f>
        <v/>
      </c>
      <c r="AZ347">
        <f>SUM(AZ331,AZ340:AZ341)</f>
        <v/>
      </c>
      <c r="BA347">
        <f>SUM(BA331,BA340:BA341)</f>
        <v/>
      </c>
      <c r="BC347">
        <f>SUM(BC331,BC340:BC341)</f>
        <v/>
      </c>
      <c r="BD347">
        <f>SUM(BD331,BD340:BD341)</f>
        <v/>
      </c>
      <c r="BE347">
        <f>SUM(BE331,BE340:BE341)</f>
        <v/>
      </c>
    </row>
    <row r="348">
      <c r="A348" t="inlineStr">
        <is>
          <t>Sum check</t>
        </is>
      </c>
      <c r="F348">
        <f>F346-F347</f>
        <v/>
      </c>
      <c r="G348">
        <f>G346-G347</f>
        <v/>
      </c>
      <c r="H348">
        <f>H346-H347</f>
        <v/>
      </c>
      <c r="J348">
        <f>J346-J347</f>
        <v/>
      </c>
      <c r="K348">
        <f>K346-K347</f>
        <v/>
      </c>
      <c r="L348">
        <f>L346-L347</f>
        <v/>
      </c>
      <c r="M348">
        <f>M346-M347</f>
        <v/>
      </c>
      <c r="O348">
        <f>O346-O347</f>
        <v/>
      </c>
      <c r="P348">
        <f>P346-P347</f>
        <v/>
      </c>
      <c r="Q348">
        <f>Q346-Q347</f>
        <v/>
      </c>
      <c r="R348">
        <f>R346-R347</f>
        <v/>
      </c>
      <c r="T348">
        <f>T346-T347</f>
        <v/>
      </c>
      <c r="U348">
        <f>U346-U347</f>
        <v/>
      </c>
      <c r="V348">
        <f>V346-V347</f>
        <v/>
      </c>
      <c r="W348">
        <f>W346-W347</f>
        <v/>
      </c>
      <c r="Y348">
        <f>Y346-Y347</f>
        <v/>
      </c>
      <c r="Z348">
        <f>Z346-Z347</f>
        <v/>
      </c>
      <c r="AA348">
        <f>AA346-AA347</f>
        <v/>
      </c>
      <c r="AB348">
        <f>AB346-AB347</f>
        <v/>
      </c>
      <c r="AD348">
        <f>AD346-AD347</f>
        <v/>
      </c>
      <c r="AE348">
        <f>AE346-AE347</f>
        <v/>
      </c>
      <c r="AF348">
        <f>AF346-AF347</f>
        <v/>
      </c>
      <c r="AG348">
        <f>AG346-AG347</f>
        <v/>
      </c>
      <c r="AI348">
        <f>AI346-AI347</f>
        <v/>
      </c>
      <c r="AJ348">
        <f>AJ346-AJ347</f>
        <v/>
      </c>
      <c r="AK348">
        <f>AK346-AK347</f>
        <v/>
      </c>
      <c r="AL348">
        <f>AL346-AL347</f>
        <v/>
      </c>
      <c r="AN348">
        <f>AN346-AN347</f>
        <v/>
      </c>
      <c r="AO348">
        <f>AO346-AO347</f>
        <v/>
      </c>
      <c r="AP348">
        <f>AP346-AP347</f>
        <v/>
      </c>
      <c r="AQ348">
        <f>AQ346-AQ347</f>
        <v/>
      </c>
      <c r="AS348">
        <f>AS346-AS347</f>
        <v/>
      </c>
      <c r="AT348">
        <f>AT346-AT347</f>
        <v/>
      </c>
      <c r="AU348">
        <f>AU346-AU347</f>
        <v/>
      </c>
      <c r="AV348">
        <f>AV346-AV347</f>
        <v/>
      </c>
      <c r="AX348">
        <f>AX346-AX347</f>
        <v/>
      </c>
      <c r="AY348">
        <f>AY346-AY347</f>
        <v/>
      </c>
      <c r="AZ348">
        <f>AZ346-AZ347</f>
        <v/>
      </c>
      <c r="BA348">
        <f>BA346-BA347</f>
        <v/>
      </c>
      <c r="BC348">
        <f>BC346-BC347</f>
        <v/>
      </c>
      <c r="BD348">
        <f>BD346-BD347</f>
        <v/>
      </c>
      <c r="BE348">
        <f>BE346-BE347</f>
        <v/>
      </c>
    </row>
    <row r="350">
      <c r="A350" t="inlineStr">
        <is>
          <t>Balance sheet-8K</t>
        </is>
      </c>
    </row>
    <row r="351">
      <c r="A351" t="inlineStr">
        <is>
          <t>Total assets</t>
        </is>
      </c>
      <c r="C351" t="inlineStr">
        <is>
          <t>Thousand</t>
        </is>
      </c>
      <c r="D351" t="inlineStr">
        <is>
          <t>QQQQ</t>
        </is>
      </c>
      <c r="F351" t="n">
        <v>5773926</v>
      </c>
      <c r="G351" t="n">
        <v>5749666</v>
      </c>
      <c r="H351" t="n">
        <v>5926730</v>
      </c>
      <c r="I351" t="n">
        <v>6038974</v>
      </c>
      <c r="K351" t="n">
        <v>6375041</v>
      </c>
      <c r="L351" t="n">
        <v>6368633</v>
      </c>
      <c r="M351" t="n">
        <v>6406575</v>
      </c>
      <c r="N351" t="n">
        <v>6574972</v>
      </c>
      <c r="P351" t="n">
        <v>6570120</v>
      </c>
      <c r="Q351" t="n">
        <v>6498898</v>
      </c>
      <c r="R351" t="n">
        <v>6406096</v>
      </c>
      <c r="S351" t="n">
        <v>6692829</v>
      </c>
      <c r="U351" t="n">
        <v>6740938</v>
      </c>
      <c r="V351" t="n">
        <v>6683376</v>
      </c>
      <c r="W351" t="n">
        <v>6783537</v>
      </c>
      <c r="X351" t="n">
        <v>7018952</v>
      </c>
      <c r="Z351" t="n">
        <v>7189637</v>
      </c>
      <c r="AA351" t="n">
        <v>7046589</v>
      </c>
      <c r="AB351" t="n">
        <v>7132168</v>
      </c>
      <c r="AC351" t="n">
        <v>7253156</v>
      </c>
      <c r="AE351" t="n">
        <v>7615642</v>
      </c>
      <c r="AF351" t="n">
        <v>7622963</v>
      </c>
      <c r="AG351" t="n">
        <v>7602438</v>
      </c>
      <c r="AH351" t="n">
        <v>7574258</v>
      </c>
      <c r="AJ351" t="n">
        <v>7709000</v>
      </c>
      <c r="AK351" t="n">
        <v>7642021</v>
      </c>
      <c r="AL351" t="n">
        <v>8388816</v>
      </c>
      <c r="AM351" t="n">
        <v>8565758</v>
      </c>
      <c r="AO351" t="n">
        <v>8669096</v>
      </c>
      <c r="AP351" t="n">
        <v>9638657</v>
      </c>
      <c r="AQ351" t="n">
        <v>9618728</v>
      </c>
      <c r="AR351" t="n">
        <v>9212357</v>
      </c>
      <c r="AT351" t="n">
        <v>10549305</v>
      </c>
      <c r="AU351" t="n">
        <v>11015287</v>
      </c>
      <c r="AV351" t="n">
        <v>11302771</v>
      </c>
      <c r="AW351" t="n">
        <v>9405612</v>
      </c>
      <c r="AY351" t="n">
        <v>12624431</v>
      </c>
      <c r="AZ351" t="n">
        <v>12530073</v>
      </c>
      <c r="BA351" t="n">
        <v>12452378</v>
      </c>
      <c r="BB351" t="n">
        <v>12387863</v>
      </c>
      <c r="BD351" t="n">
        <v>12332105</v>
      </c>
      <c r="BE351" t="n">
        <v>12020265</v>
      </c>
    </row>
    <row r="352">
      <c r="A352" t="inlineStr">
        <is>
          <t>Link check</t>
        </is>
      </c>
      <c r="F352">
        <f>F351-F490</f>
        <v/>
      </c>
      <c r="G352">
        <f>G351-G490</f>
        <v/>
      </c>
      <c r="H352">
        <f>H351-H490</f>
        <v/>
      </c>
      <c r="I352">
        <f>I351-I490</f>
        <v/>
      </c>
      <c r="K352">
        <f>K351-K490</f>
        <v/>
      </c>
      <c r="L352">
        <f>L351-L490</f>
        <v/>
      </c>
      <c r="M352">
        <f>M351-M490</f>
        <v/>
      </c>
      <c r="N352">
        <f>N351-N490</f>
        <v/>
      </c>
      <c r="P352">
        <f>P351-P490</f>
        <v/>
      </c>
      <c r="Q352">
        <f>Q351-Q490</f>
        <v/>
      </c>
      <c r="R352">
        <f>R351-R490</f>
        <v/>
      </c>
      <c r="S352">
        <f>S351-S490</f>
        <v/>
      </c>
      <c r="U352">
        <f>U351-U490</f>
        <v/>
      </c>
      <c r="V352">
        <f>V351-V490</f>
        <v/>
      </c>
      <c r="W352">
        <f>W351-W490</f>
        <v/>
      </c>
      <c r="X352">
        <f>X351-X490</f>
        <v/>
      </c>
      <c r="Z352">
        <f>Z351-Z490</f>
        <v/>
      </c>
      <c r="AA352">
        <f>AA351-AA490</f>
        <v/>
      </c>
      <c r="AB352">
        <f>AB351-AB490</f>
        <v/>
      </c>
      <c r="AC352">
        <f>AC351-AC490</f>
        <v/>
      </c>
      <c r="AE352">
        <f>AE351-AE490</f>
        <v/>
      </c>
      <c r="AF352">
        <f>AF351-AF490</f>
        <v/>
      </c>
      <c r="AG352">
        <f>AG351-AG490</f>
        <v/>
      </c>
      <c r="AH352">
        <f>AH351-AH490</f>
        <v/>
      </c>
      <c r="AJ352">
        <f>AJ351-AJ490</f>
        <v/>
      </c>
      <c r="AK352">
        <f>AK351-AK490</f>
        <v/>
      </c>
      <c r="AL352">
        <f>AL351-AL490</f>
        <v/>
      </c>
      <c r="AM352">
        <f>AM351-AM490</f>
        <v/>
      </c>
      <c r="AO352">
        <f>AO351-AO490</f>
        <v/>
      </c>
      <c r="AP352">
        <f>AP351-AP490</f>
        <v/>
      </c>
      <c r="AQ352">
        <f>AQ351-AQ490</f>
        <v/>
      </c>
      <c r="AR352">
        <f>AR351-AR490</f>
        <v/>
      </c>
      <c r="AT352">
        <f>AT351-AT490</f>
        <v/>
      </c>
      <c r="AU352">
        <f>AU351-AU490</f>
        <v/>
      </c>
      <c r="AV352">
        <f>AV351-AV490</f>
        <v/>
      </c>
      <c r="AW352">
        <f>AW351-AW490</f>
        <v/>
      </c>
      <c r="AY352">
        <f>AY351-AY490</f>
        <v/>
      </c>
      <c r="AZ352">
        <f>AZ351-AZ490</f>
        <v/>
      </c>
      <c r="BA352">
        <f>BA351-BA490</f>
        <v/>
      </c>
      <c r="BB352">
        <f>BB351-BB490</f>
        <v/>
      </c>
      <c r="BD352">
        <f>BD351-BD490</f>
        <v/>
      </c>
      <c r="BE352">
        <f>BE351-BE490</f>
        <v/>
      </c>
    </row>
    <row r="353">
      <c r="A353" t="inlineStr">
        <is>
          <t>Interest-bearing deposits with banks</t>
        </is>
      </c>
      <c r="C353" t="inlineStr">
        <is>
          <t>Thousand</t>
        </is>
      </c>
      <c r="D353" t="inlineStr">
        <is>
          <t>QQQQ</t>
        </is>
      </c>
      <c r="K353" t="n">
        <v>1737559</v>
      </c>
      <c r="L353" t="n">
        <v>1622810</v>
      </c>
      <c r="M353" t="n">
        <v>1652939</v>
      </c>
      <c r="N353" t="n">
        <v>1710350</v>
      </c>
      <c r="P353" t="n">
        <v>1699265</v>
      </c>
      <c r="Q353" t="n">
        <v>1638038</v>
      </c>
      <c r="R353" t="n">
        <v>1491873</v>
      </c>
      <c r="S353" t="n">
        <v>1394813</v>
      </c>
      <c r="U353" t="n">
        <v>1498356</v>
      </c>
      <c r="V353" t="n">
        <v>1373923</v>
      </c>
      <c r="W353" t="n">
        <v>1532095</v>
      </c>
      <c r="X353" t="n">
        <v>1666540</v>
      </c>
      <c r="Z353" t="n">
        <v>1857961</v>
      </c>
      <c r="AA353" t="n">
        <v>1533147</v>
      </c>
      <c r="AB353" t="n">
        <v>1530928</v>
      </c>
      <c r="AC353" t="n">
        <v>1541771</v>
      </c>
      <c r="AE353" t="n">
        <v>1590240</v>
      </c>
      <c r="AF353" t="n">
        <v>1579577</v>
      </c>
      <c r="AG353" t="n">
        <v>1607157</v>
      </c>
      <c r="AH353" t="n">
        <v>1195824</v>
      </c>
      <c r="AJ353" t="n">
        <v>1291447</v>
      </c>
      <c r="AK353" t="n">
        <v>1518998</v>
      </c>
      <c r="AL353" t="n">
        <v>1476340</v>
      </c>
      <c r="AM353" t="n">
        <v>1646238</v>
      </c>
      <c r="AO353" t="n">
        <v>1356826</v>
      </c>
      <c r="AP353" t="n">
        <v>1583116</v>
      </c>
      <c r="AQ353" t="n">
        <v>1609462</v>
      </c>
      <c r="AR353" t="n">
        <v>1336394</v>
      </c>
      <c r="AT353" t="n">
        <v>2788316</v>
      </c>
      <c r="AU353" t="n">
        <v>4475941</v>
      </c>
      <c r="AV353" t="n">
        <v>3836809</v>
      </c>
      <c r="AW353" t="n">
        <v>1821203</v>
      </c>
      <c r="AY353" t="n">
        <v>3816532</v>
      </c>
      <c r="AZ353" t="n">
        <v>3590311</v>
      </c>
      <c r="BA353" t="n">
        <v>3106279</v>
      </c>
      <c r="BB353" t="n">
        <v>2909861</v>
      </c>
      <c r="BD353" t="n">
        <v>2623565</v>
      </c>
      <c r="BE353" t="n">
        <v>2188004</v>
      </c>
    </row>
    <row r="354">
      <c r="A354" t="inlineStr">
        <is>
          <t>Debt securities</t>
        </is>
      </c>
      <c r="C354" t="inlineStr">
        <is>
          <t>Thousand</t>
        </is>
      </c>
      <c r="D354" t="inlineStr">
        <is>
          <t>QQQQ</t>
        </is>
      </c>
      <c r="F354" t="n">
        <v>565490</v>
      </c>
      <c r="G354" t="n">
        <v>520424</v>
      </c>
      <c r="H354" t="n">
        <v>474640</v>
      </c>
      <c r="I354" t="n">
        <v>527627</v>
      </c>
      <c r="K354" t="n">
        <v>587018</v>
      </c>
      <c r="L354" t="n">
        <v>570429</v>
      </c>
      <c r="M354" t="n">
        <v>535586</v>
      </c>
      <c r="N354" t="n">
        <v>524783</v>
      </c>
      <c r="P354" t="n">
        <v>550125</v>
      </c>
      <c r="Q354" t="n">
        <v>537319</v>
      </c>
      <c r="R354" t="n">
        <v>507858</v>
      </c>
      <c r="S354" t="n">
        <v>554449</v>
      </c>
      <c r="U354" t="n">
        <v>497986</v>
      </c>
      <c r="V354" t="n">
        <v>419238</v>
      </c>
      <c r="W354" t="n">
        <v>473738</v>
      </c>
      <c r="X354" t="n">
        <v>469833</v>
      </c>
      <c r="Z354" t="n">
        <v>463250</v>
      </c>
      <c r="AA354" t="n">
        <v>451402</v>
      </c>
      <c r="AB354" t="n">
        <v>450009</v>
      </c>
      <c r="AC354" t="n">
        <v>469995</v>
      </c>
      <c r="AE354" t="n">
        <v>493101</v>
      </c>
      <c r="AF354" t="n">
        <v>462871</v>
      </c>
      <c r="AG354" t="n">
        <v>477080</v>
      </c>
      <c r="AH354" t="n">
        <v>772132</v>
      </c>
      <c r="AJ354" t="n">
        <v>724872</v>
      </c>
      <c r="AK354" t="n">
        <v>425154</v>
      </c>
      <c r="AL354" t="n">
        <v>555575</v>
      </c>
      <c r="AM354" t="n">
        <v>491626</v>
      </c>
      <c r="AO354" t="n">
        <v>591987</v>
      </c>
      <c r="AP354" t="n">
        <v>608031</v>
      </c>
      <c r="AQ354" t="n">
        <v>596941</v>
      </c>
      <c r="AR354" t="n">
        <v>555196</v>
      </c>
      <c r="AT354" t="n">
        <v>520543</v>
      </c>
      <c r="AU354" t="n">
        <v>563771</v>
      </c>
      <c r="AV354" t="n">
        <v>529484</v>
      </c>
      <c r="AW354" t="n">
        <v>534500</v>
      </c>
      <c r="AY354" t="n">
        <v>1211668</v>
      </c>
      <c r="AZ354" t="n">
        <v>1205894</v>
      </c>
      <c r="BA354" t="n">
        <v>1521645</v>
      </c>
      <c r="BB354" t="n">
        <v>1540604</v>
      </c>
      <c r="BD354" t="n">
        <v>1618233</v>
      </c>
      <c r="BE354" t="n">
        <v>1570620</v>
      </c>
    </row>
    <row r="355">
      <c r="A355" t="inlineStr">
        <is>
          <t>Total loans</t>
        </is>
      </c>
      <c r="C355" t="inlineStr">
        <is>
          <t>Thousand</t>
        </is>
      </c>
      <c r="D355" t="inlineStr">
        <is>
          <t>QQQQ</t>
        </is>
      </c>
      <c r="F355" t="n">
        <v>3219967</v>
      </c>
      <c r="G355" t="n">
        <v>3245084</v>
      </c>
      <c r="H355" t="n">
        <v>3358938</v>
      </c>
      <c r="I355" t="n">
        <v>3387146</v>
      </c>
      <c r="K355" t="n">
        <v>3542270</v>
      </c>
      <c r="L355" t="n">
        <v>3665908</v>
      </c>
      <c r="M355" t="n">
        <v>3722876</v>
      </c>
      <c r="N355" t="n">
        <v>3860831</v>
      </c>
      <c r="P355" t="n">
        <v>3857741</v>
      </c>
      <c r="Q355" t="n">
        <v>3871919</v>
      </c>
      <c r="R355" t="n">
        <v>3972075</v>
      </c>
      <c r="S355" t="n">
        <v>4244273</v>
      </c>
      <c r="U355" t="n">
        <v>4282738</v>
      </c>
      <c r="V355" t="n">
        <v>4337063</v>
      </c>
      <c r="W355" t="n">
        <v>4317512</v>
      </c>
      <c r="X355" t="n">
        <v>4409550</v>
      </c>
      <c r="Z355" t="n">
        <v>4398529</v>
      </c>
      <c r="AA355" t="n">
        <v>4587454</v>
      </c>
      <c r="AB355" t="n">
        <v>4658525</v>
      </c>
      <c r="AC355" t="n">
        <v>4728168</v>
      </c>
      <c r="AE355" t="n">
        <v>4990650</v>
      </c>
      <c r="AF355" t="n">
        <v>5017071</v>
      </c>
      <c r="AG355" t="n">
        <v>4952267</v>
      </c>
      <c r="AH355" t="n">
        <v>4984150</v>
      </c>
      <c r="AJ355" t="n">
        <v>5050221</v>
      </c>
      <c r="AK355" t="n">
        <v>5105302</v>
      </c>
      <c r="AL355" t="n">
        <v>5622897</v>
      </c>
      <c r="AM355" t="n">
        <v>5673144</v>
      </c>
      <c r="AO355" t="n">
        <v>6006065</v>
      </c>
      <c r="AP355" t="n">
        <v>6723060</v>
      </c>
      <c r="AQ355" t="n">
        <v>6660694</v>
      </c>
      <c r="AR355" t="n">
        <v>6448225</v>
      </c>
      <c r="AT355" t="n">
        <v>6380108</v>
      </c>
      <c r="AU355" t="n">
        <v>6207262</v>
      </c>
      <c r="AV355" t="n">
        <v>6037886</v>
      </c>
      <c r="AW355" t="n">
        <v>6194218</v>
      </c>
      <c r="AY355" t="n">
        <v>6507977</v>
      </c>
      <c r="AZ355" t="n">
        <v>6620643</v>
      </c>
      <c r="BA355" t="n">
        <v>6832595</v>
      </c>
      <c r="BB355" t="n">
        <v>6949795</v>
      </c>
      <c r="BD355" t="n">
        <v>7124831</v>
      </c>
      <c r="BE355" t="n">
        <v>7307475</v>
      </c>
    </row>
    <row r="356">
      <c r="A356" t="inlineStr">
        <is>
          <t>Allowance for credit losses</t>
        </is>
      </c>
      <c r="C356" t="inlineStr">
        <is>
          <t>Thousand</t>
        </is>
      </c>
      <c r="D356" t="inlineStr">
        <is>
          <t>QQQQ</t>
        </is>
      </c>
      <c r="F356" t="n">
        <v>-38664</v>
      </c>
      <c r="G356" t="n">
        <v>-38982</v>
      </c>
      <c r="H356" t="n">
        <v>-38859</v>
      </c>
      <c r="I356" t="n">
        <v>-39034</v>
      </c>
      <c r="K356" t="n">
        <v>-39924</v>
      </c>
      <c r="L356" t="n">
        <v>-43297</v>
      </c>
      <c r="M356" t="n">
        <v>-39467</v>
      </c>
      <c r="N356" t="n">
        <v>-40889</v>
      </c>
      <c r="P356" t="n">
        <v>-41556</v>
      </c>
      <c r="Q356" t="n">
        <v>-42621</v>
      </c>
      <c r="R356" t="n">
        <v>-40970</v>
      </c>
      <c r="S356" t="n">
        <v>-41666</v>
      </c>
      <c r="U356" t="n">
        <v>-44571</v>
      </c>
      <c r="V356" t="n">
        <v>-46566</v>
      </c>
      <c r="W356" t="n">
        <v>-48061</v>
      </c>
      <c r="X356" t="n">
        <v>-48693</v>
      </c>
      <c r="Z356" t="n">
        <v>-47921</v>
      </c>
      <c r="AA356" t="n">
        <v>-49005</v>
      </c>
      <c r="AB356" t="n">
        <v>-51255</v>
      </c>
      <c r="AC356" t="n">
        <v>-51666</v>
      </c>
      <c r="AE356" t="n">
        <v>-51550</v>
      </c>
      <c r="AF356" t="n">
        <v>-52200</v>
      </c>
      <c r="AG356" t="n">
        <v>-51875</v>
      </c>
      <c r="AH356" t="n">
        <v>-51389</v>
      </c>
      <c r="AJ356" t="n">
        <v>-52915</v>
      </c>
      <c r="AK356" t="n">
        <v>-55108</v>
      </c>
      <c r="AL356" t="n">
        <v>55928</v>
      </c>
      <c r="AM356" t="n">
        <v>-54238</v>
      </c>
      <c r="AO356" t="n">
        <v>-70080</v>
      </c>
      <c r="AP356" t="n">
        <v>-89500</v>
      </c>
      <c r="AQ356" t="n">
        <v>-106126</v>
      </c>
      <c r="AR356" t="n">
        <v>-91366</v>
      </c>
      <c r="AT356" t="n">
        <v>-90860</v>
      </c>
      <c r="AU356" t="n">
        <v>-83963</v>
      </c>
      <c r="AV356" t="n">
        <v>-86463</v>
      </c>
      <c r="AW356" t="n">
        <v>-83936</v>
      </c>
      <c r="AY356" t="n">
        <v>-87239</v>
      </c>
      <c r="AZ356" t="n">
        <v>-86935</v>
      </c>
      <c r="BA356" t="n">
        <v>-89871</v>
      </c>
      <c r="BB356" t="n">
        <v>-92728</v>
      </c>
      <c r="BD356" t="n">
        <v>-94760</v>
      </c>
      <c r="BE356" t="n">
        <v>-96920</v>
      </c>
    </row>
    <row r="357">
      <c r="A357" t="inlineStr">
        <is>
          <t>Deposits</t>
        </is>
      </c>
      <c r="C357" t="inlineStr">
        <is>
          <t>Thousand</t>
        </is>
      </c>
      <c r="D357" t="inlineStr">
        <is>
          <t>QQQQ</t>
        </is>
      </c>
      <c r="F357" t="n">
        <v>5174512</v>
      </c>
      <c r="G357" t="n">
        <v>5150411</v>
      </c>
      <c r="H357" t="n">
        <v>5309464</v>
      </c>
      <c r="I357" t="n">
        <v>5419519</v>
      </c>
      <c r="K357" t="n">
        <v>5737850</v>
      </c>
      <c r="L357" t="n">
        <v>5721593</v>
      </c>
      <c r="M357" t="n">
        <v>5740449</v>
      </c>
      <c r="N357" t="n">
        <v>5904704</v>
      </c>
      <c r="P357" t="n">
        <v>5883801</v>
      </c>
      <c r="Q357" t="n">
        <v>5808221</v>
      </c>
      <c r="R357" t="n">
        <v>5698591</v>
      </c>
      <c r="S357" t="n">
        <v>5973358</v>
      </c>
      <c r="U357" t="n">
        <v>6010872</v>
      </c>
      <c r="V357" t="n">
        <v>5943982</v>
      </c>
      <c r="W357" t="n">
        <v>6024949</v>
      </c>
      <c r="X357" t="n">
        <v>6248057</v>
      </c>
      <c r="Z357" t="n">
        <v>6394627</v>
      </c>
      <c r="AA357" t="n">
        <v>6235682</v>
      </c>
      <c r="AB357" t="n">
        <v>6302046</v>
      </c>
      <c r="AC357" t="n">
        <v>6415045</v>
      </c>
      <c r="AE357" t="n">
        <v>6713052</v>
      </c>
      <c r="AF357" t="n">
        <v>6692174</v>
      </c>
      <c r="AG357" t="n">
        <v>6643131</v>
      </c>
      <c r="AH357" t="n">
        <v>6605495</v>
      </c>
      <c r="AJ357" t="n">
        <v>6706386</v>
      </c>
      <c r="AK357" t="n">
        <v>6613613</v>
      </c>
      <c r="AL357" t="n">
        <v>7330677</v>
      </c>
      <c r="AM357" t="n">
        <v>7483635</v>
      </c>
      <c r="AO357" t="n">
        <v>7573200</v>
      </c>
      <c r="AP357" t="n">
        <v>8486671</v>
      </c>
      <c r="AQ357" t="n">
        <v>8495751</v>
      </c>
      <c r="AR357" t="n">
        <v>8064704</v>
      </c>
      <c r="AT357" t="n">
        <v>9371940</v>
      </c>
      <c r="AU357" t="n">
        <v>9728389</v>
      </c>
      <c r="AV357" t="n">
        <v>9992044</v>
      </c>
      <c r="AW357" t="n">
        <v>8091914</v>
      </c>
      <c r="AY357" t="n">
        <v>11250971</v>
      </c>
      <c r="AZ357" t="n">
        <v>11142688</v>
      </c>
      <c r="BA357" t="n">
        <v>11058940</v>
      </c>
      <c r="BB357" t="n">
        <v>10974228</v>
      </c>
      <c r="BD357" t="n">
        <v>10610103</v>
      </c>
      <c r="BE357" t="n">
        <v>10475180</v>
      </c>
    </row>
    <row r="358">
      <c r="A358" t="inlineStr">
        <is>
          <t>Stockholders equity</t>
        </is>
      </c>
      <c r="C358" t="inlineStr">
        <is>
          <t>Thousand</t>
        </is>
      </c>
      <c r="D358" t="inlineStr">
        <is>
          <t>QQQQ</t>
        </is>
      </c>
      <c r="F358" t="n">
        <v>527707</v>
      </c>
      <c r="G358" t="n">
        <v>534961</v>
      </c>
      <c r="H358" t="n">
        <v>545973</v>
      </c>
      <c r="I358" t="n">
        <v>556997</v>
      </c>
      <c r="K358" t="n">
        <v>568112</v>
      </c>
      <c r="L358" t="n">
        <v>580505</v>
      </c>
      <c r="M358" t="n">
        <v>596183</v>
      </c>
      <c r="N358" t="n">
        <v>609314</v>
      </c>
      <c r="P358" t="n">
        <v>621679</v>
      </c>
      <c r="Q358" t="n">
        <v>634244</v>
      </c>
      <c r="R358" t="n">
        <v>646061</v>
      </c>
      <c r="S358" t="n">
        <v>655510</v>
      </c>
      <c r="U358" t="n">
        <v>662661</v>
      </c>
      <c r="V358" t="n">
        <v>676830</v>
      </c>
      <c r="W358" t="n">
        <v>693731</v>
      </c>
      <c r="X358" t="n">
        <v>711094</v>
      </c>
      <c r="Z358" t="n">
        <v>729873</v>
      </c>
      <c r="AA358" t="n">
        <v>748462</v>
      </c>
      <c r="AB358" t="n">
        <v>764414</v>
      </c>
      <c r="AC358" t="n">
        <v>775629</v>
      </c>
      <c r="AE358" t="n">
        <v>838096</v>
      </c>
      <c r="AF358" t="n">
        <v>862012</v>
      </c>
      <c r="AG358" t="n">
        <v>884801</v>
      </c>
      <c r="AH358" t="n">
        <v>902789</v>
      </c>
      <c r="AJ358" t="n">
        <v>927927</v>
      </c>
      <c r="AK358" t="n">
        <v>956380</v>
      </c>
      <c r="AL358" t="n">
        <v>979752</v>
      </c>
      <c r="AM358" t="n">
        <v>1004990</v>
      </c>
      <c r="AO358" t="n">
        <v>1023380</v>
      </c>
      <c r="AP358" t="n">
        <v>1034199</v>
      </c>
      <c r="AQ358" t="n">
        <v>1043752</v>
      </c>
      <c r="AR358" t="n">
        <v>1067885</v>
      </c>
      <c r="AT358" t="n">
        <v>1094671</v>
      </c>
      <c r="AU358" t="n">
        <v>1131591</v>
      </c>
      <c r="AV358" t="n">
        <v>1146874</v>
      </c>
      <c r="AW358" t="n">
        <v>1171734</v>
      </c>
      <c r="AY358" t="n">
        <v>1167802</v>
      </c>
      <c r="AZ358" t="n">
        <v>1185695</v>
      </c>
      <c r="BA358" t="n">
        <v>1195149</v>
      </c>
      <c r="BB358" t="n">
        <v>1250836</v>
      </c>
      <c r="BD358" t="n">
        <v>1310882</v>
      </c>
      <c r="BE358" t="n">
        <v>1340791</v>
      </c>
    </row>
    <row r="360">
      <c r="A360" t="inlineStr">
        <is>
          <t>Consolidated average balance sheet</t>
        </is>
      </c>
    </row>
    <row r="361">
      <c r="A361" t="inlineStr">
        <is>
          <t>Average balance</t>
        </is>
      </c>
    </row>
    <row r="362">
      <c r="A362" t="inlineStr">
        <is>
          <t>Assets</t>
        </is>
      </c>
    </row>
    <row r="363">
      <c r="A363" t="inlineStr">
        <is>
          <t>Earning assets:</t>
        </is>
      </c>
    </row>
    <row r="364">
      <c r="A364" t="inlineStr">
        <is>
          <t>Loans</t>
        </is>
      </c>
      <c r="C364" t="inlineStr">
        <is>
          <t>Thousand</t>
        </is>
      </c>
      <c r="D364" t="inlineStr">
        <is>
          <t>QQQQ</t>
        </is>
      </c>
      <c r="F364" t="n">
        <v>3219496</v>
      </c>
      <c r="G364" t="n">
        <v>3235966</v>
      </c>
      <c r="H364" t="n">
        <v>3297360</v>
      </c>
      <c r="I364" t="n">
        <v>3370553</v>
      </c>
      <c r="J364" t="n">
        <v>3281303</v>
      </c>
      <c r="K364" t="n">
        <v>3481988</v>
      </c>
      <c r="L364" t="n">
        <v>3602491</v>
      </c>
      <c r="M364" t="n">
        <v>3681534</v>
      </c>
      <c r="N364" t="n">
        <v>3802120</v>
      </c>
      <c r="O364" t="n">
        <v>3643018</v>
      </c>
      <c r="P364" t="n">
        <v>3840833</v>
      </c>
      <c r="Q364" t="n">
        <v>3853995</v>
      </c>
      <c r="R364" t="n">
        <v>3885579</v>
      </c>
      <c r="S364" t="n">
        <v>4138694</v>
      </c>
      <c r="T364" t="n">
        <v>3930470</v>
      </c>
      <c r="U364" t="n">
        <v>4242883</v>
      </c>
      <c r="V364" t="n">
        <v>4296172</v>
      </c>
      <c r="W364" t="n">
        <v>4300400</v>
      </c>
      <c r="X364" t="n">
        <v>4352899</v>
      </c>
      <c r="Y364" t="n">
        <v>4298245</v>
      </c>
      <c r="Z364" t="n">
        <v>4400707</v>
      </c>
      <c r="AA364" t="n">
        <v>4504890</v>
      </c>
      <c r="AB364" t="n">
        <v>4597267</v>
      </c>
      <c r="AC364" t="n">
        <v>4682321</v>
      </c>
      <c r="AD364" t="n">
        <v>4547207</v>
      </c>
      <c r="AE364" t="n">
        <v>4993902</v>
      </c>
      <c r="AF364" t="n">
        <v>4959604</v>
      </c>
      <c r="AG364" t="n">
        <v>4973580</v>
      </c>
      <c r="AH364" t="n">
        <v>4941280</v>
      </c>
      <c r="AI364" t="n">
        <v>4966965</v>
      </c>
      <c r="AJ364" t="n">
        <v>5013308</v>
      </c>
      <c r="AK364" t="n">
        <v>5082637</v>
      </c>
      <c r="AL364" t="n">
        <v>5376278</v>
      </c>
      <c r="AM364" t="n">
        <v>5614570</v>
      </c>
      <c r="AN364" t="n">
        <v>5273632</v>
      </c>
      <c r="AO364" t="n">
        <v>5770502</v>
      </c>
      <c r="AP364" t="n">
        <v>6693681</v>
      </c>
      <c r="AQ364" t="n">
        <v>6671344</v>
      </c>
      <c r="AR364" t="n">
        <v>6599933</v>
      </c>
      <c r="AS364" t="n">
        <v>6432455</v>
      </c>
      <c r="AT364" t="n">
        <v>6400845</v>
      </c>
      <c r="AU364" t="n">
        <v>6300418</v>
      </c>
      <c r="AV364" t="n">
        <v>6103533</v>
      </c>
      <c r="AW364" t="n">
        <v>6080771</v>
      </c>
      <c r="AX364" t="n">
        <v>6220192</v>
      </c>
      <c r="AY364" t="n">
        <v>6359795</v>
      </c>
      <c r="AZ364" t="n">
        <v>6566437</v>
      </c>
      <c r="BA364" t="n">
        <v>6652613</v>
      </c>
      <c r="BB364" t="n">
        <v>6861657</v>
      </c>
      <c r="BC364" t="n">
        <v>6611617</v>
      </c>
      <c r="BD364" t="n">
        <v>7005731</v>
      </c>
      <c r="BE364" t="n">
        <v>7247283</v>
      </c>
    </row>
    <row r="365">
      <c r="A365" t="inlineStr">
        <is>
          <t>Debt securities taxable</t>
        </is>
      </c>
      <c r="C365" t="inlineStr">
        <is>
          <t>Thousand</t>
        </is>
      </c>
      <c r="D365" t="inlineStr">
        <is>
          <t>QQQQ</t>
        </is>
      </c>
      <c r="F365" t="n">
        <v>524384</v>
      </c>
      <c r="G365" t="n">
        <v>515010</v>
      </c>
      <c r="H365" t="n">
        <v>453614</v>
      </c>
      <c r="I365" t="n">
        <v>448801</v>
      </c>
      <c r="J365" t="n">
        <v>485158</v>
      </c>
      <c r="K365" t="n">
        <v>484900</v>
      </c>
      <c r="L365" t="n">
        <v>530482</v>
      </c>
      <c r="M365" t="n">
        <v>512325</v>
      </c>
      <c r="N365" t="n">
        <v>489209</v>
      </c>
      <c r="O365" t="n">
        <v>504263</v>
      </c>
      <c r="P365" t="n">
        <v>486430</v>
      </c>
      <c r="Q365" t="n">
        <v>508819</v>
      </c>
      <c r="R365" t="n">
        <v>485862</v>
      </c>
      <c r="S365" t="n">
        <v>466519</v>
      </c>
      <c r="T365" t="n">
        <v>486851</v>
      </c>
      <c r="U365" t="n">
        <v>491505</v>
      </c>
      <c r="V365" t="n">
        <v>457021</v>
      </c>
      <c r="W365" t="n">
        <v>407434</v>
      </c>
      <c r="X365" t="n">
        <v>420326</v>
      </c>
      <c r="Y365" t="n">
        <v>443907</v>
      </c>
      <c r="Z365" t="n">
        <v>435196</v>
      </c>
      <c r="AA365" t="n">
        <v>426396</v>
      </c>
      <c r="AB365" t="n">
        <v>421464</v>
      </c>
      <c r="AC365" t="n">
        <v>418655</v>
      </c>
      <c r="AD365" t="n">
        <v>425372</v>
      </c>
      <c r="AE365" t="n">
        <v>438848</v>
      </c>
      <c r="AF365" t="n">
        <v>440420</v>
      </c>
      <c r="AG365" t="n">
        <v>432935</v>
      </c>
      <c r="AH365" t="n">
        <v>480590</v>
      </c>
      <c r="AI365" t="n">
        <v>448271</v>
      </c>
      <c r="AJ365" t="n">
        <v>749521</v>
      </c>
      <c r="AK365" t="n">
        <v>666966</v>
      </c>
      <c r="AL365" t="n">
        <v>427152</v>
      </c>
      <c r="AM365" t="n">
        <v>513551</v>
      </c>
      <c r="AN365" t="n">
        <v>588207</v>
      </c>
      <c r="AO365" t="n">
        <v>506893</v>
      </c>
      <c r="AP365" t="n">
        <v>570456</v>
      </c>
      <c r="AQ365" t="n">
        <v>591933</v>
      </c>
      <c r="AR365" t="n">
        <v>558046</v>
      </c>
      <c r="AS365" t="n">
        <v>556931</v>
      </c>
      <c r="AT365" t="n">
        <v>521698</v>
      </c>
      <c r="AU365" t="n">
        <v>534774</v>
      </c>
      <c r="AV365" t="n">
        <v>536690</v>
      </c>
      <c r="AW365" t="n">
        <v>559070</v>
      </c>
      <c r="AX365" t="n">
        <v>538157</v>
      </c>
      <c r="AY365" t="n">
        <v>1105222</v>
      </c>
      <c r="AZ365" t="n">
        <v>1192371</v>
      </c>
      <c r="BA365" t="n">
        <v>1353950</v>
      </c>
      <c r="BB365" t="n">
        <v>1526241</v>
      </c>
      <c r="BC365" t="n">
        <v>1295762</v>
      </c>
      <c r="BD365" t="n">
        <v>1572278</v>
      </c>
      <c r="BE365" t="n">
        <v>1604422</v>
      </c>
    </row>
    <row r="366">
      <c r="A366" t="inlineStr">
        <is>
          <t>Debt securities tax exempt</t>
        </is>
      </c>
      <c r="C366" t="inlineStr">
        <is>
          <t>Thousand</t>
        </is>
      </c>
      <c r="D366" t="inlineStr">
        <is>
          <t>QQQQ</t>
        </is>
      </c>
      <c r="F366" t="n">
        <v>45006</v>
      </c>
      <c r="G366" t="n">
        <v>42801</v>
      </c>
      <c r="H366" t="n">
        <v>40549</v>
      </c>
      <c r="I366" t="n">
        <v>41193</v>
      </c>
      <c r="J366" t="n">
        <v>42372</v>
      </c>
      <c r="K366" t="n">
        <v>41206</v>
      </c>
      <c r="L366" t="n">
        <v>40870</v>
      </c>
      <c r="M366" t="n">
        <v>41334</v>
      </c>
      <c r="N366" t="n">
        <v>41208</v>
      </c>
      <c r="O366" t="n">
        <v>41155</v>
      </c>
      <c r="P366" t="n">
        <v>39005</v>
      </c>
      <c r="Q366" t="n">
        <v>37567</v>
      </c>
      <c r="R366" t="n">
        <v>43118</v>
      </c>
      <c r="S366" t="n">
        <v>43651</v>
      </c>
      <c r="T366" t="n">
        <v>40854</v>
      </c>
      <c r="U366" t="n">
        <v>42539</v>
      </c>
      <c r="V366" t="n">
        <v>41015</v>
      </c>
      <c r="W366" t="n">
        <v>38021</v>
      </c>
      <c r="X366" t="n">
        <v>36443</v>
      </c>
      <c r="Y366" t="n">
        <v>39491</v>
      </c>
      <c r="Z366" t="n">
        <v>33291</v>
      </c>
      <c r="AA366" t="n">
        <v>32135</v>
      </c>
      <c r="AB366" t="n">
        <v>30920</v>
      </c>
      <c r="AC366" t="n">
        <v>31324</v>
      </c>
      <c r="AD366" t="n">
        <v>31909</v>
      </c>
      <c r="AE366" t="n">
        <v>29444</v>
      </c>
      <c r="AF366" t="n">
        <v>28060</v>
      </c>
      <c r="AG366" t="n">
        <v>23469</v>
      </c>
      <c r="AH366" t="n">
        <v>21843</v>
      </c>
      <c r="AI366" t="n">
        <v>25677</v>
      </c>
      <c r="AJ366" t="n">
        <v>21492</v>
      </c>
      <c r="AK366" t="n">
        <v>20215</v>
      </c>
      <c r="AL366" t="n">
        <v>17399</v>
      </c>
      <c r="AM366" t="n">
        <v>21798</v>
      </c>
      <c r="AN366" t="n">
        <v>20219</v>
      </c>
      <c r="AO366" t="n">
        <v>17474</v>
      </c>
      <c r="AP366" t="n">
        <v>34421</v>
      </c>
      <c r="AQ366" t="n">
        <v>33785</v>
      </c>
      <c r="AR366" t="n">
        <v>30131</v>
      </c>
      <c r="AS366" t="n">
        <v>28969</v>
      </c>
      <c r="AT366" t="n">
        <v>19340</v>
      </c>
      <c r="AU366" t="n">
        <v>15058</v>
      </c>
      <c r="AV366" t="n">
        <v>6336</v>
      </c>
      <c r="AW366" t="n">
        <v>4967</v>
      </c>
      <c r="AX366" t="n">
        <v>11372</v>
      </c>
      <c r="AY366" t="n">
        <v>4774</v>
      </c>
      <c r="AZ366" t="n">
        <v>3682</v>
      </c>
      <c r="BA366" t="n">
        <v>3539</v>
      </c>
      <c r="BB366" t="n">
        <v>3530</v>
      </c>
      <c r="BC366" t="n">
        <v>3877</v>
      </c>
      <c r="BD366" t="n">
        <v>3481</v>
      </c>
      <c r="BE366" t="n">
        <v>3251</v>
      </c>
    </row>
    <row r="367">
      <c r="A367" t="inlineStr">
        <is>
          <t>Interest bearing deposits with banks and FFS</t>
        </is>
      </c>
      <c r="C367" t="inlineStr">
        <is>
          <t>Thousand</t>
        </is>
      </c>
      <c r="D367" t="inlineStr">
        <is>
          <t>QQQQ</t>
        </is>
      </c>
      <c r="F367" t="n">
        <v>1551233</v>
      </c>
      <c r="G367" t="n">
        <v>1527172</v>
      </c>
      <c r="H367" t="n">
        <v>1601947</v>
      </c>
      <c r="I367" t="n">
        <v>1708061</v>
      </c>
      <c r="J367" t="n">
        <v>1597546</v>
      </c>
      <c r="K367" t="n">
        <v>1739671</v>
      </c>
      <c r="L367" t="n">
        <v>1748422</v>
      </c>
      <c r="M367" t="n">
        <v>1694709</v>
      </c>
      <c r="N367" t="n">
        <v>1683525</v>
      </c>
      <c r="O367" t="n">
        <v>1716368</v>
      </c>
      <c r="P367" t="n">
        <v>1686414</v>
      </c>
      <c r="Q367" t="n">
        <v>1678617</v>
      </c>
      <c r="R367" t="n">
        <v>1570367</v>
      </c>
      <c r="S367" t="n">
        <v>1539780</v>
      </c>
      <c r="T367" t="n">
        <v>1618260</v>
      </c>
      <c r="U367" t="n">
        <v>1419500</v>
      </c>
      <c r="V367" t="n">
        <v>1459623</v>
      </c>
      <c r="W367" t="n">
        <v>1535048</v>
      </c>
      <c r="X367" t="n">
        <v>1627652</v>
      </c>
      <c r="Y367" t="n">
        <v>1510843</v>
      </c>
      <c r="Z367" t="n">
        <v>1724747</v>
      </c>
      <c r="AA367" t="n">
        <v>1676871</v>
      </c>
      <c r="AB367" t="n">
        <v>1552975</v>
      </c>
      <c r="AC367" t="n">
        <v>1588795</v>
      </c>
      <c r="AD367" t="n">
        <v>1635248</v>
      </c>
      <c r="AE367" t="n">
        <v>1536973</v>
      </c>
      <c r="AF367" t="n">
        <v>1633030</v>
      </c>
      <c r="AG367" t="n">
        <v>1657460</v>
      </c>
      <c r="AH367" t="n">
        <v>1607352</v>
      </c>
      <c r="AI367" t="n">
        <v>1609030</v>
      </c>
      <c r="AJ367" t="n">
        <v>1273051</v>
      </c>
      <c r="AK367" t="n">
        <v>1339375</v>
      </c>
      <c r="AL367" t="n">
        <v>1577446</v>
      </c>
      <c r="AM367" t="n">
        <v>1628088</v>
      </c>
      <c r="AN367" t="n">
        <v>1455799</v>
      </c>
      <c r="AO367" t="n">
        <v>1493771</v>
      </c>
      <c r="AP367" t="n">
        <v>1466634</v>
      </c>
      <c r="AQ367" t="n">
        <v>1567437</v>
      </c>
      <c r="AR367" t="n">
        <v>1719900</v>
      </c>
      <c r="AS367" t="n">
        <v>1562383</v>
      </c>
      <c r="AT367" t="n">
        <v>2387000</v>
      </c>
      <c r="AU367" t="n">
        <v>3111009</v>
      </c>
      <c r="AV367" t="n">
        <v>3682313</v>
      </c>
      <c r="AW367" t="n">
        <v>3872577</v>
      </c>
      <c r="AX367" t="n">
        <v>3268443</v>
      </c>
      <c r="AY367" t="n">
        <v>3548875</v>
      </c>
      <c r="AZ367" t="n">
        <v>3686883</v>
      </c>
      <c r="BA367" t="n">
        <v>3512242</v>
      </c>
      <c r="BB367" t="n">
        <v>3057092</v>
      </c>
      <c r="BC367" t="n">
        <v>3450093</v>
      </c>
      <c r="BD367" t="n">
        <v>2799540</v>
      </c>
      <c r="BE367" t="n">
        <v>2131325</v>
      </c>
    </row>
    <row r="368">
      <c r="A368" t="inlineStr">
        <is>
          <t>Total earning assets</t>
        </is>
      </c>
      <c r="C368" t="inlineStr">
        <is>
          <t>Thousand</t>
        </is>
      </c>
      <c r="D368" t="inlineStr">
        <is>
          <t>QQQQ</t>
        </is>
      </c>
      <c r="F368" t="n">
        <v>5340119</v>
      </c>
      <c r="G368" t="n">
        <v>5320949</v>
      </c>
      <c r="H368" t="n">
        <v>5393470</v>
      </c>
      <c r="I368" t="n">
        <v>5568608</v>
      </c>
      <c r="J368" t="n">
        <v>5406379</v>
      </c>
      <c r="K368" t="n">
        <v>5747765</v>
      </c>
      <c r="L368" t="n">
        <v>5922265</v>
      </c>
      <c r="M368" t="n">
        <v>5929902</v>
      </c>
      <c r="N368" t="n">
        <v>6016062</v>
      </c>
      <c r="O368" t="n">
        <v>5904804</v>
      </c>
      <c r="P368" t="n">
        <v>6052682</v>
      </c>
      <c r="Q368" t="n">
        <v>6078998</v>
      </c>
      <c r="R368" t="n">
        <v>5984926</v>
      </c>
      <c r="S368" t="n">
        <v>6188644</v>
      </c>
      <c r="T368" t="n">
        <v>6076435</v>
      </c>
      <c r="U368" t="n">
        <v>6196427</v>
      </c>
      <c r="V368" t="n">
        <v>6253831</v>
      </c>
      <c r="W368" t="n">
        <v>6280903</v>
      </c>
      <c r="X368" t="n">
        <v>6437320</v>
      </c>
      <c r="Y368" t="n">
        <v>6292486</v>
      </c>
      <c r="Z368" t="n">
        <v>6593941</v>
      </c>
      <c r="AA368" t="n">
        <v>6640292</v>
      </c>
      <c r="AB368" t="n">
        <v>6602626</v>
      </c>
      <c r="AC368" t="n">
        <v>6721095</v>
      </c>
      <c r="AD368" t="n">
        <v>6639736</v>
      </c>
      <c r="AE368" t="n">
        <v>6999167</v>
      </c>
      <c r="AF368" t="n">
        <v>7061114</v>
      </c>
      <c r="AG368" t="n">
        <v>7087444</v>
      </c>
      <c r="AH368" t="n">
        <v>7051065</v>
      </c>
      <c r="AI368" t="n">
        <v>7049943</v>
      </c>
      <c r="AJ368" t="n">
        <v>7057372</v>
      </c>
      <c r="AK368" t="n">
        <v>7109193</v>
      </c>
      <c r="AL368" t="n">
        <v>7398275</v>
      </c>
      <c r="AM368" t="n">
        <v>7778007</v>
      </c>
      <c r="AN368" t="n">
        <v>7337857</v>
      </c>
      <c r="AO368" t="n">
        <v>7788640</v>
      </c>
      <c r="AP368" t="n">
        <v>8765192</v>
      </c>
      <c r="AQ368" t="n">
        <v>8864499</v>
      </c>
      <c r="AR368" t="n">
        <v>8908010</v>
      </c>
      <c r="AS368" t="n">
        <v>8580738</v>
      </c>
      <c r="AT368" t="n">
        <v>9328883</v>
      </c>
      <c r="AU368" t="n">
        <v>9961259</v>
      </c>
      <c r="AV368" t="n">
        <v>10328872</v>
      </c>
      <c r="AW368" t="n">
        <v>10517385</v>
      </c>
      <c r="AX368" t="n">
        <v>10038164</v>
      </c>
      <c r="AY368" t="n">
        <v>11018666</v>
      </c>
      <c r="AZ368" t="n">
        <v>11449373</v>
      </c>
      <c r="BA368" t="n">
        <v>11522344</v>
      </c>
      <c r="BB368" t="n">
        <v>11448520</v>
      </c>
      <c r="BC368" t="n">
        <v>11361349</v>
      </c>
      <c r="BD368" t="n">
        <v>11381030</v>
      </c>
      <c r="BE368" t="n">
        <v>10986281</v>
      </c>
    </row>
    <row r="369">
      <c r="A369" t="inlineStr">
        <is>
          <t>Total earning assets-c</t>
        </is>
      </c>
      <c r="F369">
        <f>SUM(F364:F367)</f>
        <v/>
      </c>
      <c r="G369">
        <f>SUM(G364:G367)</f>
        <v/>
      </c>
      <c r="H369">
        <f>SUM(H364:H367)</f>
        <v/>
      </c>
      <c r="I369">
        <f>SUM(I364:I367)</f>
        <v/>
      </c>
      <c r="J369">
        <f>SUM(J364:J367)</f>
        <v/>
      </c>
      <c r="K369">
        <f>SUM(K364:K367)</f>
        <v/>
      </c>
      <c r="L369">
        <f>SUM(L364:L367)</f>
        <v/>
      </c>
      <c r="M369">
        <f>SUM(M364:M367)</f>
        <v/>
      </c>
      <c r="N369">
        <f>SUM(N364:N367)</f>
        <v/>
      </c>
      <c r="O369">
        <f>SUM(O364:O367)</f>
        <v/>
      </c>
      <c r="P369">
        <f>SUM(P364:P367)</f>
        <v/>
      </c>
      <c r="Q369">
        <f>SUM(Q364:Q367)</f>
        <v/>
      </c>
      <c r="R369">
        <f>SUM(R364:R367)</f>
        <v/>
      </c>
      <c r="S369">
        <f>SUM(S364:S367)</f>
        <v/>
      </c>
      <c r="T369">
        <f>SUM(T364:T367)</f>
        <v/>
      </c>
      <c r="U369">
        <f>SUM(U364:U367)</f>
        <v/>
      </c>
      <c r="V369">
        <f>SUM(V364:V367)</f>
        <v/>
      </c>
      <c r="W369">
        <f>SUM(W364:W367)</f>
        <v/>
      </c>
      <c r="X369">
        <f>SUM(X364:X367)</f>
        <v/>
      </c>
      <c r="Y369">
        <f>SUM(Y364:Y367)</f>
        <v/>
      </c>
      <c r="Z369">
        <f>SUM(Z364:Z367)</f>
        <v/>
      </c>
      <c r="AA369">
        <f>SUM(AA364:AA367)</f>
        <v/>
      </c>
      <c r="AB369">
        <f>SUM(AB364:AB367)</f>
        <v/>
      </c>
      <c r="AC369">
        <f>SUM(AC364:AC367)</f>
        <v/>
      </c>
      <c r="AD369">
        <f>SUM(AD364:AD367)</f>
        <v/>
      </c>
      <c r="AE369">
        <f>SUM(AE364:AE367)</f>
        <v/>
      </c>
      <c r="AF369">
        <f>SUM(AF364:AF367)</f>
        <v/>
      </c>
      <c r="AG369">
        <f>SUM(AG364:AG367)</f>
        <v/>
      </c>
      <c r="AH369">
        <f>SUM(AH364:AH367)</f>
        <v/>
      </c>
      <c r="AI369">
        <f>SUM(AI364:AI367)</f>
        <v/>
      </c>
      <c r="AJ369">
        <f>SUM(AJ364:AJ367)</f>
        <v/>
      </c>
      <c r="AK369">
        <f>SUM(AK364:AK367)</f>
        <v/>
      </c>
      <c r="AL369">
        <f>SUM(AL364:AL367)</f>
        <v/>
      </c>
      <c r="AM369">
        <f>SUM(AM364:AM367)</f>
        <v/>
      </c>
      <c r="AN369">
        <f>SUM(AN364:AN367)</f>
        <v/>
      </c>
      <c r="AO369">
        <f>SUM(AO364:AO367)</f>
        <v/>
      </c>
      <c r="AP369">
        <f>SUM(AP364:AP367)</f>
        <v/>
      </c>
      <c r="AQ369">
        <f>SUM(AQ364:AQ367)</f>
        <v/>
      </c>
      <c r="AR369">
        <f>SUM(AR364:AR367)</f>
        <v/>
      </c>
      <c r="AS369">
        <f>SUM(AS364:AS367)</f>
        <v/>
      </c>
      <c r="AT369">
        <f>SUM(AT364:AT367)</f>
        <v/>
      </c>
      <c r="AU369">
        <f>SUM(AU364:AU367)</f>
        <v/>
      </c>
      <c r="AV369">
        <f>SUM(AV364:AV367)</f>
        <v/>
      </c>
      <c r="AW369">
        <f>SUM(AW364:AW367)</f>
        <v/>
      </c>
      <c r="AX369">
        <f>SUM(AX364:AX367)</f>
        <v/>
      </c>
      <c r="AY369">
        <f>SUM(AY364:AY367)</f>
        <v/>
      </c>
      <c r="AZ369">
        <f>SUM(AZ364:AZ367)</f>
        <v/>
      </c>
      <c r="BA369">
        <f>SUM(BA364:BA367)</f>
        <v/>
      </c>
      <c r="BB369">
        <f>SUM(BB364:BB367)</f>
        <v/>
      </c>
      <c r="BC369">
        <f>SUM(BC364:BC367)</f>
        <v/>
      </c>
      <c r="BD369">
        <f>SUM(BD364:BD367)</f>
        <v/>
      </c>
      <c r="BE369">
        <f>SUM(BE364:BE367)</f>
        <v/>
      </c>
    </row>
    <row r="370">
      <c r="A370" t="inlineStr">
        <is>
          <t>Sum check</t>
        </is>
      </c>
      <c r="F370">
        <f>F368-F369</f>
        <v/>
      </c>
      <c r="G370">
        <f>G368-G369</f>
        <v/>
      </c>
      <c r="H370">
        <f>H368-H369</f>
        <v/>
      </c>
      <c r="I370">
        <f>I368-I369</f>
        <v/>
      </c>
      <c r="J370">
        <f>J368-J369</f>
        <v/>
      </c>
      <c r="K370">
        <f>K368-K369</f>
        <v/>
      </c>
      <c r="L370">
        <f>L368-L369</f>
        <v/>
      </c>
      <c r="M370">
        <f>M368-M369</f>
        <v/>
      </c>
      <c r="N370">
        <f>N368-N369</f>
        <v/>
      </c>
      <c r="O370">
        <f>O368-O369</f>
        <v/>
      </c>
      <c r="P370">
        <f>P368-P369</f>
        <v/>
      </c>
      <c r="Q370">
        <f>Q368-Q369</f>
        <v/>
      </c>
      <c r="R370">
        <f>R368-R369</f>
        <v/>
      </c>
      <c r="S370">
        <f>S368-S369</f>
        <v/>
      </c>
      <c r="T370">
        <f>T368-T369</f>
        <v/>
      </c>
      <c r="U370">
        <f>U368-U369</f>
        <v/>
      </c>
      <c r="V370">
        <f>V368-V369</f>
        <v/>
      </c>
      <c r="W370">
        <f>W368-W369</f>
        <v/>
      </c>
      <c r="X370">
        <f>X368-X369</f>
        <v/>
      </c>
      <c r="Y370">
        <f>Y368-Y369</f>
        <v/>
      </c>
      <c r="Z370">
        <f>Z368-Z369</f>
        <v/>
      </c>
      <c r="AA370">
        <f>AA368-AA369</f>
        <v/>
      </c>
      <c r="AB370">
        <f>AB368-AB369</f>
        <v/>
      </c>
      <c r="AC370">
        <f>AC368-AC369</f>
        <v/>
      </c>
      <c r="AD370">
        <f>AD368-AD369</f>
        <v/>
      </c>
      <c r="AE370">
        <f>AE368-AE369</f>
        <v/>
      </c>
      <c r="AF370">
        <f>AF368-AF369</f>
        <v/>
      </c>
      <c r="AG370">
        <f>AG368-AG369</f>
        <v/>
      </c>
      <c r="AH370">
        <f>AH368-AH369</f>
        <v/>
      </c>
      <c r="AI370">
        <f>AI368-AI369</f>
        <v/>
      </c>
      <c r="AJ370">
        <f>AJ368-AJ369</f>
        <v/>
      </c>
      <c r="AK370">
        <f>AK368-AK369</f>
        <v/>
      </c>
      <c r="AL370">
        <f>AL368-AL369</f>
        <v/>
      </c>
      <c r="AM370">
        <f>AM368-AM369</f>
        <v/>
      </c>
      <c r="AN370">
        <f>AN368-AN369</f>
        <v/>
      </c>
      <c r="AO370">
        <f>AO368-AO369</f>
        <v/>
      </c>
      <c r="AP370">
        <f>AP368-AP369</f>
        <v/>
      </c>
      <c r="AQ370">
        <f>AQ368-AQ369</f>
        <v/>
      </c>
      <c r="AR370">
        <f>AR368-AR369</f>
        <v/>
      </c>
      <c r="AS370">
        <f>AS368-AS369</f>
        <v/>
      </c>
      <c r="AT370">
        <f>AT368-AT369</f>
        <v/>
      </c>
      <c r="AU370">
        <f>AU368-AU369</f>
        <v/>
      </c>
      <c r="AV370">
        <f>AV368-AV369</f>
        <v/>
      </c>
      <c r="AW370">
        <f>AW368-AW369</f>
        <v/>
      </c>
      <c r="AX370">
        <f>AX368-AX369</f>
        <v/>
      </c>
      <c r="AY370">
        <f>AY368-AY369</f>
        <v/>
      </c>
      <c r="AZ370">
        <f>AZ368-AZ369</f>
        <v/>
      </c>
      <c r="BA370">
        <f>BA368-BA369</f>
        <v/>
      </c>
      <c r="BB370">
        <f>BB368-BB369</f>
        <v/>
      </c>
      <c r="BC370">
        <f>BC368-BC369</f>
        <v/>
      </c>
      <c r="BD370">
        <f>BD368-BD369</f>
        <v/>
      </c>
      <c r="BE370">
        <f>BE368-BE369</f>
        <v/>
      </c>
    </row>
    <row r="372">
      <c r="A372" t="inlineStr">
        <is>
          <t>Non-earning assets:</t>
        </is>
      </c>
    </row>
    <row r="373">
      <c r="A373" t="inlineStr">
        <is>
          <t>Cash and due from banks</t>
        </is>
      </c>
      <c r="C373" t="inlineStr">
        <is>
          <t>Thousand</t>
        </is>
      </c>
      <c r="D373" t="inlineStr">
        <is>
          <t>QQQQ</t>
        </is>
      </c>
      <c r="F373" t="n">
        <v>144940</v>
      </c>
      <c r="G373" t="n">
        <v>150781</v>
      </c>
      <c r="H373" t="n">
        <v>173030</v>
      </c>
      <c r="I373" t="n">
        <v>177764</v>
      </c>
      <c r="J373" t="n">
        <v>161750</v>
      </c>
      <c r="K373" t="n">
        <v>200176</v>
      </c>
      <c r="L373" t="n">
        <v>184984</v>
      </c>
      <c r="M373" t="n">
        <v>182129</v>
      </c>
      <c r="N373" t="n">
        <v>190725</v>
      </c>
      <c r="O373" t="n">
        <v>189457</v>
      </c>
      <c r="P373" t="n">
        <v>181937</v>
      </c>
      <c r="Q373" t="n">
        <v>176745</v>
      </c>
      <c r="R373" t="n">
        <v>168607</v>
      </c>
      <c r="S373" t="n">
        <v>182716</v>
      </c>
      <c r="T373" t="n">
        <v>177479</v>
      </c>
      <c r="U373" t="n">
        <v>179455</v>
      </c>
      <c r="V373" t="n">
        <v>176042</v>
      </c>
      <c r="W373" t="n">
        <v>171762</v>
      </c>
      <c r="X373" t="n">
        <v>173063</v>
      </c>
      <c r="Y373" t="n">
        <v>175066</v>
      </c>
      <c r="Z373" t="n">
        <v>173329</v>
      </c>
      <c r="AA373" t="n">
        <v>175372</v>
      </c>
      <c r="AB373" t="n">
        <v>176194</v>
      </c>
      <c r="AC373" t="n">
        <v>180484</v>
      </c>
      <c r="AD373" t="n">
        <v>176364</v>
      </c>
      <c r="AE373" t="n">
        <v>185548</v>
      </c>
      <c r="AF373" t="n">
        <v>184547</v>
      </c>
      <c r="AG373" t="n">
        <v>182449</v>
      </c>
      <c r="AH373" t="n">
        <v>188972</v>
      </c>
      <c r="AI373" t="n">
        <v>185380</v>
      </c>
      <c r="AJ373" t="n">
        <v>180142</v>
      </c>
      <c r="AK373" t="n">
        <v>177489</v>
      </c>
      <c r="AL373" t="n">
        <v>178862</v>
      </c>
      <c r="AM373" t="n">
        <v>184829</v>
      </c>
      <c r="AN373" t="n">
        <v>180339</v>
      </c>
      <c r="AO373" t="n">
        <v>191682</v>
      </c>
      <c r="AP373" t="n">
        <v>198495</v>
      </c>
      <c r="AQ373" t="n">
        <v>241160</v>
      </c>
      <c r="AR373" t="n">
        <v>252082</v>
      </c>
      <c r="AS373" t="n">
        <v>220995</v>
      </c>
      <c r="AT373" t="n">
        <v>268848</v>
      </c>
      <c r="AU373" t="n">
        <v>274168</v>
      </c>
      <c r="AV373" t="n">
        <v>269153</v>
      </c>
      <c r="AW373" t="n">
        <v>271834</v>
      </c>
      <c r="AX373" t="n">
        <v>271004</v>
      </c>
      <c r="AY373" t="n">
        <v>269015</v>
      </c>
      <c r="AZ373" t="n">
        <v>291470</v>
      </c>
      <c r="BA373" t="n">
        <v>252874</v>
      </c>
      <c r="BB373" t="n">
        <v>227292</v>
      </c>
      <c r="BC373" t="n">
        <v>260028</v>
      </c>
      <c r="BD373" t="n">
        <v>218164</v>
      </c>
      <c r="BE373" t="n">
        <v>200165</v>
      </c>
    </row>
    <row r="374">
      <c r="A374" t="inlineStr">
        <is>
          <t>Interest receivable and other assets</t>
        </is>
      </c>
      <c r="C374" t="inlineStr">
        <is>
          <t>Thousand</t>
        </is>
      </c>
      <c r="D374" t="inlineStr">
        <is>
          <t>QQQQ</t>
        </is>
      </c>
      <c r="F374" t="n">
        <v>308532</v>
      </c>
      <c r="G374" t="n">
        <v>310034</v>
      </c>
      <c r="H374" t="n">
        <v>302772</v>
      </c>
      <c r="I374" t="n">
        <v>304189</v>
      </c>
      <c r="J374" t="n">
        <v>306360</v>
      </c>
      <c r="K374" t="n">
        <v>307983</v>
      </c>
      <c r="L374" t="n">
        <v>323312</v>
      </c>
      <c r="M374" t="n">
        <v>316314</v>
      </c>
      <c r="N374" t="n">
        <v>314482</v>
      </c>
      <c r="O374" t="n">
        <v>315544</v>
      </c>
      <c r="P374" t="n">
        <v>316550</v>
      </c>
      <c r="Q374" t="n">
        <v>315018</v>
      </c>
      <c r="R374" t="n">
        <v>313686</v>
      </c>
      <c r="S374" t="n">
        <v>335595</v>
      </c>
      <c r="T374" t="n">
        <v>320247</v>
      </c>
      <c r="U374" t="n">
        <v>336841</v>
      </c>
      <c r="V374" t="n">
        <v>335869</v>
      </c>
      <c r="W374" t="n">
        <v>335855</v>
      </c>
      <c r="X374" t="n">
        <v>337396</v>
      </c>
      <c r="Y374" t="n">
        <v>336491</v>
      </c>
      <c r="Z374" t="n">
        <v>337123</v>
      </c>
      <c r="AA374" t="n">
        <v>338798</v>
      </c>
      <c r="AB374" t="n">
        <v>341724</v>
      </c>
      <c r="AC374" t="n">
        <v>348422</v>
      </c>
      <c r="AD374" t="n">
        <v>341549</v>
      </c>
      <c r="AE374" t="n">
        <v>382536</v>
      </c>
      <c r="AF374" t="n">
        <v>389845</v>
      </c>
      <c r="AG374" t="n">
        <v>414096</v>
      </c>
      <c r="AH374" t="n">
        <v>435767</v>
      </c>
      <c r="AI374" t="n">
        <v>405730</v>
      </c>
      <c r="AJ374" t="n">
        <v>450340</v>
      </c>
      <c r="AK374" t="n">
        <v>457888</v>
      </c>
      <c r="AL374" t="n">
        <v>500067</v>
      </c>
      <c r="AM374" t="n">
        <v>592100</v>
      </c>
      <c r="AN374" t="n">
        <v>500487</v>
      </c>
      <c r="AO374" t="n">
        <v>582200</v>
      </c>
      <c r="AP374" t="n">
        <v>607549</v>
      </c>
      <c r="AQ374" t="n">
        <v>619570</v>
      </c>
      <c r="AR374" t="n">
        <v>638173</v>
      </c>
      <c r="AS374" t="n">
        <v>611966</v>
      </c>
      <c r="AT374" t="n">
        <v>683868</v>
      </c>
      <c r="AU374" t="n">
        <v>684089</v>
      </c>
      <c r="AV374" t="n">
        <v>696567</v>
      </c>
      <c r="AW374" t="n">
        <v>711908</v>
      </c>
      <c r="AX374" t="n">
        <v>694191</v>
      </c>
      <c r="AY374" t="n">
        <v>785248</v>
      </c>
      <c r="AZ374" t="n">
        <v>943850</v>
      </c>
      <c r="BA374" t="n">
        <v>892858</v>
      </c>
      <c r="BB374" t="n">
        <v>840115</v>
      </c>
      <c r="BC374" t="n">
        <v>865744</v>
      </c>
      <c r="BD374" t="n">
        <v>795316</v>
      </c>
      <c r="BE374" t="n">
        <v>820731</v>
      </c>
    </row>
    <row r="375">
      <c r="A375" t="inlineStr">
        <is>
          <t>Allowance for credit losses</t>
        </is>
      </c>
      <c r="C375" t="inlineStr">
        <is>
          <t>Thousand</t>
        </is>
      </c>
      <c r="D375" t="inlineStr">
        <is>
          <t>QQQQ</t>
        </is>
      </c>
      <c r="F375" t="n">
        <v>-38646</v>
      </c>
      <c r="G375" t="n">
        <v>-38776</v>
      </c>
      <c r="H375" t="n">
        <v>-39284</v>
      </c>
      <c r="I375" t="n">
        <v>-38950</v>
      </c>
      <c r="J375" t="n">
        <v>-38916</v>
      </c>
      <c r="K375" t="n">
        <v>-39257</v>
      </c>
      <c r="L375" t="n">
        <v>-40567</v>
      </c>
      <c r="M375" t="n">
        <v>-43332</v>
      </c>
      <c r="N375" t="n">
        <v>-39882</v>
      </c>
      <c r="O375" t="n">
        <v>-40768</v>
      </c>
      <c r="P375" t="n">
        <v>-40879</v>
      </c>
      <c r="Q375" t="n">
        <v>-41946</v>
      </c>
      <c r="R375" t="n">
        <v>-42061</v>
      </c>
      <c r="S375" t="n">
        <v>-41192</v>
      </c>
      <c r="T375" t="n">
        <v>-41522</v>
      </c>
      <c r="U375" t="n">
        <v>-41591</v>
      </c>
      <c r="V375" t="n">
        <v>-44520</v>
      </c>
      <c r="W375" t="n">
        <v>-46400</v>
      </c>
      <c r="X375" t="n">
        <v>-48111</v>
      </c>
      <c r="Y375" t="n">
        <v>-45168</v>
      </c>
      <c r="Z375" t="n">
        <v>-48453</v>
      </c>
      <c r="AA375" t="n">
        <v>-48285</v>
      </c>
      <c r="AB375" t="n">
        <v>-49186</v>
      </c>
      <c r="AC375" t="n">
        <v>-51122</v>
      </c>
      <c r="AD375" t="n">
        <v>-49269</v>
      </c>
      <c r="AE375" t="n">
        <v>-52479</v>
      </c>
      <c r="AF375" t="n">
        <v>-51802</v>
      </c>
      <c r="AG375" t="n">
        <v>-52293</v>
      </c>
      <c r="AH375" t="n">
        <v>-51781</v>
      </c>
      <c r="AI375" t="n">
        <v>-52087</v>
      </c>
      <c r="AJ375" t="n">
        <v>-51976</v>
      </c>
      <c r="AK375" t="n">
        <v>-53365</v>
      </c>
      <c r="AL375" t="n">
        <v>-56056</v>
      </c>
      <c r="AM375" t="n">
        <v>-54454</v>
      </c>
      <c r="AN375" t="n">
        <v>-53975</v>
      </c>
      <c r="AO375" t="n">
        <v>-51515</v>
      </c>
      <c r="AP375" t="n">
        <v>-68259</v>
      </c>
      <c r="AQ375" t="n">
        <v>-88823</v>
      </c>
      <c r="AR375" t="n">
        <v>-97046</v>
      </c>
      <c r="AS375" t="n">
        <v>-76501</v>
      </c>
      <c r="AT375" t="n">
        <v>-90551</v>
      </c>
      <c r="AU375" t="n">
        <v>-92899</v>
      </c>
      <c r="AV375" t="n">
        <v>-83969</v>
      </c>
      <c r="AW375" t="n">
        <v>-84802</v>
      </c>
      <c r="AX375" t="n">
        <v>-88028</v>
      </c>
      <c r="AY375" t="n">
        <v>-85228</v>
      </c>
      <c r="AZ375" t="n">
        <v>-87434</v>
      </c>
      <c r="BA375" t="n">
        <v>-86955</v>
      </c>
      <c r="BB375" t="n">
        <v>-90599</v>
      </c>
      <c r="BC375" t="n">
        <v>-87567</v>
      </c>
      <c r="BD375" t="n">
        <v>-93316</v>
      </c>
      <c r="BE375" t="n">
        <v>-95887</v>
      </c>
    </row>
    <row r="376">
      <c r="A376" t="inlineStr">
        <is>
          <t>Total non-earning assets</t>
        </is>
      </c>
      <c r="C376" t="inlineStr">
        <is>
          <t>Thousand</t>
        </is>
      </c>
      <c r="D376" t="inlineStr">
        <is>
          <t>QQQQ</t>
        </is>
      </c>
      <c r="F376" t="n">
        <v>414826</v>
      </c>
      <c r="G376" t="n">
        <v>422039</v>
      </c>
      <c r="H376" t="n">
        <v>436518</v>
      </c>
      <c r="I376" t="n">
        <v>443003</v>
      </c>
      <c r="J376" t="n">
        <v>429194</v>
      </c>
      <c r="K376" t="n">
        <v>468902</v>
      </c>
      <c r="L376" t="n">
        <v>467729</v>
      </c>
      <c r="M376" t="n">
        <v>455111</v>
      </c>
      <c r="N376" t="n">
        <v>465325</v>
      </c>
      <c r="O376" t="n">
        <v>464233</v>
      </c>
      <c r="P376" t="n">
        <v>457608</v>
      </c>
      <c r="Q376" t="n">
        <v>449817</v>
      </c>
      <c r="R376" t="n">
        <v>440232</v>
      </c>
      <c r="S376" t="n">
        <v>477119</v>
      </c>
      <c r="T376" t="n">
        <v>456204</v>
      </c>
      <c r="U376" t="n">
        <v>474705</v>
      </c>
      <c r="V376" t="n">
        <v>467391</v>
      </c>
      <c r="W376" t="n">
        <v>461217</v>
      </c>
      <c r="X376" t="n">
        <v>462348</v>
      </c>
      <c r="Y376" t="n">
        <v>466389</v>
      </c>
      <c r="Z376" t="n">
        <v>461999</v>
      </c>
      <c r="AA376" t="n">
        <v>465885</v>
      </c>
      <c r="AB376" t="n">
        <v>468732</v>
      </c>
      <c r="AC376" t="n">
        <v>477784</v>
      </c>
      <c r="AD376" t="n">
        <v>468644</v>
      </c>
      <c r="AE376" t="n">
        <v>515605</v>
      </c>
      <c r="AF376" t="n">
        <v>522590</v>
      </c>
      <c r="AG376" t="n">
        <v>544252</v>
      </c>
      <c r="AH376" t="n">
        <v>572958</v>
      </c>
      <c r="AI376" t="n">
        <v>539023</v>
      </c>
      <c r="AJ376" t="n">
        <v>578506</v>
      </c>
      <c r="AK376" t="n">
        <v>582012</v>
      </c>
      <c r="AL376" t="n">
        <v>622873</v>
      </c>
      <c r="AM376" t="n">
        <v>722475</v>
      </c>
      <c r="AN376" t="n">
        <v>626851</v>
      </c>
      <c r="AO376" t="n">
        <v>722367</v>
      </c>
      <c r="AP376" t="n">
        <v>737785</v>
      </c>
      <c r="AQ376" t="n">
        <v>771907</v>
      </c>
      <c r="AR376" t="n">
        <v>793209</v>
      </c>
      <c r="AS376" t="n">
        <v>756460</v>
      </c>
      <c r="AT376" t="n">
        <v>862165</v>
      </c>
      <c r="AU376" t="n">
        <v>865358</v>
      </c>
      <c r="AV376" t="n">
        <v>881751</v>
      </c>
      <c r="AW376" t="n">
        <v>898940</v>
      </c>
      <c r="AX376" t="n">
        <v>877167</v>
      </c>
      <c r="AY376" t="n">
        <v>969035</v>
      </c>
      <c r="AZ376" t="n">
        <v>1147886</v>
      </c>
      <c r="BA376" t="n">
        <v>1058777</v>
      </c>
      <c r="BB376" t="n">
        <v>976808</v>
      </c>
      <c r="BC376" t="n">
        <v>1038205</v>
      </c>
      <c r="BD376" t="n">
        <v>920164</v>
      </c>
      <c r="BE376" t="n">
        <v>925009</v>
      </c>
    </row>
    <row r="377">
      <c r="A377" t="inlineStr">
        <is>
          <t>Total non-earning assets-c</t>
        </is>
      </c>
      <c r="F377">
        <f>SUM(F373:F375)</f>
        <v/>
      </c>
      <c r="G377">
        <f>SUM(G373:G375)</f>
        <v/>
      </c>
      <c r="H377">
        <f>SUM(H373:H375)</f>
        <v/>
      </c>
      <c r="I377">
        <f>SUM(I373:I375)</f>
        <v/>
      </c>
      <c r="J377">
        <f>SUM(J373:J375)</f>
        <v/>
      </c>
      <c r="K377">
        <f>SUM(K373:K375)</f>
        <v/>
      </c>
      <c r="L377">
        <f>SUM(L373:L375)</f>
        <v/>
      </c>
      <c r="M377">
        <f>SUM(M373:M375)</f>
        <v/>
      </c>
      <c r="N377">
        <f>SUM(N373:N375)</f>
        <v/>
      </c>
      <c r="O377">
        <f>SUM(O373:O375)</f>
        <v/>
      </c>
      <c r="P377">
        <f>SUM(P373:P375)</f>
        <v/>
      </c>
      <c r="Q377">
        <f>SUM(Q373:Q375)</f>
        <v/>
      </c>
      <c r="R377">
        <f>SUM(R373:R375)</f>
        <v/>
      </c>
      <c r="S377">
        <f>SUM(S373:S375)</f>
        <v/>
      </c>
      <c r="T377">
        <f>SUM(T373:T375)</f>
        <v/>
      </c>
      <c r="U377">
        <f>SUM(U373:U375)</f>
        <v/>
      </c>
      <c r="V377">
        <f>SUM(V373:V375)</f>
        <v/>
      </c>
      <c r="W377">
        <f>SUM(W373:W375)</f>
        <v/>
      </c>
      <c r="X377">
        <f>SUM(X373:X375)</f>
        <v/>
      </c>
      <c r="Y377">
        <f>SUM(Y373:Y375)</f>
        <v/>
      </c>
      <c r="Z377">
        <f>SUM(Z373:Z375)</f>
        <v/>
      </c>
      <c r="AA377">
        <f>SUM(AA373:AA375)</f>
        <v/>
      </c>
      <c r="AB377">
        <f>SUM(AB373:AB375)</f>
        <v/>
      </c>
      <c r="AC377">
        <f>SUM(AC373:AC375)</f>
        <v/>
      </c>
      <c r="AD377">
        <f>SUM(AD373:AD375)</f>
        <v/>
      </c>
      <c r="AE377">
        <f>SUM(AE373:AE375)</f>
        <v/>
      </c>
      <c r="AF377">
        <f>SUM(AF373:AF375)</f>
        <v/>
      </c>
      <c r="AG377">
        <f>SUM(AG373:AG375)</f>
        <v/>
      </c>
      <c r="AH377">
        <f>SUM(AH373:AH375)</f>
        <v/>
      </c>
      <c r="AI377">
        <f>SUM(AI373:AI375)</f>
        <v/>
      </c>
      <c r="AJ377">
        <f>SUM(AJ373:AJ375)</f>
        <v/>
      </c>
      <c r="AK377">
        <f>SUM(AK373:AK375)</f>
        <v/>
      </c>
      <c r="AL377">
        <f>SUM(AL373:AL375)</f>
        <v/>
      </c>
      <c r="AM377">
        <f>SUM(AM373:AM375)</f>
        <v/>
      </c>
      <c r="AN377">
        <f>SUM(AN373:AN375)</f>
        <v/>
      </c>
      <c r="AO377">
        <f>SUM(AO373:AO375)</f>
        <v/>
      </c>
      <c r="AP377">
        <f>SUM(AP373:AP375)</f>
        <v/>
      </c>
      <c r="AQ377">
        <f>SUM(AQ373:AQ375)</f>
        <v/>
      </c>
      <c r="AR377">
        <f>SUM(AR373:AR375)</f>
        <v/>
      </c>
      <c r="AS377">
        <f>SUM(AS373:AS375)</f>
        <v/>
      </c>
      <c r="AT377">
        <f>SUM(AT373:AT375)</f>
        <v/>
      </c>
      <c r="AU377">
        <f>SUM(AU373:AU375)</f>
        <v/>
      </c>
      <c r="AV377">
        <f>SUM(AV373:AV375)</f>
        <v/>
      </c>
      <c r="AW377">
        <f>SUM(AW373:AW375)</f>
        <v/>
      </c>
      <c r="AX377">
        <f>SUM(AX373:AX375)</f>
        <v/>
      </c>
      <c r="AY377">
        <f>SUM(AY373:AY375)</f>
        <v/>
      </c>
      <c r="AZ377">
        <f>SUM(AZ373:AZ375)</f>
        <v/>
      </c>
      <c r="BA377">
        <f>SUM(BA373:BA375)</f>
        <v/>
      </c>
      <c r="BB377">
        <f>SUM(BB373:BB375)</f>
        <v/>
      </c>
      <c r="BC377">
        <f>SUM(BC373:BC375)</f>
        <v/>
      </c>
      <c r="BD377">
        <f>SUM(BD373:BD375)</f>
        <v/>
      </c>
      <c r="BE377">
        <f>SUM(BE373:BE375)</f>
        <v/>
      </c>
    </row>
    <row r="378">
      <c r="A378" t="inlineStr">
        <is>
          <t>Sum check</t>
        </is>
      </c>
      <c r="F378">
        <f>F376-F377</f>
        <v/>
      </c>
      <c r="G378">
        <f>G376-G377</f>
        <v/>
      </c>
      <c r="H378">
        <f>H376-H377</f>
        <v/>
      </c>
      <c r="I378">
        <f>I376-I377</f>
        <v/>
      </c>
      <c r="J378">
        <f>J376-J377</f>
        <v/>
      </c>
      <c r="K378">
        <f>K376-K377</f>
        <v/>
      </c>
      <c r="L378">
        <f>L376-L377</f>
        <v/>
      </c>
      <c r="M378">
        <f>M376-M377</f>
        <v/>
      </c>
      <c r="N378">
        <f>N376-N377</f>
        <v/>
      </c>
      <c r="O378">
        <f>O376-O377</f>
        <v/>
      </c>
      <c r="P378">
        <f>P376-P377</f>
        <v/>
      </c>
      <c r="Q378">
        <f>Q376-Q377</f>
        <v/>
      </c>
      <c r="R378">
        <f>R376-R377</f>
        <v/>
      </c>
      <c r="S378">
        <f>S376-S377</f>
        <v/>
      </c>
      <c r="T378">
        <f>T376-T377</f>
        <v/>
      </c>
      <c r="U378">
        <f>U376-U377</f>
        <v/>
      </c>
      <c r="V378">
        <f>V376-V377</f>
        <v/>
      </c>
      <c r="W378">
        <f>W376-W377</f>
        <v/>
      </c>
      <c r="X378">
        <f>X376-X377</f>
        <v/>
      </c>
      <c r="Y378">
        <f>Y376-Y377</f>
        <v/>
      </c>
      <c r="Z378">
        <f>Z376-Z377</f>
        <v/>
      </c>
      <c r="AA378">
        <f>AA376-AA377</f>
        <v/>
      </c>
      <c r="AB378">
        <f>AB376-AB377</f>
        <v/>
      </c>
      <c r="AC378">
        <f>AC376-AC377</f>
        <v/>
      </c>
      <c r="AD378">
        <f>AD376-AD377</f>
        <v/>
      </c>
      <c r="AE378">
        <f>AE376-AE377</f>
        <v/>
      </c>
      <c r="AF378">
        <f>AF376-AF377</f>
        <v/>
      </c>
      <c r="AG378">
        <f>AG376-AG377</f>
        <v/>
      </c>
      <c r="AH378">
        <f>AH376-AH377</f>
        <v/>
      </c>
      <c r="AI378">
        <f>AI376-AI377</f>
        <v/>
      </c>
      <c r="AJ378">
        <f>AJ376-AJ377</f>
        <v/>
      </c>
      <c r="AK378">
        <f>AK376-AK377</f>
        <v/>
      </c>
      <c r="AL378">
        <f>AL376-AL377</f>
        <v/>
      </c>
      <c r="AM378">
        <f>AM376-AM377</f>
        <v/>
      </c>
      <c r="AN378">
        <f>AN376-AN377</f>
        <v/>
      </c>
      <c r="AO378">
        <f>AO376-AO377</f>
        <v/>
      </c>
      <c r="AP378">
        <f>AP376-AP377</f>
        <v/>
      </c>
      <c r="AQ378">
        <f>AQ376-AQ377</f>
        <v/>
      </c>
      <c r="AR378">
        <f>AR376-AR377</f>
        <v/>
      </c>
      <c r="AS378">
        <f>AS376-AS377</f>
        <v/>
      </c>
      <c r="AT378">
        <f>AT376-AT377</f>
        <v/>
      </c>
      <c r="AU378">
        <f>AU376-AU377</f>
        <v/>
      </c>
      <c r="AV378">
        <f>AV376-AV377</f>
        <v/>
      </c>
      <c r="AW378">
        <f>AW376-AW377</f>
        <v/>
      </c>
      <c r="AX378">
        <f>AX376-AX377</f>
        <v/>
      </c>
      <c r="AY378">
        <f>AY376-AY377</f>
        <v/>
      </c>
      <c r="AZ378">
        <f>AZ376-AZ377</f>
        <v/>
      </c>
      <c r="BA378">
        <f>BA376-BA377</f>
        <v/>
      </c>
      <c r="BB378">
        <f>BB376-BB377</f>
        <v/>
      </c>
      <c r="BC378">
        <f>BC376-BC377</f>
        <v/>
      </c>
      <c r="BD378">
        <f>BD376-BD377</f>
        <v/>
      </c>
      <c r="BE378">
        <f>BE376-BE377</f>
        <v/>
      </c>
    </row>
    <row r="380">
      <c r="A380" t="inlineStr">
        <is>
          <t>Total assets</t>
        </is>
      </c>
      <c r="C380" t="inlineStr">
        <is>
          <t>Thousand</t>
        </is>
      </c>
      <c r="D380" t="inlineStr">
        <is>
          <t>QQQQ</t>
        </is>
      </c>
      <c r="F380" t="n">
        <v>5754945</v>
      </c>
      <c r="G380" t="n">
        <v>5742988</v>
      </c>
      <c r="H380" t="n">
        <v>5829988</v>
      </c>
      <c r="I380" t="n">
        <v>6011611</v>
      </c>
      <c r="J380" t="n">
        <v>5835573</v>
      </c>
      <c r="K380" t="n">
        <v>6216667</v>
      </c>
      <c r="L380" t="n">
        <v>6389994</v>
      </c>
      <c r="M380" t="n">
        <v>6385013</v>
      </c>
      <c r="N380" t="n">
        <v>6481387</v>
      </c>
      <c r="O380" t="n">
        <v>6369037</v>
      </c>
      <c r="P380" t="n">
        <v>6510290</v>
      </c>
      <c r="Q380" t="n">
        <v>6528815</v>
      </c>
      <c r="R380" t="n">
        <v>6425158</v>
      </c>
      <c r="S380" t="n">
        <v>6665763</v>
      </c>
      <c r="T380" t="n">
        <v>6532639</v>
      </c>
      <c r="U380" t="n">
        <v>6671132</v>
      </c>
      <c r="V380" t="n">
        <v>6721222</v>
      </c>
      <c r="W380" t="n">
        <v>6742120</v>
      </c>
      <c r="X380" t="n">
        <v>6899668</v>
      </c>
      <c r="Y380" t="n">
        <v>6758875</v>
      </c>
      <c r="Z380" t="n">
        <v>7055940</v>
      </c>
      <c r="AA380" t="n">
        <v>7106177</v>
      </c>
      <c r="AB380" t="n">
        <v>7071358</v>
      </c>
      <c r="AC380" t="n">
        <v>7198879</v>
      </c>
      <c r="AD380" t="n">
        <v>7108380</v>
      </c>
      <c r="AE380" t="n">
        <v>7514772</v>
      </c>
      <c r="AF380" t="n">
        <v>7583704</v>
      </c>
      <c r="AG380" t="n">
        <v>7631696</v>
      </c>
      <c r="AH380" t="n">
        <v>7624023</v>
      </c>
      <c r="AI380" t="n">
        <v>7588966</v>
      </c>
      <c r="AJ380" t="n">
        <v>7635878</v>
      </c>
      <c r="AK380" t="n">
        <v>7691205</v>
      </c>
      <c r="AL380" t="n">
        <v>8021148</v>
      </c>
      <c r="AM380" t="n">
        <v>8500482</v>
      </c>
      <c r="AN380" t="n">
        <v>7964708</v>
      </c>
      <c r="AO380" t="n">
        <v>8511007</v>
      </c>
      <c r="AP380" t="n">
        <v>9502977</v>
      </c>
      <c r="AQ380" t="n">
        <v>9636406</v>
      </c>
      <c r="AR380" t="n">
        <v>9701219</v>
      </c>
      <c r="AS380" t="n">
        <v>9337198</v>
      </c>
      <c r="AT380" t="n">
        <v>10191048</v>
      </c>
      <c r="AU380" t="n">
        <v>10826617</v>
      </c>
      <c r="AV380" t="n">
        <v>11210623</v>
      </c>
      <c r="AW380" t="n">
        <v>11416325</v>
      </c>
      <c r="AX380" t="n">
        <v>10915331</v>
      </c>
      <c r="AY380" t="n">
        <v>11987701</v>
      </c>
      <c r="AZ380" t="n">
        <v>12597259</v>
      </c>
      <c r="BA380" t="n">
        <v>12581121</v>
      </c>
      <c r="BB380" t="n">
        <v>12425328</v>
      </c>
      <c r="BC380" t="n">
        <v>12399554</v>
      </c>
      <c r="BD380" t="n">
        <v>12301194</v>
      </c>
      <c r="BE380" t="n">
        <v>11911290</v>
      </c>
    </row>
    <row r="381">
      <c r="A381" t="inlineStr">
        <is>
          <t>Total assets-c</t>
        </is>
      </c>
      <c r="F381">
        <f>SUM(F368,F376)</f>
        <v/>
      </c>
      <c r="G381">
        <f>SUM(G368,G376)</f>
        <v/>
      </c>
      <c r="H381">
        <f>SUM(H368,H376)</f>
        <v/>
      </c>
      <c r="I381">
        <f>SUM(I368,I376)</f>
        <v/>
      </c>
      <c r="J381">
        <f>SUM(J368,J376)</f>
        <v/>
      </c>
      <c r="K381">
        <f>SUM(K368,K376)</f>
        <v/>
      </c>
      <c r="L381">
        <f>SUM(L368,L376)</f>
        <v/>
      </c>
      <c r="M381">
        <f>SUM(M368,M376)</f>
        <v/>
      </c>
      <c r="N381">
        <f>SUM(N368,N376)</f>
        <v/>
      </c>
      <c r="O381">
        <f>SUM(O368,O376)</f>
        <v/>
      </c>
      <c r="P381">
        <f>SUM(P368,P376)</f>
        <v/>
      </c>
      <c r="Q381">
        <f>SUM(Q368,Q376)</f>
        <v/>
      </c>
      <c r="R381">
        <f>SUM(R368,R376)</f>
        <v/>
      </c>
      <c r="S381">
        <f>SUM(S368,S376)</f>
        <v/>
      </c>
      <c r="T381">
        <f>SUM(T368,T376)</f>
        <v/>
      </c>
      <c r="U381">
        <f>SUM(U368,U376)</f>
        <v/>
      </c>
      <c r="V381">
        <f>SUM(V368,V376)</f>
        <v/>
      </c>
      <c r="W381">
        <f>SUM(W368,W376)</f>
        <v/>
      </c>
      <c r="X381">
        <f>SUM(X368,X376)</f>
        <v/>
      </c>
      <c r="Y381">
        <f>SUM(Y368,Y376)</f>
        <v/>
      </c>
      <c r="Z381">
        <f>SUM(Z368,Z376)</f>
        <v/>
      </c>
      <c r="AA381">
        <f>SUM(AA368,AA376)</f>
        <v/>
      </c>
      <c r="AB381">
        <f>SUM(AB368,AB376)</f>
        <v/>
      </c>
      <c r="AC381">
        <f>SUM(AC368,AC376)</f>
        <v/>
      </c>
      <c r="AD381">
        <f>SUM(AD368,AD376)</f>
        <v/>
      </c>
      <c r="AE381">
        <f>SUM(AE368,AE376)</f>
        <v/>
      </c>
      <c r="AF381">
        <f>SUM(AF368,AF376)</f>
        <v/>
      </c>
      <c r="AG381">
        <f>SUM(AG368,AG376)</f>
        <v/>
      </c>
      <c r="AH381">
        <f>SUM(AH368,AH376)</f>
        <v/>
      </c>
      <c r="AI381">
        <f>SUM(AI368,AI376)</f>
        <v/>
      </c>
      <c r="AJ381">
        <f>SUM(AJ368,AJ376)</f>
        <v/>
      </c>
      <c r="AK381">
        <f>SUM(AK368,AK376)</f>
        <v/>
      </c>
      <c r="AL381">
        <f>SUM(AL368,AL376)</f>
        <v/>
      </c>
      <c r="AM381">
        <f>SUM(AM368,AM376)</f>
        <v/>
      </c>
      <c r="AN381">
        <f>SUM(AN368,AN376)</f>
        <v/>
      </c>
      <c r="AO381">
        <f>SUM(AO368,AO376)</f>
        <v/>
      </c>
      <c r="AP381">
        <f>SUM(AP368,AP376)</f>
        <v/>
      </c>
      <c r="AQ381">
        <f>SUM(AQ368,AQ376)</f>
        <v/>
      </c>
      <c r="AR381">
        <f>SUM(AR368,AR376)</f>
        <v/>
      </c>
      <c r="AS381">
        <f>SUM(AS368,AS376)</f>
        <v/>
      </c>
      <c r="AT381">
        <f>SUM(AT368,AT376)</f>
        <v/>
      </c>
      <c r="AU381">
        <f>SUM(AU368,AU376)</f>
        <v/>
      </c>
      <c r="AV381">
        <f>SUM(AV368,AV376)</f>
        <v/>
      </c>
      <c r="AW381">
        <f>SUM(AW368,AW376)</f>
        <v/>
      </c>
      <c r="AX381">
        <f>SUM(AX368,AX376)</f>
        <v/>
      </c>
      <c r="AY381">
        <f>SUM(AY368,AY376)</f>
        <v/>
      </c>
      <c r="AZ381">
        <f>SUM(AZ368,AZ376)</f>
        <v/>
      </c>
      <c r="BA381">
        <f>SUM(BA368,BA376)</f>
        <v/>
      </c>
      <c r="BB381">
        <f>SUM(BB368,BB376)</f>
        <v/>
      </c>
      <c r="BC381">
        <f>SUM(BC368,BC376)</f>
        <v/>
      </c>
      <c r="BD381">
        <f>SUM(BD368,BD376)</f>
        <v/>
      </c>
      <c r="BE381">
        <f>SUM(BE368,BE376)</f>
        <v/>
      </c>
    </row>
    <row r="382">
      <c r="A382" t="inlineStr">
        <is>
          <t>Sum check</t>
        </is>
      </c>
      <c r="F382">
        <f>F380-F381</f>
        <v/>
      </c>
      <c r="G382">
        <f>G380-G381</f>
        <v/>
      </c>
      <c r="H382">
        <f>H380-H381</f>
        <v/>
      </c>
      <c r="I382">
        <f>I380-I381</f>
        <v/>
      </c>
      <c r="J382">
        <f>J380-J381</f>
        <v/>
      </c>
      <c r="K382">
        <f>K380-K381</f>
        <v/>
      </c>
      <c r="L382">
        <f>L380-L381</f>
        <v/>
      </c>
      <c r="M382">
        <f>M380-M381</f>
        <v/>
      </c>
      <c r="N382">
        <f>N380-N381</f>
        <v/>
      </c>
      <c r="O382">
        <f>O380-O381</f>
        <v/>
      </c>
      <c r="P382">
        <f>P380-P381</f>
        <v/>
      </c>
      <c r="Q382">
        <f>Q380-Q381</f>
        <v/>
      </c>
      <c r="R382">
        <f>R380-R381</f>
        <v/>
      </c>
      <c r="S382">
        <f>S380-S381</f>
        <v/>
      </c>
      <c r="T382">
        <f>T380-T381</f>
        <v/>
      </c>
      <c r="U382">
        <f>U380-U381</f>
        <v/>
      </c>
      <c r="V382">
        <f>V380-V381</f>
        <v/>
      </c>
      <c r="W382">
        <f>W380-W381</f>
        <v/>
      </c>
      <c r="X382">
        <f>X380-X381</f>
        <v/>
      </c>
      <c r="Y382">
        <f>Y380-Y381</f>
        <v/>
      </c>
      <c r="Z382">
        <f>Z380-Z381</f>
        <v/>
      </c>
      <c r="AA382">
        <f>AA380-AA381</f>
        <v/>
      </c>
      <c r="AB382">
        <f>AB380-AB381</f>
        <v/>
      </c>
      <c r="AC382">
        <f>AC380-AC381</f>
        <v/>
      </c>
      <c r="AD382">
        <f>AD380-AD381</f>
        <v/>
      </c>
      <c r="AE382">
        <f>AE380-AE381</f>
        <v/>
      </c>
      <c r="AF382">
        <f>AF380-AF381</f>
        <v/>
      </c>
      <c r="AG382">
        <f>AG380-AG381</f>
        <v/>
      </c>
      <c r="AH382">
        <f>AH380-AH381</f>
        <v/>
      </c>
      <c r="AI382">
        <f>AI380-AI381</f>
        <v/>
      </c>
      <c r="AJ382">
        <f>AJ380-AJ381</f>
        <v/>
      </c>
      <c r="AK382">
        <f>AK380-AK381</f>
        <v/>
      </c>
      <c r="AL382">
        <f>AL380-AL381</f>
        <v/>
      </c>
      <c r="AM382">
        <f>AM380-AM381</f>
        <v/>
      </c>
      <c r="AN382">
        <f>AN380-AN381</f>
        <v/>
      </c>
      <c r="AO382">
        <f>AO380-AO381</f>
        <v/>
      </c>
      <c r="AP382">
        <f>AP380-AP381</f>
        <v/>
      </c>
      <c r="AQ382">
        <f>AQ380-AQ381</f>
        <v/>
      </c>
      <c r="AR382">
        <f>AR380-AR381</f>
        <v/>
      </c>
      <c r="AS382">
        <f>AS380-AS381</f>
        <v/>
      </c>
      <c r="AT382">
        <f>AT380-AT381</f>
        <v/>
      </c>
      <c r="AU382">
        <f>AU380-AU381</f>
        <v/>
      </c>
      <c r="AV382">
        <f>AV380-AV381</f>
        <v/>
      </c>
      <c r="AW382">
        <f>AW380-AW381</f>
        <v/>
      </c>
      <c r="AX382">
        <f>AX380-AX381</f>
        <v/>
      </c>
      <c r="AY382">
        <f>AY380-AY381</f>
        <v/>
      </c>
      <c r="AZ382">
        <f>AZ380-AZ381</f>
        <v/>
      </c>
      <c r="BA382">
        <f>BA380-BA381</f>
        <v/>
      </c>
      <c r="BB382">
        <f>BB380-BB381</f>
        <v/>
      </c>
      <c r="BC382">
        <f>BC380-BC381</f>
        <v/>
      </c>
      <c r="BD382">
        <f>BD380-BD381</f>
        <v/>
      </c>
      <c r="BE382">
        <f>BE380-BE381</f>
        <v/>
      </c>
    </row>
    <row r="384">
      <c r="A384" t="inlineStr">
        <is>
          <t>Liabilities and stockholders equity</t>
        </is>
      </c>
    </row>
    <row r="385">
      <c r="A385" t="inlineStr">
        <is>
          <t>Interest bearing liabilities:</t>
        </is>
      </c>
    </row>
    <row r="386">
      <c r="A386" t="inlineStr">
        <is>
          <t>Transaction deposits</t>
        </is>
      </c>
      <c r="C386" t="inlineStr">
        <is>
          <t>Thousand</t>
        </is>
      </c>
      <c r="D386" t="inlineStr">
        <is>
          <t>QQQQ</t>
        </is>
      </c>
      <c r="F386" t="n">
        <v>675854</v>
      </c>
      <c r="G386" t="n">
        <v>657540</v>
      </c>
      <c r="H386" t="n">
        <v>629765</v>
      </c>
      <c r="I386" t="n">
        <v>652929</v>
      </c>
      <c r="J386" t="n">
        <v>653893</v>
      </c>
      <c r="K386" t="n">
        <v>760342</v>
      </c>
      <c r="L386" t="n">
        <v>810729</v>
      </c>
      <c r="M386" t="n">
        <v>729948</v>
      </c>
      <c r="N386" t="n">
        <v>702259</v>
      </c>
      <c r="O386" t="n">
        <v>750603</v>
      </c>
      <c r="P386" t="n">
        <v>723908</v>
      </c>
      <c r="Q386" t="n">
        <v>735460</v>
      </c>
      <c r="R386" t="n">
        <v>701405</v>
      </c>
      <c r="S386" t="n">
        <v>777120</v>
      </c>
      <c r="T386" t="n">
        <v>734529</v>
      </c>
      <c r="U386" t="n">
        <v>792120</v>
      </c>
      <c r="V386" t="n">
        <v>787174</v>
      </c>
      <c r="W386" t="n">
        <v>777284</v>
      </c>
      <c r="X386" t="n">
        <v>783883</v>
      </c>
      <c r="Y386" t="n">
        <v>785090</v>
      </c>
      <c r="Z386" t="n">
        <v>795743</v>
      </c>
      <c r="AA386" t="n">
        <v>793265</v>
      </c>
      <c r="AB386" t="n">
        <v>759160</v>
      </c>
      <c r="AC386" t="n">
        <v>755860</v>
      </c>
      <c r="AD386" t="n">
        <v>775851</v>
      </c>
      <c r="AE386" t="n">
        <v>809827</v>
      </c>
      <c r="AF386" t="n">
        <v>820681</v>
      </c>
      <c r="AG386" t="n">
        <v>775122</v>
      </c>
      <c r="AH386" t="n">
        <v>757463</v>
      </c>
      <c r="AI386" t="n">
        <v>790587</v>
      </c>
      <c r="AJ386" t="n">
        <v>753751</v>
      </c>
      <c r="AK386" t="n">
        <v>738742</v>
      </c>
      <c r="AL386" t="n">
        <v>737162</v>
      </c>
      <c r="AM386" t="n">
        <v>774824</v>
      </c>
      <c r="AN386" t="n">
        <v>754140</v>
      </c>
      <c r="AO386" t="n">
        <v>815827</v>
      </c>
      <c r="AP386" t="n">
        <v>774083</v>
      </c>
      <c r="AQ386" t="n">
        <v>678447</v>
      </c>
      <c r="AR386" t="n">
        <v>711266</v>
      </c>
      <c r="AS386" t="n">
        <v>744632</v>
      </c>
      <c r="AT386" t="n">
        <v>766994</v>
      </c>
      <c r="AU386" t="n">
        <v>856800</v>
      </c>
      <c r="AV386" t="n">
        <v>881043</v>
      </c>
      <c r="AW386" t="n">
        <v>887619</v>
      </c>
      <c r="AX386" t="n">
        <v>848535</v>
      </c>
      <c r="AY386" t="n">
        <v>942178</v>
      </c>
      <c r="AZ386" t="n">
        <v>977424</v>
      </c>
      <c r="BA386" t="n">
        <v>958008</v>
      </c>
      <c r="BB386" t="n">
        <v>953143</v>
      </c>
      <c r="BC386" t="n">
        <v>957719</v>
      </c>
      <c r="BD386" t="n">
        <v>927265</v>
      </c>
      <c r="BE386" t="n">
        <v>843219</v>
      </c>
    </row>
    <row r="387">
      <c r="A387" t="inlineStr">
        <is>
          <t>Savings deposits</t>
        </is>
      </c>
      <c r="C387" t="inlineStr">
        <is>
          <t>Thousand</t>
        </is>
      </c>
      <c r="D387" t="inlineStr">
        <is>
          <t>QQQQ</t>
        </is>
      </c>
      <c r="F387" t="n">
        <v>1780675</v>
      </c>
      <c r="G387" t="n">
        <v>1791912</v>
      </c>
      <c r="H387" t="n">
        <v>1838186</v>
      </c>
      <c r="I387" t="n">
        <v>1898120</v>
      </c>
      <c r="J387" t="n">
        <v>1827575</v>
      </c>
      <c r="K387" t="n">
        <v>1957007</v>
      </c>
      <c r="L387" t="n">
        <v>1975496</v>
      </c>
      <c r="M387" t="n">
        <v>2012597</v>
      </c>
      <c r="N387" t="n">
        <v>2024630</v>
      </c>
      <c r="O387" t="n">
        <v>1992673</v>
      </c>
      <c r="P387" t="n">
        <v>2052927</v>
      </c>
      <c r="Q387" t="n">
        <v>2068549</v>
      </c>
      <c r="R387" t="n">
        <v>2019956</v>
      </c>
      <c r="S387" t="n">
        <v>2067412</v>
      </c>
      <c r="T387" t="n">
        <v>2052161</v>
      </c>
      <c r="U387" t="n">
        <v>2078802</v>
      </c>
      <c r="V387" t="n">
        <v>2088482</v>
      </c>
      <c r="W387" t="n">
        <v>2079991</v>
      </c>
      <c r="X387" t="n">
        <v>2194546</v>
      </c>
      <c r="Y387" t="n">
        <v>2110602</v>
      </c>
      <c r="Z387" t="n">
        <v>2263918</v>
      </c>
      <c r="AA387" t="n">
        <v>2272227</v>
      </c>
      <c r="AB387" t="n">
        <v>2304342</v>
      </c>
      <c r="AC387" t="n">
        <v>2404099</v>
      </c>
      <c r="AD387" t="n">
        <v>2311512</v>
      </c>
      <c r="AE387" t="n">
        <v>2451433</v>
      </c>
      <c r="AF387" t="n">
        <v>2502282</v>
      </c>
      <c r="AG387" t="n">
        <v>2553401</v>
      </c>
      <c r="AH387" t="n">
        <v>2544400</v>
      </c>
      <c r="AI387" t="n">
        <v>2513244</v>
      </c>
      <c r="AJ387" t="n">
        <v>2625768</v>
      </c>
      <c r="AK387" t="n">
        <v>2637248</v>
      </c>
      <c r="AL387" t="n">
        <v>2835855</v>
      </c>
      <c r="AM387" t="n">
        <v>3024500</v>
      </c>
      <c r="AN387" t="n">
        <v>2782086</v>
      </c>
      <c r="AO387" t="n">
        <v>3020093</v>
      </c>
      <c r="AP387" t="n">
        <v>3275394</v>
      </c>
      <c r="AQ387" t="n">
        <v>3393158</v>
      </c>
      <c r="AR387" t="n">
        <v>3404226</v>
      </c>
      <c r="AS387" t="n">
        <v>3273903</v>
      </c>
      <c r="AT387" t="n">
        <v>3504020</v>
      </c>
      <c r="AU387" t="n">
        <v>3692119</v>
      </c>
      <c r="AV387" t="n">
        <v>3825687</v>
      </c>
      <c r="AW387" t="n">
        <v>3920225</v>
      </c>
      <c r="AX387" t="n">
        <v>3736901</v>
      </c>
      <c r="AY387" t="n">
        <v>4170503</v>
      </c>
      <c r="AZ387" t="n">
        <v>4328065</v>
      </c>
      <c r="BA387" t="n">
        <v>4313076</v>
      </c>
      <c r="BB387" t="n">
        <v>4306704</v>
      </c>
      <c r="BC387" t="n">
        <v>4280052</v>
      </c>
      <c r="BD387" t="n">
        <v>4424063</v>
      </c>
      <c r="BE387" t="n">
        <v>4456909</v>
      </c>
    </row>
    <row r="388">
      <c r="A388" t="inlineStr">
        <is>
          <t>Time deposits</t>
        </is>
      </c>
      <c r="C388" t="inlineStr">
        <is>
          <t>Thousand</t>
        </is>
      </c>
      <c r="D388" t="inlineStr">
        <is>
          <t>QQQQ</t>
        </is>
      </c>
      <c r="F388" t="n">
        <v>826131</v>
      </c>
      <c r="G388" t="n">
        <v>803750</v>
      </c>
      <c r="H388" t="n">
        <v>790106</v>
      </c>
      <c r="I388" t="n">
        <v>779895</v>
      </c>
      <c r="J388" t="n">
        <v>799817</v>
      </c>
      <c r="K388" t="n">
        <v>801054</v>
      </c>
      <c r="L388" t="n">
        <v>804779</v>
      </c>
      <c r="M388" t="n">
        <v>771103</v>
      </c>
      <c r="N388" t="n">
        <v>759492</v>
      </c>
      <c r="O388" t="n">
        <v>783958</v>
      </c>
      <c r="P388" t="n">
        <v>743624</v>
      </c>
      <c r="Q388" t="n">
        <v>729834</v>
      </c>
      <c r="R388" t="n">
        <v>718963</v>
      </c>
      <c r="S388" t="n">
        <v>736532</v>
      </c>
      <c r="T388" t="n">
        <v>732183</v>
      </c>
      <c r="U388" t="n">
        <v>721792</v>
      </c>
      <c r="V388" t="n">
        <v>708242</v>
      </c>
      <c r="W388" t="n">
        <v>701760</v>
      </c>
      <c r="X388" t="n">
        <v>688644</v>
      </c>
      <c r="Y388" t="n">
        <v>705055</v>
      </c>
      <c r="Z388" t="n">
        <v>685575</v>
      </c>
      <c r="AA388" t="n">
        <v>681797</v>
      </c>
      <c r="AB388" t="n">
        <v>668378</v>
      </c>
      <c r="AC388" t="n">
        <v>661109</v>
      </c>
      <c r="AD388" t="n">
        <v>674132</v>
      </c>
      <c r="AE388" t="n">
        <v>777811</v>
      </c>
      <c r="AF388" t="n">
        <v>754710</v>
      </c>
      <c r="AG388" t="n">
        <v>736060</v>
      </c>
      <c r="AH388" t="n">
        <v>716953</v>
      </c>
      <c r="AI388" t="n">
        <v>746189</v>
      </c>
      <c r="AJ388" t="n">
        <v>694663</v>
      </c>
      <c r="AK388" t="n">
        <v>678680</v>
      </c>
      <c r="AL388" t="n">
        <v>690867</v>
      </c>
      <c r="AM388" t="n">
        <v>698295</v>
      </c>
      <c r="AN388" t="n">
        <v>690636</v>
      </c>
      <c r="AO388" t="n">
        <v>697821</v>
      </c>
      <c r="AP388" t="n">
        <v>700740</v>
      </c>
      <c r="AQ388" t="n">
        <v>699074</v>
      </c>
      <c r="AR388" t="n">
        <v>684992</v>
      </c>
      <c r="AS388" t="n">
        <v>695637</v>
      </c>
      <c r="AT388" t="n">
        <v>657938</v>
      </c>
      <c r="AU388" t="n">
        <v>657473</v>
      </c>
      <c r="AV388" t="n">
        <v>659490</v>
      </c>
      <c r="AW388" t="n">
        <v>644401</v>
      </c>
      <c r="AX388" t="n">
        <v>654801</v>
      </c>
      <c r="AY388" t="n">
        <v>654091</v>
      </c>
      <c r="AZ388" t="n">
        <v>665660</v>
      </c>
      <c r="BA388" t="n">
        <v>678549</v>
      </c>
      <c r="BB388" t="n">
        <v>689953</v>
      </c>
      <c r="BC388" t="n">
        <v>672179</v>
      </c>
      <c r="BD388" t="n">
        <v>705787</v>
      </c>
      <c r="BE388" t="n">
        <v>747101</v>
      </c>
    </row>
    <row r="389">
      <c r="A389" t="inlineStr">
        <is>
          <t>Short-term borrowings</t>
        </is>
      </c>
      <c r="C389" t="inlineStr">
        <is>
          <t>Thousand</t>
        </is>
      </c>
      <c r="D389" t="inlineStr">
        <is>
          <t>QQQQ</t>
        </is>
      </c>
      <c r="F389" t="n">
        <v>4770</v>
      </c>
      <c r="G389" t="n">
        <v>3970</v>
      </c>
      <c r="H389" t="n">
        <v>4921</v>
      </c>
      <c r="I389" t="n">
        <v>5790</v>
      </c>
      <c r="J389" t="n">
        <v>4866</v>
      </c>
      <c r="K389" t="n">
        <v>5487</v>
      </c>
      <c r="L389" t="n">
        <v>10270</v>
      </c>
      <c r="M389" t="n">
        <v>12636</v>
      </c>
      <c r="N389" t="n">
        <v>8361</v>
      </c>
      <c r="O389" t="n">
        <v>9206</v>
      </c>
      <c r="P389" t="n">
        <v>3033</v>
      </c>
      <c r="Q389" t="n">
        <v>1964</v>
      </c>
      <c r="R389" t="n">
        <v>3014</v>
      </c>
      <c r="S389" t="n">
        <v>3049</v>
      </c>
      <c r="T389" t="n">
        <v>2766</v>
      </c>
      <c r="U389" t="n">
        <v>1111</v>
      </c>
      <c r="V389" t="n">
        <v>1876</v>
      </c>
      <c r="W389" t="n">
        <v>1979</v>
      </c>
      <c r="X389" t="n">
        <v>2222</v>
      </c>
      <c r="Y389" t="n">
        <v>1799</v>
      </c>
      <c r="Z389" t="n">
        <v>1870</v>
      </c>
      <c r="AA389" t="n">
        <v>1582</v>
      </c>
      <c r="AB389" t="n">
        <v>2262</v>
      </c>
      <c r="AC389" t="n">
        <v>1390</v>
      </c>
      <c r="AD389" t="n">
        <v>1776</v>
      </c>
      <c r="AE389" t="n">
        <v>7996</v>
      </c>
      <c r="AF389" t="n">
        <v>2030</v>
      </c>
      <c r="AG389" t="n">
        <v>8960</v>
      </c>
      <c r="AH389" t="n">
        <v>1677</v>
      </c>
      <c r="AI389" t="n">
        <v>5159</v>
      </c>
      <c r="AJ389" t="n">
        <v>2038</v>
      </c>
      <c r="AK389" t="n">
        <v>1859</v>
      </c>
      <c r="AL389" t="n">
        <v>1063</v>
      </c>
      <c r="AM389" t="n">
        <v>891</v>
      </c>
      <c r="AN389" t="n">
        <v>1458</v>
      </c>
      <c r="AO389" t="n">
        <v>2448</v>
      </c>
      <c r="AP389" t="n">
        <v>4354</v>
      </c>
      <c r="AQ389" t="n">
        <v>3117</v>
      </c>
      <c r="AR389" t="n">
        <v>1075</v>
      </c>
      <c r="AS389" t="n">
        <v>2745</v>
      </c>
      <c r="AT389" t="n">
        <v>2928</v>
      </c>
      <c r="AU389" t="n">
        <v>2145</v>
      </c>
      <c r="AV389" t="n">
        <v>2713</v>
      </c>
      <c r="AW389" t="n">
        <v>2649</v>
      </c>
      <c r="AX389" t="n">
        <v>2608</v>
      </c>
      <c r="AY389" t="n">
        <v>2459</v>
      </c>
      <c r="AZ389" t="n">
        <v>6716</v>
      </c>
      <c r="BA389" t="n">
        <v>6979</v>
      </c>
      <c r="BB389" t="n">
        <v>1162</v>
      </c>
      <c r="BC389" t="n">
        <v>4333</v>
      </c>
      <c r="BD389" t="n">
        <v>6844</v>
      </c>
      <c r="BE389" t="n">
        <v>10211</v>
      </c>
    </row>
    <row r="390">
      <c r="A390" t="inlineStr">
        <is>
          <t>Long-term borrowings</t>
        </is>
      </c>
      <c r="C390" t="inlineStr">
        <is>
          <t>Thousand</t>
        </is>
      </c>
      <c r="D390" t="inlineStr">
        <is>
          <t>QQQQ</t>
        </is>
      </c>
      <c r="F390" t="n">
        <v>8569</v>
      </c>
      <c r="G390" t="n">
        <v>10957</v>
      </c>
      <c r="H390" t="n">
        <v>9584</v>
      </c>
      <c r="I390" t="n">
        <v>8188</v>
      </c>
      <c r="J390" t="n">
        <v>9324</v>
      </c>
      <c r="K390" t="n">
        <v>5309</v>
      </c>
      <c r="L390" t="n">
        <v>1308</v>
      </c>
      <c r="O390" t="n">
        <v>1635</v>
      </c>
      <c r="S390" t="n">
        <v>1533</v>
      </c>
      <c r="T390" t="n">
        <v>386</v>
      </c>
      <c r="AP390" t="n">
        <v>2308</v>
      </c>
      <c r="AQ390" t="n">
        <v>2119</v>
      </c>
      <c r="AS390" t="n">
        <v>1107</v>
      </c>
    </row>
    <row r="391">
      <c r="A391" t="inlineStr">
        <is>
          <t>Subordinated debt</t>
        </is>
      </c>
      <c r="C391" t="inlineStr">
        <is>
          <t>Thousand</t>
        </is>
      </c>
      <c r="D391" t="inlineStr">
        <is>
          <t>QQQQ</t>
        </is>
      </c>
      <c r="F391" t="n">
        <v>26804</v>
      </c>
      <c r="G391" t="n">
        <v>26804</v>
      </c>
      <c r="H391" t="n">
        <v>26804</v>
      </c>
      <c r="I391" t="n">
        <v>26804</v>
      </c>
      <c r="J391" t="n">
        <v>26804</v>
      </c>
      <c r="K391" t="n">
        <v>26804</v>
      </c>
      <c r="L391" t="n">
        <v>26804</v>
      </c>
      <c r="M391" t="n">
        <v>26804</v>
      </c>
      <c r="N391" t="n">
        <v>26804</v>
      </c>
      <c r="O391" t="n">
        <v>26804</v>
      </c>
      <c r="P391" t="n">
        <v>26804</v>
      </c>
      <c r="Q391" t="n">
        <v>26804</v>
      </c>
      <c r="R391" t="n">
        <v>26804</v>
      </c>
      <c r="S391" t="n">
        <v>31567</v>
      </c>
      <c r="T391" t="n">
        <v>28005</v>
      </c>
      <c r="U391" t="n">
        <v>31959</v>
      </c>
      <c r="V391" t="n">
        <v>31959</v>
      </c>
      <c r="W391" t="n">
        <v>31959</v>
      </c>
      <c r="X391" t="n">
        <v>31959</v>
      </c>
      <c r="Y391" t="n">
        <v>31959</v>
      </c>
      <c r="Z391" t="n">
        <v>31959</v>
      </c>
      <c r="AA391" t="n">
        <v>31959</v>
      </c>
      <c r="AB391" t="n">
        <v>31959</v>
      </c>
      <c r="AC391" t="n">
        <v>31959</v>
      </c>
      <c r="AD391" t="n">
        <v>31959</v>
      </c>
      <c r="AE391" t="n">
        <v>31959</v>
      </c>
      <c r="AF391" t="n">
        <v>31959</v>
      </c>
      <c r="AG391" t="n">
        <v>31959</v>
      </c>
      <c r="AH391" t="n">
        <v>31118</v>
      </c>
      <c r="AI391" t="n">
        <v>31747</v>
      </c>
      <c r="AJ391" t="n">
        <v>26804</v>
      </c>
      <c r="AK391" t="n">
        <v>26804</v>
      </c>
      <c r="AL391" t="n">
        <v>26804</v>
      </c>
      <c r="AM391" t="n">
        <v>26804</v>
      </c>
      <c r="AN391" t="n">
        <v>26804</v>
      </c>
      <c r="AO391" t="n">
        <v>26804</v>
      </c>
      <c r="AP391" t="n">
        <v>26804</v>
      </c>
      <c r="AQ391" t="n">
        <v>26804</v>
      </c>
      <c r="AR391" t="n">
        <v>26804</v>
      </c>
      <c r="AS391" t="n">
        <v>26804</v>
      </c>
      <c r="AT391" t="n">
        <v>26804</v>
      </c>
      <c r="AU391" t="n">
        <v>27454</v>
      </c>
      <c r="AV391" t="n">
        <v>85964</v>
      </c>
      <c r="AW391" t="n">
        <v>85978</v>
      </c>
      <c r="AX391" t="n">
        <v>56793</v>
      </c>
      <c r="AY391" t="n">
        <v>85992</v>
      </c>
      <c r="AZ391" t="n">
        <v>86006</v>
      </c>
      <c r="BA391" t="n">
        <v>86020</v>
      </c>
      <c r="BB391" t="n">
        <v>86033</v>
      </c>
      <c r="BC391" t="n">
        <v>86013</v>
      </c>
      <c r="BD391" t="n">
        <v>86049</v>
      </c>
      <c r="BE391" t="n">
        <v>86063</v>
      </c>
    </row>
    <row r="392">
      <c r="A392" t="inlineStr">
        <is>
          <t>Total interest bearing liabilities</t>
        </is>
      </c>
      <c r="C392" t="inlineStr">
        <is>
          <t>Thousand</t>
        </is>
      </c>
      <c r="D392" t="inlineStr">
        <is>
          <t>QQQQ</t>
        </is>
      </c>
      <c r="F392" t="n">
        <v>3322803</v>
      </c>
      <c r="G392" t="n">
        <v>3294933</v>
      </c>
      <c r="H392" t="n">
        <v>3299366</v>
      </c>
      <c r="I392" t="n">
        <v>3371726</v>
      </c>
      <c r="J392" t="n">
        <v>3322279</v>
      </c>
      <c r="K392" t="n">
        <v>3556003</v>
      </c>
      <c r="L392" t="n">
        <v>3629386</v>
      </c>
      <c r="M392" t="n">
        <v>3553088</v>
      </c>
      <c r="N392" t="n">
        <v>3521546</v>
      </c>
      <c r="O392" t="n">
        <v>3564879</v>
      </c>
      <c r="P392" t="n">
        <v>3550296</v>
      </c>
      <c r="Q392" t="n">
        <v>3562611</v>
      </c>
      <c r="R392" t="n">
        <v>3470142</v>
      </c>
      <c r="S392" t="n">
        <v>3617213</v>
      </c>
      <c r="T392" t="n">
        <v>3550030</v>
      </c>
      <c r="U392" t="n">
        <v>3625784</v>
      </c>
      <c r="V392" t="n">
        <v>3617733</v>
      </c>
      <c r="W392" t="n">
        <v>3592973</v>
      </c>
      <c r="X392" t="n">
        <v>3701254</v>
      </c>
      <c r="Y392" t="n">
        <v>3634505</v>
      </c>
      <c r="Z392" t="n">
        <v>3779065</v>
      </c>
      <c r="AA392" t="n">
        <v>3780830</v>
      </c>
      <c r="AB392" t="n">
        <v>3766101</v>
      </c>
      <c r="AC392" t="n">
        <v>3854417</v>
      </c>
      <c r="AD392" t="n">
        <v>3795230</v>
      </c>
      <c r="AE392" t="n">
        <v>4079026</v>
      </c>
      <c r="AF392" t="n">
        <v>4111662</v>
      </c>
      <c r="AG392" t="n">
        <v>4105502</v>
      </c>
      <c r="AH392" t="n">
        <v>4051611</v>
      </c>
      <c r="AI392" t="n">
        <v>4086926</v>
      </c>
      <c r="AJ392" t="n">
        <v>4103024</v>
      </c>
      <c r="AK392" t="n">
        <v>4083333</v>
      </c>
      <c r="AL392" t="n">
        <v>4291751</v>
      </c>
      <c r="AM392" t="n">
        <v>4525314</v>
      </c>
      <c r="AN392" t="n">
        <v>4255124</v>
      </c>
      <c r="AO392" t="n">
        <v>4562993</v>
      </c>
      <c r="AP392" t="n">
        <v>4783683</v>
      </c>
      <c r="AQ392" t="n">
        <v>4802719</v>
      </c>
      <c r="AR392" t="n">
        <v>4828363</v>
      </c>
      <c r="AS392" t="n">
        <v>4744828</v>
      </c>
      <c r="AT392" t="n">
        <v>4958684</v>
      </c>
      <c r="AU392" t="n">
        <v>5235991</v>
      </c>
      <c r="AV392" t="n">
        <v>5454897</v>
      </c>
      <c r="AW392" t="n">
        <v>5540872</v>
      </c>
      <c r="AX392" t="n">
        <v>5299638</v>
      </c>
      <c r="AY392" t="n">
        <v>5855223</v>
      </c>
      <c r="AZ392" t="n">
        <v>6063871</v>
      </c>
      <c r="BA392" t="n">
        <v>6042632</v>
      </c>
      <c r="BB392" t="n">
        <v>6036995</v>
      </c>
      <c r="BC392" t="n">
        <v>6000296</v>
      </c>
      <c r="BD392" t="n">
        <v>6150008</v>
      </c>
      <c r="BE392" t="n">
        <v>6143503</v>
      </c>
    </row>
    <row r="393">
      <c r="A393" t="inlineStr">
        <is>
          <t>Total interest bearing liabilities-c</t>
        </is>
      </c>
      <c r="F393">
        <f>SUM(F386:F391)</f>
        <v/>
      </c>
      <c r="G393">
        <f>SUM(G386:G391)</f>
        <v/>
      </c>
      <c r="H393">
        <f>SUM(H386:H391)</f>
        <v/>
      </c>
      <c r="I393">
        <f>SUM(I386:I391)</f>
        <v/>
      </c>
      <c r="J393">
        <f>SUM(J386:J391)</f>
        <v/>
      </c>
      <c r="K393">
        <f>SUM(K386:K391)</f>
        <v/>
      </c>
      <c r="L393">
        <f>SUM(L386:L391)</f>
        <v/>
      </c>
      <c r="M393">
        <f>SUM(M386:M391)</f>
        <v/>
      </c>
      <c r="N393">
        <f>SUM(N386:N391)</f>
        <v/>
      </c>
      <c r="O393">
        <f>SUM(O386:O391)</f>
        <v/>
      </c>
      <c r="P393">
        <f>SUM(P386:P391)</f>
        <v/>
      </c>
      <c r="Q393">
        <f>SUM(Q386:Q391)</f>
        <v/>
      </c>
      <c r="R393">
        <f>SUM(R386:R391)</f>
        <v/>
      </c>
      <c r="S393">
        <f>SUM(S386:S391)</f>
        <v/>
      </c>
      <c r="T393">
        <f>SUM(T386:T391)</f>
        <v/>
      </c>
      <c r="U393">
        <f>SUM(U386:U391)</f>
        <v/>
      </c>
      <c r="V393">
        <f>SUM(V386:V391)</f>
        <v/>
      </c>
      <c r="W393">
        <f>SUM(W386:W391)</f>
        <v/>
      </c>
      <c r="X393">
        <f>SUM(X386:X391)</f>
        <v/>
      </c>
      <c r="Y393">
        <f>SUM(Y386:Y391)</f>
        <v/>
      </c>
      <c r="Z393">
        <f>SUM(Z386:Z391)</f>
        <v/>
      </c>
      <c r="AA393">
        <f>SUM(AA386:AA391)</f>
        <v/>
      </c>
      <c r="AB393">
        <f>SUM(AB386:AB391)</f>
        <v/>
      </c>
      <c r="AC393">
        <f>SUM(AC386:AC391)</f>
        <v/>
      </c>
      <c r="AD393">
        <f>SUM(AD386:AD391)</f>
        <v/>
      </c>
      <c r="AE393">
        <f>SUM(AE386:AE391)</f>
        <v/>
      </c>
      <c r="AF393">
        <f>SUM(AF386:AF391)</f>
        <v/>
      </c>
      <c r="AG393">
        <f>SUM(AG386:AG391)</f>
        <v/>
      </c>
      <c r="AH393">
        <f>SUM(AH386:AH391)</f>
        <v/>
      </c>
      <c r="AI393">
        <f>SUM(AI386:AI391)</f>
        <v/>
      </c>
      <c r="AJ393">
        <f>SUM(AJ386:AJ391)</f>
        <v/>
      </c>
      <c r="AK393">
        <f>SUM(AK386:AK391)</f>
        <v/>
      </c>
      <c r="AL393">
        <f>SUM(AL386:AL391)</f>
        <v/>
      </c>
      <c r="AM393">
        <f>SUM(AM386:AM391)</f>
        <v/>
      </c>
      <c r="AN393">
        <f>SUM(AN386:AN391)</f>
        <v/>
      </c>
      <c r="AO393">
        <f>SUM(AO386:AO391)</f>
        <v/>
      </c>
      <c r="AP393">
        <f>SUM(AP386:AP391)</f>
        <v/>
      </c>
      <c r="AQ393">
        <f>SUM(AQ386:AQ391)</f>
        <v/>
      </c>
      <c r="AR393">
        <f>SUM(AR386:AR391)</f>
        <v/>
      </c>
      <c r="AS393">
        <f>SUM(AS386:AS391)</f>
        <v/>
      </c>
      <c r="AT393">
        <f>SUM(AT386:AT391)</f>
        <v/>
      </c>
      <c r="AU393">
        <f>SUM(AU386:AU391)</f>
        <v/>
      </c>
      <c r="AV393">
        <f>SUM(AV386:AV391)</f>
        <v/>
      </c>
      <c r="AW393">
        <f>SUM(AW386:AW391)</f>
        <v/>
      </c>
      <c r="AX393">
        <f>SUM(AX386:AX391)</f>
        <v/>
      </c>
      <c r="AY393">
        <f>SUM(AY386:AY391)</f>
        <v/>
      </c>
      <c r="AZ393">
        <f>SUM(AZ386:AZ391)</f>
        <v/>
      </c>
      <c r="BA393">
        <f>SUM(BA386:BA391)</f>
        <v/>
      </c>
      <c r="BB393">
        <f>SUM(BB386:BB391)</f>
        <v/>
      </c>
      <c r="BC393">
        <f>SUM(BC386:BC391)</f>
        <v/>
      </c>
      <c r="BD393">
        <f>SUM(BD386:BD391)</f>
        <v/>
      </c>
      <c r="BE393">
        <f>SUM(BE386:BE391)</f>
        <v/>
      </c>
    </row>
    <row r="394">
      <c r="A394" t="inlineStr">
        <is>
          <t>Sum check</t>
        </is>
      </c>
      <c r="F394">
        <f>F392-F393</f>
        <v/>
      </c>
      <c r="G394">
        <f>G392-G393</f>
        <v/>
      </c>
      <c r="H394">
        <f>H392-H393</f>
        <v/>
      </c>
      <c r="I394">
        <f>I392-I393</f>
        <v/>
      </c>
      <c r="J394">
        <f>J392-J393</f>
        <v/>
      </c>
      <c r="K394">
        <f>K392-K393</f>
        <v/>
      </c>
      <c r="L394">
        <f>L392-L393</f>
        <v/>
      </c>
      <c r="M394">
        <f>M392-M393</f>
        <v/>
      </c>
      <c r="N394">
        <f>N392-N393</f>
        <v/>
      </c>
      <c r="O394">
        <f>O392-O393</f>
        <v/>
      </c>
      <c r="P394">
        <f>P392-P393</f>
        <v/>
      </c>
      <c r="Q394">
        <f>Q392-Q393</f>
        <v/>
      </c>
      <c r="R394">
        <f>R392-R393</f>
        <v/>
      </c>
      <c r="S394">
        <f>S392-S393</f>
        <v/>
      </c>
      <c r="T394">
        <f>T392-T393</f>
        <v/>
      </c>
      <c r="U394">
        <f>U392-U393</f>
        <v/>
      </c>
      <c r="V394">
        <f>V392-V393</f>
        <v/>
      </c>
      <c r="W394">
        <f>W392-W393</f>
        <v/>
      </c>
      <c r="X394">
        <f>X392-X393</f>
        <v/>
      </c>
      <c r="Y394">
        <f>Y392-Y393</f>
        <v/>
      </c>
      <c r="Z394">
        <f>Z392-Z393</f>
        <v/>
      </c>
      <c r="AA394">
        <f>AA392-AA393</f>
        <v/>
      </c>
      <c r="AB394">
        <f>AB392-AB393</f>
        <v/>
      </c>
      <c r="AC394">
        <f>AC392-AC393</f>
        <v/>
      </c>
      <c r="AD394">
        <f>AD392-AD393</f>
        <v/>
      </c>
      <c r="AE394">
        <f>AE392-AE393</f>
        <v/>
      </c>
      <c r="AF394">
        <f>AF392-AF393</f>
        <v/>
      </c>
      <c r="AG394">
        <f>AG392-AG393</f>
        <v/>
      </c>
      <c r="AH394">
        <f>AH392-AH393</f>
        <v/>
      </c>
      <c r="AI394">
        <f>AI392-AI393</f>
        <v/>
      </c>
      <c r="AJ394">
        <f>AJ392-AJ393</f>
        <v/>
      </c>
      <c r="AK394">
        <f>AK392-AK393</f>
        <v/>
      </c>
      <c r="AL394">
        <f>AL392-AL393</f>
        <v/>
      </c>
      <c r="AM394">
        <f>AM392-AM393</f>
        <v/>
      </c>
      <c r="AN394">
        <f>AN392-AN393</f>
        <v/>
      </c>
      <c r="AO394">
        <f>AO392-AO393</f>
        <v/>
      </c>
      <c r="AP394">
        <f>AP392-AP393</f>
        <v/>
      </c>
      <c r="AQ394">
        <f>AQ392-AQ393</f>
        <v/>
      </c>
      <c r="AR394">
        <f>AR392-AR393</f>
        <v/>
      </c>
      <c r="AS394">
        <f>AS392-AS393</f>
        <v/>
      </c>
      <c r="AT394">
        <f>AT392-AT393</f>
        <v/>
      </c>
      <c r="AU394">
        <f>AU392-AU393</f>
        <v/>
      </c>
      <c r="AV394">
        <f>AV392-AV393</f>
        <v/>
      </c>
      <c r="AW394">
        <f>AW392-AW393</f>
        <v/>
      </c>
      <c r="AX394">
        <f>AX392-AX393</f>
        <v/>
      </c>
      <c r="AY394">
        <f>AY392-AY393</f>
        <v/>
      </c>
      <c r="AZ394">
        <f>AZ392-AZ393</f>
        <v/>
      </c>
      <c r="BA394">
        <f>BA392-BA393</f>
        <v/>
      </c>
      <c r="BB394">
        <f>BB392-BB393</f>
        <v/>
      </c>
      <c r="BC394">
        <f>BC392-BC393</f>
        <v/>
      </c>
      <c r="BD394">
        <f>BD392-BD393</f>
        <v/>
      </c>
      <c r="BE394">
        <f>BE392-BE393</f>
        <v/>
      </c>
    </row>
    <row r="396">
      <c r="A396" t="inlineStr">
        <is>
          <t>Interest free funds:</t>
        </is>
      </c>
    </row>
    <row r="397">
      <c r="A397" t="inlineStr">
        <is>
          <t>Non-interest bearing deposits</t>
        </is>
      </c>
      <c r="C397" t="inlineStr">
        <is>
          <t>Thousand</t>
        </is>
      </c>
      <c r="D397" t="inlineStr">
        <is>
          <t>QQQQ</t>
        </is>
      </c>
      <c r="F397" t="n">
        <v>1887883</v>
      </c>
      <c r="G397" t="n">
        <v>1892014</v>
      </c>
      <c r="H397" t="n">
        <v>1965052</v>
      </c>
      <c r="I397" t="n">
        <v>2063315</v>
      </c>
      <c r="J397" t="n">
        <v>1952582</v>
      </c>
      <c r="K397" t="n">
        <v>2056512</v>
      </c>
      <c r="L397" t="n">
        <v>2159268</v>
      </c>
      <c r="M397" t="n">
        <v>2214894</v>
      </c>
      <c r="N397" t="n">
        <v>2325306</v>
      </c>
      <c r="O397" t="n">
        <v>2197474</v>
      </c>
      <c r="P397" t="n">
        <v>2312217</v>
      </c>
      <c r="Q397" t="n">
        <v>2310375</v>
      </c>
      <c r="R397" t="n">
        <v>2284207</v>
      </c>
      <c r="S397" t="n">
        <v>2363561</v>
      </c>
      <c r="T397" t="n">
        <v>2317639</v>
      </c>
      <c r="U397" t="n">
        <v>2359783</v>
      </c>
      <c r="V397" t="n">
        <v>2404535</v>
      </c>
      <c r="W397" t="n">
        <v>2433136</v>
      </c>
      <c r="X397" t="n">
        <v>2465697</v>
      </c>
      <c r="Y397" t="n">
        <v>2415972</v>
      </c>
      <c r="Z397" t="n">
        <v>2259883</v>
      </c>
      <c r="AA397" t="n">
        <v>2556003</v>
      </c>
      <c r="AB397" t="n">
        <v>2515521</v>
      </c>
      <c r="AC397" t="n">
        <v>2538218</v>
      </c>
      <c r="AD397" t="n">
        <v>2534876</v>
      </c>
      <c r="AE397" t="n">
        <v>2582195</v>
      </c>
      <c r="AF397" t="n">
        <v>2590698</v>
      </c>
      <c r="AG397" t="n">
        <v>2610935</v>
      </c>
      <c r="AH397" t="n">
        <v>2636631</v>
      </c>
      <c r="AI397" t="n">
        <v>2605280</v>
      </c>
      <c r="AJ397" t="n">
        <v>2580316</v>
      </c>
      <c r="AK397" t="n">
        <v>2626877</v>
      </c>
      <c r="AL397" t="n">
        <v>2720830</v>
      </c>
      <c r="AM397" t="n">
        <v>2906310</v>
      </c>
      <c r="AN397" t="n">
        <v>2709510</v>
      </c>
      <c r="AO397" t="n">
        <v>2888342</v>
      </c>
      <c r="AP397" t="n">
        <v>3627609</v>
      </c>
      <c r="AQ397" t="n">
        <v>3722973</v>
      </c>
      <c r="AR397" t="n">
        <v>3768493</v>
      </c>
      <c r="AS397" t="n">
        <v>3503187</v>
      </c>
      <c r="AT397" t="n">
        <v>4106084</v>
      </c>
      <c r="AU397" t="n">
        <v>4432892</v>
      </c>
      <c r="AV397" t="n">
        <v>4547944</v>
      </c>
      <c r="AW397" t="n">
        <v>4655240</v>
      </c>
      <c r="AX397" t="n">
        <v>4437352</v>
      </c>
      <c r="AY397" t="n">
        <v>4883050</v>
      </c>
      <c r="AZ397" t="n">
        <v>5223063</v>
      </c>
      <c r="BA397" t="n">
        <v>5208591</v>
      </c>
      <c r="BB397" t="n">
        <v>5073241</v>
      </c>
      <c r="BC397" t="n">
        <v>5097813</v>
      </c>
      <c r="BD397" t="n">
        <v>4797014</v>
      </c>
      <c r="BE397" t="n">
        <v>4328005</v>
      </c>
    </row>
    <row r="398">
      <c r="A398" t="inlineStr">
        <is>
          <t>Interest payable and other liabilities</t>
        </is>
      </c>
      <c r="C398" t="inlineStr">
        <is>
          <t>Thousand</t>
        </is>
      </c>
      <c r="D398" t="inlineStr">
        <is>
          <t>QQQQ</t>
        </is>
      </c>
      <c r="F398" t="n">
        <v>18489</v>
      </c>
      <c r="G398" t="n">
        <v>22988</v>
      </c>
      <c r="H398" t="n">
        <v>24107</v>
      </c>
      <c r="I398" t="n">
        <v>23032</v>
      </c>
      <c r="J398" t="n">
        <v>22172</v>
      </c>
      <c r="K398" t="n">
        <v>38522</v>
      </c>
      <c r="L398" t="n">
        <v>23769</v>
      </c>
      <c r="M398" t="n">
        <v>26584</v>
      </c>
      <c r="N398" t="n">
        <v>28545</v>
      </c>
      <c r="O398" t="n">
        <v>21649</v>
      </c>
      <c r="P398" t="n">
        <v>28636</v>
      </c>
      <c r="Q398" t="n">
        <v>24653</v>
      </c>
      <c r="R398" t="n">
        <v>27243</v>
      </c>
      <c r="S398" t="n">
        <v>28776</v>
      </c>
      <c r="T398" t="n">
        <v>27328</v>
      </c>
      <c r="U398" t="n">
        <v>23627</v>
      </c>
      <c r="V398" t="n">
        <v>25399</v>
      </c>
      <c r="W398" t="n">
        <v>26660</v>
      </c>
      <c r="X398" t="n">
        <v>25150</v>
      </c>
      <c r="Y398" t="n">
        <v>25212</v>
      </c>
      <c r="Z398" t="n">
        <v>23874</v>
      </c>
      <c r="AA398" t="n">
        <v>26383</v>
      </c>
      <c r="AB398" t="n">
        <v>30071</v>
      </c>
      <c r="AC398" t="n">
        <v>30355</v>
      </c>
      <c r="AD398" t="n">
        <v>27696</v>
      </c>
      <c r="AE398" t="n">
        <v>30683</v>
      </c>
      <c r="AF398" t="n">
        <v>29752</v>
      </c>
      <c r="AG398" t="n">
        <v>37051</v>
      </c>
      <c r="AH398" t="n">
        <v>39185</v>
      </c>
      <c r="AI398" t="n">
        <v>34198</v>
      </c>
      <c r="AJ398" t="n">
        <v>35544</v>
      </c>
      <c r="AK398" t="n">
        <v>38459</v>
      </c>
      <c r="AL398" t="n">
        <v>49262</v>
      </c>
      <c r="AM398" t="n">
        <v>45426</v>
      </c>
      <c r="AN398" t="n">
        <v>42219</v>
      </c>
      <c r="AO398" t="n">
        <v>36879</v>
      </c>
      <c r="AP398" t="n">
        <v>51016</v>
      </c>
      <c r="AQ398" t="n">
        <v>60574</v>
      </c>
      <c r="AR398" t="n">
        <v>45673</v>
      </c>
      <c r="AS398" t="n">
        <v>46048</v>
      </c>
      <c r="AT398" t="n">
        <v>41522</v>
      </c>
      <c r="AU398" t="n">
        <v>47868</v>
      </c>
      <c r="AV398" t="n">
        <v>61794</v>
      </c>
      <c r="AW398" t="n">
        <v>56818</v>
      </c>
      <c r="AX398" t="n">
        <v>52069</v>
      </c>
      <c r="AY398" t="n">
        <v>67688</v>
      </c>
      <c r="AZ398" t="n">
        <v>126279</v>
      </c>
      <c r="BA398" t="n">
        <v>118375</v>
      </c>
      <c r="BB398" t="n">
        <v>97914</v>
      </c>
      <c r="BC398" t="n">
        <v>102691</v>
      </c>
      <c r="BD398" t="n">
        <v>79735</v>
      </c>
      <c r="BE398" t="n">
        <v>109732</v>
      </c>
    </row>
    <row r="399">
      <c r="A399" t="inlineStr">
        <is>
          <t>Stockholders equity</t>
        </is>
      </c>
      <c r="C399" t="inlineStr">
        <is>
          <t>Thousand</t>
        </is>
      </c>
      <c r="D399" t="inlineStr">
        <is>
          <t>QQQQ</t>
        </is>
      </c>
      <c r="F399" t="n">
        <v>525770</v>
      </c>
      <c r="G399" t="n">
        <v>533053</v>
      </c>
      <c r="H399" t="n">
        <v>541463</v>
      </c>
      <c r="I399" t="n">
        <v>553538</v>
      </c>
      <c r="J399" t="n">
        <v>538540</v>
      </c>
      <c r="K399" t="n">
        <v>565630</v>
      </c>
      <c r="L399" t="n">
        <v>577571</v>
      </c>
      <c r="M399" t="n">
        <v>590447</v>
      </c>
      <c r="N399" t="n">
        <v>605990</v>
      </c>
      <c r="O399" t="n">
        <v>585035</v>
      </c>
      <c r="P399" t="n">
        <v>619141</v>
      </c>
      <c r="Q399" t="n">
        <v>631176</v>
      </c>
      <c r="R399" t="n">
        <v>643566</v>
      </c>
      <c r="S399" t="n">
        <v>656213</v>
      </c>
      <c r="T399" t="n">
        <v>637642</v>
      </c>
      <c r="U399" t="n">
        <v>661938</v>
      </c>
      <c r="V399" t="n">
        <v>673555</v>
      </c>
      <c r="W399" t="n">
        <v>689351</v>
      </c>
      <c r="X399" t="n">
        <v>707567</v>
      </c>
      <c r="Y399" t="n">
        <v>683186</v>
      </c>
      <c r="Z399" t="n">
        <v>723118</v>
      </c>
      <c r="AA399" t="n">
        <v>742961</v>
      </c>
      <c r="AB399" t="n">
        <v>759665</v>
      </c>
      <c r="AC399" t="n">
        <v>775889</v>
      </c>
      <c r="AD399" t="n">
        <v>750578</v>
      </c>
      <c r="AE399" t="n">
        <v>822868</v>
      </c>
      <c r="AF399" t="n">
        <v>851592</v>
      </c>
      <c r="AG399" t="n">
        <v>878208</v>
      </c>
      <c r="AH399" t="n">
        <v>896596</v>
      </c>
      <c r="AI399" t="n">
        <v>862562</v>
      </c>
      <c r="AJ399" t="n">
        <v>916994</v>
      </c>
      <c r="AK399" t="n">
        <v>942536</v>
      </c>
      <c r="AL399" t="n">
        <v>959305</v>
      </c>
      <c r="AM399" t="n">
        <v>1023432</v>
      </c>
      <c r="AN399" t="n">
        <v>960855</v>
      </c>
      <c r="AO399" t="n">
        <v>1022793</v>
      </c>
      <c r="AP399" t="n">
        <v>1040669</v>
      </c>
      <c r="AQ399" t="n">
        <v>1050140</v>
      </c>
      <c r="AR399" t="n">
        <v>1058690</v>
      </c>
      <c r="AS399" t="n">
        <v>1043135</v>
      </c>
      <c r="AT399" t="n">
        <v>1084758</v>
      </c>
      <c r="AU399" t="n">
        <v>1109866</v>
      </c>
      <c r="AV399" t="n">
        <v>1145988</v>
      </c>
      <c r="AW399" t="n">
        <v>1163395</v>
      </c>
      <c r="AX399" t="n">
        <v>1126272</v>
      </c>
      <c r="AY399" t="n">
        <v>1181740</v>
      </c>
      <c r="AZ399" t="n">
        <v>1184046</v>
      </c>
      <c r="BA399" t="n">
        <v>1211523</v>
      </c>
      <c r="BB399" t="n">
        <v>1217178</v>
      </c>
      <c r="BC399" t="n">
        <v>1198754</v>
      </c>
      <c r="BD399" t="n">
        <v>1274437</v>
      </c>
      <c r="BE399" t="n">
        <v>1330050</v>
      </c>
    </row>
    <row r="400">
      <c r="A400" t="inlineStr">
        <is>
          <t>Total interest free funds</t>
        </is>
      </c>
      <c r="C400" t="inlineStr">
        <is>
          <t>Thousand</t>
        </is>
      </c>
      <c r="D400" t="inlineStr">
        <is>
          <t>QQQQ</t>
        </is>
      </c>
      <c r="F400" t="n">
        <v>2432142</v>
      </c>
      <c r="G400" t="n">
        <v>2448055</v>
      </c>
      <c r="H400" t="n">
        <v>2530622</v>
      </c>
      <c r="I400" t="n">
        <v>2639885</v>
      </c>
      <c r="J400" t="n">
        <v>2513294</v>
      </c>
      <c r="K400" t="n">
        <v>2660664</v>
      </c>
      <c r="L400" t="n">
        <v>2760608</v>
      </c>
      <c r="M400" t="n">
        <v>2831925</v>
      </c>
      <c r="N400" t="n">
        <v>2959841</v>
      </c>
      <c r="O400" t="n">
        <v>2804158</v>
      </c>
      <c r="P400" t="n">
        <v>2959994</v>
      </c>
      <c r="Q400" t="n">
        <v>2966204</v>
      </c>
      <c r="R400" t="n">
        <v>2955016</v>
      </c>
      <c r="S400" t="n">
        <v>3048550</v>
      </c>
      <c r="T400" t="n">
        <v>2982609</v>
      </c>
      <c r="U400" t="n">
        <v>3045348</v>
      </c>
      <c r="V400" t="n">
        <v>3103489</v>
      </c>
      <c r="W400" t="n">
        <v>3149147</v>
      </c>
      <c r="X400" t="n">
        <v>3198414</v>
      </c>
      <c r="Y400" t="n">
        <v>3124370</v>
      </c>
      <c r="Z400" t="n">
        <v>3276875</v>
      </c>
      <c r="AA400" t="n">
        <v>3325347</v>
      </c>
      <c r="AB400" t="n">
        <v>3305257</v>
      </c>
      <c r="AC400" t="n">
        <v>3344462</v>
      </c>
      <c r="AD400" t="n">
        <v>3313150</v>
      </c>
      <c r="AE400" t="n">
        <v>3435746</v>
      </c>
      <c r="AF400" t="n">
        <v>3472042</v>
      </c>
      <c r="AG400" t="n">
        <v>3526194</v>
      </c>
      <c r="AH400" t="n">
        <v>3572412</v>
      </c>
      <c r="AI400" t="n">
        <v>3502040</v>
      </c>
      <c r="AJ400" t="n">
        <v>3532854</v>
      </c>
      <c r="AK400" t="n">
        <v>3607872</v>
      </c>
      <c r="AL400" t="n">
        <v>3729397</v>
      </c>
      <c r="AM400" t="n">
        <v>3975168</v>
      </c>
      <c r="AN400" t="n">
        <v>3712584</v>
      </c>
      <c r="AO400" t="n">
        <v>3948014</v>
      </c>
      <c r="AP400" t="n">
        <v>4719294</v>
      </c>
      <c r="AQ400" t="n">
        <v>4833687</v>
      </c>
      <c r="AR400" t="n">
        <v>4872856</v>
      </c>
      <c r="AS400" t="n">
        <v>4592370</v>
      </c>
      <c r="AT400" t="n">
        <v>5232364</v>
      </c>
      <c r="AU400" t="n">
        <v>5590626</v>
      </c>
      <c r="AV400" t="n">
        <v>5755726</v>
      </c>
      <c r="AW400" t="n">
        <v>5875453</v>
      </c>
      <c r="AX400" t="n">
        <v>5615693</v>
      </c>
      <c r="AY400" t="n">
        <v>6132478</v>
      </c>
      <c r="AZ400" t="n">
        <v>6533388</v>
      </c>
      <c r="BA400" t="n">
        <v>6538489</v>
      </c>
      <c r="BB400" t="n">
        <v>6388333</v>
      </c>
      <c r="BC400" t="n">
        <v>6399258</v>
      </c>
      <c r="BD400" t="n">
        <v>6151186</v>
      </c>
      <c r="BE400" t="n">
        <v>5767787</v>
      </c>
    </row>
    <row r="401">
      <c r="A401" t="inlineStr">
        <is>
          <t>Total interest free funds-c</t>
        </is>
      </c>
      <c r="F401">
        <f>SUM(F397:F399)</f>
        <v/>
      </c>
      <c r="G401">
        <f>SUM(G397:G399)</f>
        <v/>
      </c>
      <c r="H401">
        <f>SUM(H397:H399)</f>
        <v/>
      </c>
      <c r="I401">
        <f>SUM(I397:I399)</f>
        <v/>
      </c>
      <c r="J401">
        <f>SUM(J397:J399)</f>
        <v/>
      </c>
      <c r="K401">
        <f>SUM(K397:K399)</f>
        <v/>
      </c>
      <c r="L401">
        <f>SUM(L397:L399)</f>
        <v/>
      </c>
      <c r="M401">
        <f>SUM(M397:M399)</f>
        <v/>
      </c>
      <c r="N401">
        <f>SUM(N397:N399)</f>
        <v/>
      </c>
      <c r="O401">
        <f>SUM(O397:O399)</f>
        <v/>
      </c>
      <c r="P401">
        <f>SUM(P397:P399)</f>
        <v/>
      </c>
      <c r="Q401">
        <f>SUM(Q397:Q399)</f>
        <v/>
      </c>
      <c r="R401">
        <f>SUM(R397:R399)</f>
        <v/>
      </c>
      <c r="S401">
        <f>SUM(S397:S399)</f>
        <v/>
      </c>
      <c r="T401">
        <f>SUM(T397:T399)</f>
        <v/>
      </c>
      <c r="U401">
        <f>SUM(U397:U399)</f>
        <v/>
      </c>
      <c r="V401">
        <f>SUM(V397:V399)</f>
        <v/>
      </c>
      <c r="W401">
        <f>SUM(W397:W399)</f>
        <v/>
      </c>
      <c r="X401">
        <f>SUM(X397:X399)</f>
        <v/>
      </c>
      <c r="Y401">
        <f>SUM(Y397:Y399)</f>
        <v/>
      </c>
      <c r="Z401">
        <f>SUM(Z397:Z399)</f>
        <v/>
      </c>
      <c r="AA401">
        <f>SUM(AA397:AA399)</f>
        <v/>
      </c>
      <c r="AB401">
        <f>SUM(AB397:AB399)</f>
        <v/>
      </c>
      <c r="AC401">
        <f>SUM(AC397:AC399)</f>
        <v/>
      </c>
      <c r="AD401">
        <f>SUM(AD397:AD399)</f>
        <v/>
      </c>
      <c r="AE401">
        <f>SUM(AE397:AE399)</f>
        <v/>
      </c>
      <c r="AF401">
        <f>SUM(AF397:AF399)</f>
        <v/>
      </c>
      <c r="AG401">
        <f>SUM(AG397:AG399)</f>
        <v/>
      </c>
      <c r="AH401">
        <f>SUM(AH397:AH399)</f>
        <v/>
      </c>
      <c r="AI401">
        <f>SUM(AI397:AI399)</f>
        <v/>
      </c>
      <c r="AJ401">
        <f>SUM(AJ397:AJ399)</f>
        <v/>
      </c>
      <c r="AK401">
        <f>SUM(AK397:AK399)</f>
        <v/>
      </c>
      <c r="AL401">
        <f>SUM(AL397:AL399)</f>
        <v/>
      </c>
      <c r="AM401">
        <f>SUM(AM397:AM399)</f>
        <v/>
      </c>
      <c r="AN401">
        <f>SUM(AN397:AN399)</f>
        <v/>
      </c>
      <c r="AO401">
        <f>SUM(AO397:AO399)</f>
        <v/>
      </c>
      <c r="AP401">
        <f>SUM(AP397:AP399)</f>
        <v/>
      </c>
      <c r="AQ401">
        <f>SUM(AQ397:AQ399)</f>
        <v/>
      </c>
      <c r="AR401">
        <f>SUM(AR397:AR399)</f>
        <v/>
      </c>
      <c r="AS401">
        <f>SUM(AS397:AS399)</f>
        <v/>
      </c>
      <c r="AT401">
        <f>SUM(AT397:AT399)</f>
        <v/>
      </c>
      <c r="AU401">
        <f>SUM(AU397:AU399)</f>
        <v/>
      </c>
      <c r="AV401">
        <f>SUM(AV397:AV399)</f>
        <v/>
      </c>
      <c r="AW401">
        <f>SUM(AW397:AW399)</f>
        <v/>
      </c>
      <c r="AX401">
        <f>SUM(AX397:AX399)</f>
        <v/>
      </c>
      <c r="AY401">
        <f>SUM(AY397:AY399)</f>
        <v/>
      </c>
      <c r="AZ401">
        <f>SUM(AZ397:AZ399)</f>
        <v/>
      </c>
      <c r="BA401">
        <f>SUM(BA397:BA399)</f>
        <v/>
      </c>
      <c r="BB401">
        <f>SUM(BB397:BB399)</f>
        <v/>
      </c>
      <c r="BC401">
        <f>SUM(BC397:BC399)</f>
        <v/>
      </c>
      <c r="BD401">
        <f>SUM(BD397:BD399)</f>
        <v/>
      </c>
      <c r="BE401">
        <f>SUM(BE397:BE399)</f>
        <v/>
      </c>
    </row>
    <row r="402">
      <c r="A402" t="inlineStr">
        <is>
          <t>Sum check</t>
        </is>
      </c>
      <c r="F402">
        <f>F400-F401</f>
        <v/>
      </c>
      <c r="G402">
        <f>G400-G401</f>
        <v/>
      </c>
      <c r="H402">
        <f>H400-H401</f>
        <v/>
      </c>
      <c r="I402">
        <f>I400-I401</f>
        <v/>
      </c>
      <c r="J402">
        <f>J400-J401</f>
        <v/>
      </c>
      <c r="K402">
        <f>K400-K401</f>
        <v/>
      </c>
      <c r="L402">
        <f>L400-L401</f>
        <v/>
      </c>
      <c r="M402">
        <f>M400-M401</f>
        <v/>
      </c>
      <c r="N402">
        <f>N400-N401</f>
        <v/>
      </c>
      <c r="O402">
        <f>O400-O401</f>
        <v/>
      </c>
      <c r="P402">
        <f>P400-P401</f>
        <v/>
      </c>
      <c r="Q402">
        <f>Q400-Q401</f>
        <v/>
      </c>
      <c r="R402">
        <f>R400-R401</f>
        <v/>
      </c>
      <c r="S402">
        <f>S400-S401</f>
        <v/>
      </c>
      <c r="T402">
        <f>T400-T401</f>
        <v/>
      </c>
      <c r="U402">
        <f>U400-U401</f>
        <v/>
      </c>
      <c r="V402">
        <f>V400-V401</f>
        <v/>
      </c>
      <c r="W402">
        <f>W400-W401</f>
        <v/>
      </c>
      <c r="X402">
        <f>X400-X401</f>
        <v/>
      </c>
      <c r="Y402">
        <f>Y400-Y401</f>
        <v/>
      </c>
      <c r="Z402">
        <f>Z400-Z401</f>
        <v/>
      </c>
      <c r="AA402">
        <f>AA400-AA401</f>
        <v/>
      </c>
      <c r="AB402">
        <f>AB400-AB401</f>
        <v/>
      </c>
      <c r="AC402">
        <f>AC400-AC401</f>
        <v/>
      </c>
      <c r="AD402">
        <f>AD400-AD401</f>
        <v/>
      </c>
      <c r="AE402">
        <f>AE400-AE401</f>
        <v/>
      </c>
      <c r="AF402">
        <f>AF400-AF401</f>
        <v/>
      </c>
      <c r="AG402">
        <f>AG400-AG401</f>
        <v/>
      </c>
      <c r="AH402">
        <f>AH400-AH401</f>
        <v/>
      </c>
      <c r="AI402">
        <f>AI400-AI401</f>
        <v/>
      </c>
      <c r="AJ402">
        <f>AJ400-AJ401</f>
        <v/>
      </c>
      <c r="AK402">
        <f>AK400-AK401</f>
        <v/>
      </c>
      <c r="AL402">
        <f>AL400-AL401</f>
        <v/>
      </c>
      <c r="AM402">
        <f>AM400-AM401</f>
        <v/>
      </c>
      <c r="AN402">
        <f>AN400-AN401</f>
        <v/>
      </c>
      <c r="AO402">
        <f>AO400-AO401</f>
        <v/>
      </c>
      <c r="AP402">
        <f>AP400-AP401</f>
        <v/>
      </c>
      <c r="AQ402">
        <f>AQ400-AQ401</f>
        <v/>
      </c>
      <c r="AR402">
        <f>AR400-AR401</f>
        <v/>
      </c>
      <c r="AS402">
        <f>AS400-AS401</f>
        <v/>
      </c>
      <c r="AT402">
        <f>AT400-AT401</f>
        <v/>
      </c>
      <c r="AU402">
        <f>AU400-AU401</f>
        <v/>
      </c>
      <c r="AV402">
        <f>AV400-AV401</f>
        <v/>
      </c>
      <c r="AW402">
        <f>AW400-AW401</f>
        <v/>
      </c>
      <c r="AX402">
        <f>AX400-AX401</f>
        <v/>
      </c>
      <c r="AY402">
        <f>AY400-AY401</f>
        <v/>
      </c>
      <c r="AZ402">
        <f>AZ400-AZ401</f>
        <v/>
      </c>
      <c r="BA402">
        <f>BA400-BA401</f>
        <v/>
      </c>
      <c r="BB402">
        <f>BB400-BB401</f>
        <v/>
      </c>
      <c r="BC402">
        <f>BC400-BC401</f>
        <v/>
      </c>
      <c r="BD402">
        <f>BD400-BD401</f>
        <v/>
      </c>
      <c r="BE402">
        <f>BE400-BE401</f>
        <v/>
      </c>
    </row>
    <row r="404">
      <c r="A404" t="inlineStr">
        <is>
          <t>Total liabilities and stockholders equity</t>
        </is>
      </c>
      <c r="C404" t="inlineStr">
        <is>
          <t>Thousand</t>
        </is>
      </c>
      <c r="D404" t="inlineStr">
        <is>
          <t>QQQQ</t>
        </is>
      </c>
      <c r="F404" t="n">
        <v>5754945</v>
      </c>
      <c r="G404" t="n">
        <v>5742988</v>
      </c>
      <c r="H404" t="n">
        <v>5829988</v>
      </c>
      <c r="I404" t="n">
        <v>6011611</v>
      </c>
      <c r="J404" t="n">
        <v>5835573</v>
      </c>
      <c r="K404" t="n">
        <v>6216667</v>
      </c>
      <c r="L404" t="n">
        <v>6389994</v>
      </c>
      <c r="M404" t="n">
        <v>6385013</v>
      </c>
      <c r="N404" t="n">
        <v>6481387</v>
      </c>
      <c r="O404" t="n">
        <v>6369037</v>
      </c>
      <c r="P404" t="n">
        <v>6510290</v>
      </c>
      <c r="Q404" t="n">
        <v>6528815</v>
      </c>
      <c r="R404" t="n">
        <v>6425158</v>
      </c>
      <c r="S404" t="n">
        <v>6665763</v>
      </c>
      <c r="T404" t="n">
        <v>6532639</v>
      </c>
      <c r="U404" t="n">
        <v>6671132</v>
      </c>
      <c r="V404" t="n">
        <v>6721222</v>
      </c>
      <c r="W404" t="n">
        <v>6742120</v>
      </c>
      <c r="X404" t="n">
        <v>6899668</v>
      </c>
      <c r="Y404" t="n">
        <v>6758875</v>
      </c>
      <c r="Z404" t="n">
        <v>7055940</v>
      </c>
      <c r="AA404" t="n">
        <v>7106177</v>
      </c>
      <c r="AB404" t="n">
        <v>7071358</v>
      </c>
      <c r="AC404" t="n">
        <v>7198879</v>
      </c>
      <c r="AD404" t="n">
        <v>7108380</v>
      </c>
      <c r="AE404" t="n">
        <v>7514772</v>
      </c>
      <c r="AF404" t="n">
        <v>7583704</v>
      </c>
      <c r="AG404" t="n">
        <v>7631696</v>
      </c>
      <c r="AH404" t="n">
        <v>7624023</v>
      </c>
      <c r="AI404" t="n">
        <v>7588966</v>
      </c>
      <c r="AJ404" t="n">
        <v>7635878</v>
      </c>
      <c r="AK404" t="n">
        <v>7691205</v>
      </c>
      <c r="AL404" t="n">
        <v>8021148</v>
      </c>
      <c r="AM404" t="n">
        <v>8500482</v>
      </c>
      <c r="AN404" t="n">
        <v>7967708</v>
      </c>
      <c r="AO404" t="n">
        <v>8511007</v>
      </c>
      <c r="AP404" t="n">
        <v>9502977</v>
      </c>
      <c r="AQ404" t="n">
        <v>9636406</v>
      </c>
      <c r="AR404" t="n">
        <v>9701219</v>
      </c>
      <c r="AS404" t="n">
        <v>9337198</v>
      </c>
      <c r="AT404" t="n">
        <v>10191048</v>
      </c>
      <c r="AU404" t="n">
        <v>10826617</v>
      </c>
      <c r="AV404" t="n">
        <v>11210623</v>
      </c>
      <c r="AW404" t="n">
        <v>11416325</v>
      </c>
      <c r="AX404" t="n">
        <v>10915331</v>
      </c>
      <c r="AY404" t="n">
        <v>11987701</v>
      </c>
      <c r="AZ404" t="n">
        <v>12597259</v>
      </c>
      <c r="BA404" t="n">
        <v>12581121</v>
      </c>
      <c r="BB404" t="n">
        <v>12425328</v>
      </c>
      <c r="BC404" t="n">
        <v>12399554</v>
      </c>
      <c r="BD404" t="n">
        <v>12301194</v>
      </c>
      <c r="BE404" t="n">
        <v>11911290</v>
      </c>
    </row>
    <row r="405">
      <c r="A405" t="inlineStr">
        <is>
          <t>Total liabilities and stockholders equity-c</t>
        </is>
      </c>
      <c r="F405">
        <f>SUM(F392,F400)</f>
        <v/>
      </c>
      <c r="G405">
        <f>SUM(G392,G400)</f>
        <v/>
      </c>
      <c r="H405">
        <f>SUM(H392,H400)</f>
        <v/>
      </c>
      <c r="I405">
        <f>SUM(I392,I400)</f>
        <v/>
      </c>
      <c r="J405">
        <f>SUM(J392,J400)</f>
        <v/>
      </c>
      <c r="K405">
        <f>SUM(K392,K400)</f>
        <v/>
      </c>
      <c r="L405">
        <f>SUM(L392,L400)</f>
        <v/>
      </c>
      <c r="M405">
        <f>SUM(M392,M400)</f>
        <v/>
      </c>
      <c r="N405">
        <f>SUM(N392,N400)</f>
        <v/>
      </c>
      <c r="O405">
        <f>SUM(O392,O400)</f>
        <v/>
      </c>
      <c r="P405">
        <f>SUM(P392,P400)</f>
        <v/>
      </c>
      <c r="Q405">
        <f>SUM(Q392,Q400)</f>
        <v/>
      </c>
      <c r="R405">
        <f>SUM(R392,R400)</f>
        <v/>
      </c>
      <c r="S405">
        <f>SUM(S392,S400)</f>
        <v/>
      </c>
      <c r="T405">
        <f>SUM(T392,T400)</f>
        <v/>
      </c>
      <c r="U405">
        <f>SUM(U392,U400)</f>
        <v/>
      </c>
      <c r="V405">
        <f>SUM(V392,V400)</f>
        <v/>
      </c>
      <c r="W405">
        <f>SUM(W392,W400)</f>
        <v/>
      </c>
      <c r="X405">
        <f>SUM(X392,X400)</f>
        <v/>
      </c>
      <c r="Y405">
        <f>SUM(Y392,Y400)</f>
        <v/>
      </c>
      <c r="Z405">
        <f>SUM(Z392,Z400)</f>
        <v/>
      </c>
      <c r="AA405">
        <f>SUM(AA392,AA400)</f>
        <v/>
      </c>
      <c r="AB405">
        <f>SUM(AB392,AB400)</f>
        <v/>
      </c>
      <c r="AC405">
        <f>SUM(AC392,AC400)</f>
        <v/>
      </c>
      <c r="AD405">
        <f>SUM(AD392,AD400)</f>
        <v/>
      </c>
      <c r="AE405">
        <f>SUM(AE392,AE400)</f>
        <v/>
      </c>
      <c r="AF405">
        <f>SUM(AF392,AF400)</f>
        <v/>
      </c>
      <c r="AG405">
        <f>SUM(AG392,AG400)</f>
        <v/>
      </c>
      <c r="AH405">
        <f>SUM(AH392,AH400)</f>
        <v/>
      </c>
      <c r="AI405">
        <f>SUM(AI392,AI400)</f>
        <v/>
      </c>
      <c r="AJ405">
        <f>SUM(AJ392,AJ400)</f>
        <v/>
      </c>
      <c r="AK405">
        <f>SUM(AK392,AK400)</f>
        <v/>
      </c>
      <c r="AL405">
        <f>SUM(AL392,AL400)</f>
        <v/>
      </c>
      <c r="AM405">
        <f>SUM(AM392,AM400)</f>
        <v/>
      </c>
      <c r="AN405">
        <f>SUM(AN392,AN400)</f>
        <v/>
      </c>
      <c r="AO405">
        <f>SUM(AO392,AO400)</f>
        <v/>
      </c>
      <c r="AP405">
        <f>SUM(AP392,AP400)</f>
        <v/>
      </c>
      <c r="AQ405">
        <f>SUM(AQ392,AQ400)</f>
        <v/>
      </c>
      <c r="AR405">
        <f>SUM(AR392,AR400)</f>
        <v/>
      </c>
      <c r="AS405">
        <f>SUM(AS392,AS400)</f>
        <v/>
      </c>
      <c r="AT405">
        <f>SUM(AT392,AT400)</f>
        <v/>
      </c>
      <c r="AU405">
        <f>SUM(AU392,AU400)</f>
        <v/>
      </c>
      <c r="AV405">
        <f>SUM(AV392,AV400)</f>
        <v/>
      </c>
      <c r="AW405">
        <f>SUM(AW392,AW400)</f>
        <v/>
      </c>
      <c r="AX405">
        <f>SUM(AX392,AX400)</f>
        <v/>
      </c>
      <c r="AY405">
        <f>SUM(AY392,AY400)</f>
        <v/>
      </c>
      <c r="AZ405">
        <f>SUM(AZ392,AZ400)</f>
        <v/>
      </c>
      <c r="BA405">
        <f>SUM(BA392,BA400)</f>
        <v/>
      </c>
      <c r="BB405">
        <f>SUM(BB392,BB400)</f>
        <v/>
      </c>
      <c r="BC405">
        <f>SUM(BC392,BC400)</f>
        <v/>
      </c>
      <c r="BD405">
        <f>SUM(BD392,BD400)</f>
        <v/>
      </c>
      <c r="BE405">
        <f>SUM(BE392,BE400)</f>
        <v/>
      </c>
    </row>
    <row r="406">
      <c r="A406" t="inlineStr">
        <is>
          <t>Sum check-1</t>
        </is>
      </c>
      <c r="F406">
        <f>F404-F405</f>
        <v/>
      </c>
      <c r="G406">
        <f>G404-G405</f>
        <v/>
      </c>
      <c r="H406">
        <f>H404-H405</f>
        <v/>
      </c>
      <c r="I406">
        <f>I404-I405</f>
        <v/>
      </c>
      <c r="J406">
        <f>J404-J405</f>
        <v/>
      </c>
      <c r="K406">
        <f>K404-K405</f>
        <v/>
      </c>
      <c r="L406">
        <f>L404-L405</f>
        <v/>
      </c>
      <c r="M406">
        <f>M404-M405</f>
        <v/>
      </c>
      <c r="N406">
        <f>N404-N405</f>
        <v/>
      </c>
      <c r="O406">
        <f>O404-O405</f>
        <v/>
      </c>
      <c r="P406">
        <f>P404-P405</f>
        <v/>
      </c>
      <c r="Q406">
        <f>Q404-Q405</f>
        <v/>
      </c>
      <c r="R406">
        <f>R404-R405</f>
        <v/>
      </c>
      <c r="S406">
        <f>S404-S405</f>
        <v/>
      </c>
      <c r="T406">
        <f>T404-T405</f>
        <v/>
      </c>
      <c r="U406">
        <f>U404-U405</f>
        <v/>
      </c>
      <c r="V406">
        <f>V404-V405</f>
        <v/>
      </c>
      <c r="W406">
        <f>W404-W405</f>
        <v/>
      </c>
      <c r="X406">
        <f>X404-X405</f>
        <v/>
      </c>
      <c r="Y406">
        <f>Y404-Y405</f>
        <v/>
      </c>
      <c r="Z406">
        <f>Z404-Z405</f>
        <v/>
      </c>
      <c r="AA406">
        <f>AA404-AA405</f>
        <v/>
      </c>
      <c r="AB406">
        <f>AB404-AB405</f>
        <v/>
      </c>
      <c r="AC406">
        <f>AC404-AC405</f>
        <v/>
      </c>
      <c r="AD406">
        <f>AD404-AD405</f>
        <v/>
      </c>
      <c r="AE406">
        <f>AE404-AE405</f>
        <v/>
      </c>
      <c r="AF406">
        <f>AF404-AF405</f>
        <v/>
      </c>
      <c r="AG406">
        <f>AG404-AG405</f>
        <v/>
      </c>
      <c r="AH406">
        <f>AH404-AH405</f>
        <v/>
      </c>
      <c r="AI406">
        <f>AI404-AI405</f>
        <v/>
      </c>
      <c r="AJ406">
        <f>AJ404-AJ405</f>
        <v/>
      </c>
      <c r="AK406">
        <f>AK404-AK405</f>
        <v/>
      </c>
      <c r="AL406">
        <f>AL404-AL405</f>
        <v/>
      </c>
      <c r="AM406">
        <f>AM404-AM405</f>
        <v/>
      </c>
      <c r="AN406">
        <f>AN404-AN405</f>
        <v/>
      </c>
      <c r="AO406">
        <f>AO404-AO405</f>
        <v/>
      </c>
      <c r="AP406">
        <f>AP404-AP405</f>
        <v/>
      </c>
      <c r="AQ406">
        <f>AQ404-AQ405</f>
        <v/>
      </c>
      <c r="AR406">
        <f>AR404-AR405</f>
        <v/>
      </c>
      <c r="AS406">
        <f>AS404-AS405</f>
        <v/>
      </c>
      <c r="AT406">
        <f>AT404-AT405</f>
        <v/>
      </c>
      <c r="AU406">
        <f>AU404-AU405</f>
        <v/>
      </c>
      <c r="AV406">
        <f>AV404-AV405</f>
        <v/>
      </c>
      <c r="AW406">
        <f>AW404-AW405</f>
        <v/>
      </c>
      <c r="AX406">
        <f>AX404-AX405</f>
        <v/>
      </c>
      <c r="AY406">
        <f>AY404-AY405</f>
        <v/>
      </c>
      <c r="AZ406">
        <f>AZ404-AZ405</f>
        <v/>
      </c>
      <c r="BA406">
        <f>BA404-BA405</f>
        <v/>
      </c>
      <c r="BB406">
        <f>BB404-BB405</f>
        <v/>
      </c>
      <c r="BC406">
        <f>BC404-BC405</f>
        <v/>
      </c>
      <c r="BD406">
        <f>BD404-BD405</f>
        <v/>
      </c>
      <c r="BE406">
        <f>BE404-BE405</f>
        <v/>
      </c>
    </row>
    <row r="407">
      <c r="A407" t="inlineStr">
        <is>
          <t>Sum check-2</t>
        </is>
      </c>
      <c r="F407">
        <f>F381-F404</f>
        <v/>
      </c>
      <c r="G407">
        <f>G381-G404</f>
        <v/>
      </c>
      <c r="H407">
        <f>H381-H404</f>
        <v/>
      </c>
      <c r="I407">
        <f>I381-I404</f>
        <v/>
      </c>
      <c r="J407">
        <f>J381-J404</f>
        <v/>
      </c>
      <c r="K407">
        <f>K381-K404</f>
        <v/>
      </c>
      <c r="L407">
        <f>L381-L404</f>
        <v/>
      </c>
      <c r="M407">
        <f>M381-M404</f>
        <v/>
      </c>
      <c r="N407">
        <f>N381-N404</f>
        <v/>
      </c>
      <c r="O407">
        <f>O381-O404</f>
        <v/>
      </c>
      <c r="P407">
        <f>P381-P404</f>
        <v/>
      </c>
      <c r="Q407">
        <f>Q381-Q404</f>
        <v/>
      </c>
      <c r="R407">
        <f>R381-R404</f>
        <v/>
      </c>
      <c r="S407">
        <f>S381-S404</f>
        <v/>
      </c>
      <c r="T407">
        <f>T381-T404</f>
        <v/>
      </c>
      <c r="U407">
        <f>U381-U404</f>
        <v/>
      </c>
      <c r="V407">
        <f>V381-V404</f>
        <v/>
      </c>
      <c r="W407">
        <f>W381-W404</f>
        <v/>
      </c>
      <c r="X407">
        <f>X381-X404</f>
        <v/>
      </c>
      <c r="Y407">
        <f>Y381-Y404</f>
        <v/>
      </c>
      <c r="Z407">
        <f>Z381-Z404</f>
        <v/>
      </c>
      <c r="AA407">
        <f>AA381-AA404</f>
        <v/>
      </c>
      <c r="AB407">
        <f>AB381-AB404</f>
        <v/>
      </c>
      <c r="AC407">
        <f>AC381-AC404</f>
        <v/>
      </c>
      <c r="AD407">
        <f>AD381-AD404</f>
        <v/>
      </c>
      <c r="AE407">
        <f>AE381-AE404</f>
        <v/>
      </c>
      <c r="AF407">
        <f>AF381-AF404</f>
        <v/>
      </c>
      <c r="AG407">
        <f>AG381-AG404</f>
        <v/>
      </c>
      <c r="AH407">
        <f>AH381-AH404</f>
        <v/>
      </c>
      <c r="AI407">
        <f>AI381-AI404</f>
        <v/>
      </c>
      <c r="AJ407">
        <f>AJ381-AJ404</f>
        <v/>
      </c>
      <c r="AK407">
        <f>AK381-AK404</f>
        <v/>
      </c>
      <c r="AL407">
        <f>AL381-AL404</f>
        <v/>
      </c>
      <c r="AM407">
        <f>AM381-AM404</f>
        <v/>
      </c>
      <c r="AN407">
        <f>AN381-AN404</f>
        <v/>
      </c>
      <c r="AO407">
        <f>AO381-AO404</f>
        <v/>
      </c>
      <c r="AP407">
        <f>AP381-AP404</f>
        <v/>
      </c>
      <c r="AQ407">
        <f>AQ381-AQ404</f>
        <v/>
      </c>
      <c r="AR407">
        <f>AR381-AR404</f>
        <v/>
      </c>
      <c r="AS407">
        <f>AS381-AS404</f>
        <v/>
      </c>
      <c r="AT407">
        <f>AT381-AT404</f>
        <v/>
      </c>
      <c r="AU407">
        <f>AU381-AU404</f>
        <v/>
      </c>
      <c r="AV407">
        <f>AV381-AV404</f>
        <v/>
      </c>
      <c r="AW407">
        <f>AW381-AW404</f>
        <v/>
      </c>
      <c r="AX407">
        <f>AX381-AX404</f>
        <v/>
      </c>
      <c r="AY407">
        <f>AY381-AY404</f>
        <v/>
      </c>
      <c r="AZ407">
        <f>AZ381-AZ404</f>
        <v/>
      </c>
      <c r="BA407">
        <f>BA381-BA404</f>
        <v/>
      </c>
      <c r="BB407">
        <f>BB381-BB404</f>
        <v/>
      </c>
      <c r="BC407">
        <f>BC381-BC404</f>
        <v/>
      </c>
      <c r="BD407">
        <f>BD381-BD404</f>
        <v/>
      </c>
      <c r="BE407">
        <f>BE381-BE404</f>
        <v/>
      </c>
    </row>
    <row r="409">
      <c r="A409" t="inlineStr">
        <is>
          <t>Interest income/expense</t>
        </is>
      </c>
    </row>
    <row r="410">
      <c r="A410" t="inlineStr">
        <is>
          <t>Assets</t>
        </is>
      </c>
    </row>
    <row r="411">
      <c r="A411" t="inlineStr">
        <is>
          <t>Earning assets:</t>
        </is>
      </c>
    </row>
    <row r="412">
      <c r="A412" t="inlineStr">
        <is>
          <t>Loans</t>
        </is>
      </c>
      <c r="C412" t="inlineStr">
        <is>
          <t>Thousand</t>
        </is>
      </c>
      <c r="D412" t="inlineStr">
        <is>
          <t>QQQQ</t>
        </is>
      </c>
      <c r="F412" t="n">
        <v>41255</v>
      </c>
      <c r="G412" t="n">
        <v>41568</v>
      </c>
      <c r="H412" t="n">
        <v>41766</v>
      </c>
      <c r="I412" t="n">
        <v>42756</v>
      </c>
      <c r="J412" t="n">
        <v>167345</v>
      </c>
      <c r="K412" t="n">
        <v>42714</v>
      </c>
      <c r="L412" t="n">
        <v>45929</v>
      </c>
      <c r="M412" t="n">
        <v>46838</v>
      </c>
      <c r="N412" t="n">
        <v>47799</v>
      </c>
      <c r="O412" t="n">
        <v>183280</v>
      </c>
      <c r="P412" t="n">
        <v>46051</v>
      </c>
      <c r="Q412" t="n">
        <v>46601</v>
      </c>
      <c r="R412" t="n">
        <v>47455</v>
      </c>
      <c r="S412" t="n">
        <v>50677</v>
      </c>
      <c r="T412" t="n">
        <v>190784</v>
      </c>
      <c r="U412" t="n">
        <v>50329</v>
      </c>
      <c r="V412" t="n">
        <v>51216</v>
      </c>
      <c r="W412" t="n">
        <v>51817</v>
      </c>
      <c r="X412" t="n">
        <v>51749</v>
      </c>
      <c r="Y412" t="n">
        <v>205111</v>
      </c>
      <c r="Z412" t="n">
        <v>53833</v>
      </c>
      <c r="AA412" t="n">
        <v>54980</v>
      </c>
      <c r="AB412" t="n">
        <v>56319</v>
      </c>
      <c r="AC412" t="n">
        <v>57769</v>
      </c>
      <c r="AD412" t="n">
        <v>222900</v>
      </c>
      <c r="AE412" t="n">
        <v>63055</v>
      </c>
      <c r="AF412" t="n">
        <v>65750</v>
      </c>
      <c r="AG412" t="n">
        <v>66852</v>
      </c>
      <c r="AH412" t="n">
        <v>67920</v>
      </c>
      <c r="AI412" t="n">
        <v>263577</v>
      </c>
      <c r="AJ412" t="n">
        <v>68874</v>
      </c>
      <c r="AK412" t="n">
        <v>71142</v>
      </c>
      <c r="AL412" t="n">
        <v>75446</v>
      </c>
      <c r="AM412" t="n">
        <v>76691</v>
      </c>
      <c r="AN412" t="n">
        <v>292152</v>
      </c>
      <c r="AO412" t="n">
        <v>76658</v>
      </c>
      <c r="AP412" t="n">
        <v>78978</v>
      </c>
      <c r="AQ412" t="n">
        <v>76744</v>
      </c>
      <c r="AR412" t="n">
        <v>79815</v>
      </c>
      <c r="AS412" t="n">
        <v>312195</v>
      </c>
      <c r="AT412" t="n">
        <v>77766</v>
      </c>
      <c r="AU412" t="n">
        <v>82598</v>
      </c>
      <c r="AV412" t="n">
        <v>80370</v>
      </c>
      <c r="AW412" t="n">
        <v>75884</v>
      </c>
      <c r="AX412" t="n">
        <v>316618</v>
      </c>
      <c r="AY412" t="n">
        <v>73066</v>
      </c>
      <c r="AZ412" t="n">
        <v>78836</v>
      </c>
      <c r="BA412" t="n">
        <v>87169</v>
      </c>
      <c r="BB412" t="n">
        <v>97667</v>
      </c>
      <c r="BC412" t="n">
        <v>336739</v>
      </c>
      <c r="BD412" t="n">
        <v>104481</v>
      </c>
      <c r="BE412" t="n">
        <v>114708</v>
      </c>
    </row>
    <row r="413">
      <c r="A413" t="inlineStr">
        <is>
          <t>Debt securities taxable</t>
        </is>
      </c>
      <c r="C413" t="inlineStr">
        <is>
          <t>Thousand</t>
        </is>
      </c>
      <c r="D413" t="inlineStr">
        <is>
          <t>QQQQ</t>
        </is>
      </c>
      <c r="F413" t="n">
        <v>1353</v>
      </c>
      <c r="G413" t="n">
        <v>1295</v>
      </c>
      <c r="H413" t="n">
        <v>1097</v>
      </c>
      <c r="I413" t="n">
        <v>1202</v>
      </c>
      <c r="J413" t="n">
        <v>4947</v>
      </c>
      <c r="K413" t="n">
        <v>1305</v>
      </c>
      <c r="L413" t="n">
        <v>1502</v>
      </c>
      <c r="M413" t="n">
        <v>1536</v>
      </c>
      <c r="N413" t="n">
        <v>1384</v>
      </c>
      <c r="O413" t="n">
        <v>5727</v>
      </c>
      <c r="P413" t="n">
        <v>1399</v>
      </c>
      <c r="Q413" t="n">
        <v>1458</v>
      </c>
      <c r="R413" t="n">
        <v>1291</v>
      </c>
      <c r="S413" t="n">
        <v>1343</v>
      </c>
      <c r="T413" t="n">
        <v>5492</v>
      </c>
      <c r="U413" t="n">
        <v>1327</v>
      </c>
      <c r="V413" t="n">
        <v>1344</v>
      </c>
      <c r="W413" t="n">
        <v>1242</v>
      </c>
      <c r="X413" t="n">
        <v>1315</v>
      </c>
      <c r="Y413" t="n">
        <v>5229</v>
      </c>
      <c r="Z413" t="n">
        <v>1761</v>
      </c>
      <c r="AA413" t="n">
        <v>1906</v>
      </c>
      <c r="AB413" t="n">
        <v>1763</v>
      </c>
      <c r="AC413" t="n">
        <v>1741</v>
      </c>
      <c r="AD413" t="n">
        <v>7171</v>
      </c>
      <c r="AE413" t="n">
        <v>1898</v>
      </c>
      <c r="AF413" t="n">
        <v>1956</v>
      </c>
      <c r="AG413" t="n">
        <v>2246</v>
      </c>
      <c r="AH413" t="n">
        <v>2708</v>
      </c>
      <c r="AI413" t="n">
        <v>8808</v>
      </c>
      <c r="AJ413" t="n">
        <v>4335</v>
      </c>
      <c r="AK413" t="n">
        <v>3855</v>
      </c>
      <c r="AL413" t="n">
        <v>2361</v>
      </c>
      <c r="AM413" t="n">
        <v>2757</v>
      </c>
      <c r="AN413" t="n">
        <v>13308</v>
      </c>
      <c r="AO413" t="n">
        <v>2577</v>
      </c>
      <c r="AP413" t="n">
        <v>1948</v>
      </c>
      <c r="AQ413" t="n">
        <v>2032</v>
      </c>
      <c r="AR413" t="n">
        <v>1926</v>
      </c>
      <c r="AS413" t="n">
        <v>8591</v>
      </c>
      <c r="AT413" t="n">
        <v>1693</v>
      </c>
      <c r="AU413" t="n">
        <v>1602</v>
      </c>
      <c r="AV413" t="n">
        <v>1484</v>
      </c>
      <c r="AW413" t="n">
        <v>1548</v>
      </c>
      <c r="AX413" t="n">
        <v>6327</v>
      </c>
      <c r="AY413" t="n">
        <v>3781</v>
      </c>
      <c r="AZ413" t="n">
        <v>5142</v>
      </c>
      <c r="BA413" t="n">
        <v>6793</v>
      </c>
      <c r="BB413" t="n">
        <v>8740</v>
      </c>
      <c r="BC413" t="n">
        <v>24456</v>
      </c>
      <c r="BD413" t="n">
        <v>8991</v>
      </c>
      <c r="BE413" t="n">
        <v>9408</v>
      </c>
    </row>
    <row r="414">
      <c r="A414" t="inlineStr">
        <is>
          <t>Debt securities tax exempt</t>
        </is>
      </c>
      <c r="C414" t="inlineStr">
        <is>
          <t>Thousand</t>
        </is>
      </c>
      <c r="D414" t="inlineStr">
        <is>
          <t>QQQQ</t>
        </is>
      </c>
      <c r="F414" t="n">
        <v>532</v>
      </c>
      <c r="G414" t="n">
        <v>483</v>
      </c>
      <c r="H414" t="n">
        <v>438</v>
      </c>
      <c r="I414" t="n">
        <v>428</v>
      </c>
      <c r="J414" t="n">
        <v>1880</v>
      </c>
      <c r="K414" t="n">
        <v>430</v>
      </c>
      <c r="L414" t="n">
        <v>421</v>
      </c>
      <c r="M414" t="n">
        <v>404</v>
      </c>
      <c r="N414" t="n">
        <v>379</v>
      </c>
      <c r="O414" t="n">
        <v>1632</v>
      </c>
      <c r="P414" t="n">
        <v>378</v>
      </c>
      <c r="Q414" t="n">
        <v>363</v>
      </c>
      <c r="R414" t="n">
        <v>382</v>
      </c>
      <c r="S414" t="n">
        <v>388</v>
      </c>
      <c r="T414" t="n">
        <v>1511</v>
      </c>
      <c r="U414" t="n">
        <v>393</v>
      </c>
      <c r="V414" t="n">
        <v>372</v>
      </c>
      <c r="W414" t="n">
        <v>383</v>
      </c>
      <c r="X414" t="n">
        <v>336</v>
      </c>
      <c r="Y414" t="n">
        <v>1484</v>
      </c>
      <c r="Z414" t="n">
        <v>287</v>
      </c>
      <c r="AA414" t="n">
        <v>275</v>
      </c>
      <c r="AB414" t="n">
        <v>287</v>
      </c>
      <c r="AC414" t="n">
        <v>285</v>
      </c>
      <c r="AD414" t="n">
        <v>1134</v>
      </c>
      <c r="AE414" t="n">
        <v>216</v>
      </c>
      <c r="AF414" t="n">
        <v>206</v>
      </c>
      <c r="AG414" t="n">
        <v>184</v>
      </c>
      <c r="AH414" t="n">
        <v>165</v>
      </c>
      <c r="AI414" t="n">
        <v>771</v>
      </c>
      <c r="AJ414" t="n">
        <v>159</v>
      </c>
      <c r="AK414" t="n">
        <v>150</v>
      </c>
      <c r="AL414" t="n">
        <v>130</v>
      </c>
      <c r="AM414" t="n">
        <v>141</v>
      </c>
      <c r="AN414" t="n">
        <v>580</v>
      </c>
      <c r="AO414" t="n">
        <v>136</v>
      </c>
      <c r="AP414" t="n">
        <v>321</v>
      </c>
      <c r="AQ414" t="n">
        <v>166</v>
      </c>
      <c r="AR414" t="n">
        <v>131</v>
      </c>
      <c r="AS414" t="n">
        <v>616</v>
      </c>
      <c r="AT414" t="n">
        <v>88</v>
      </c>
      <c r="AU414" t="n">
        <v>88</v>
      </c>
      <c r="AV414" t="n">
        <v>45</v>
      </c>
      <c r="AW414" t="n">
        <v>36</v>
      </c>
      <c r="AX414" t="n">
        <v>258</v>
      </c>
      <c r="AY414" t="n">
        <v>34</v>
      </c>
      <c r="AZ414" t="n">
        <v>28</v>
      </c>
      <c r="BA414" t="n">
        <v>28</v>
      </c>
      <c r="BB414" t="n">
        <v>29</v>
      </c>
      <c r="BC414" t="n">
        <v>118</v>
      </c>
      <c r="BD414" t="n">
        <v>9</v>
      </c>
      <c r="BE414" t="n">
        <v>29</v>
      </c>
    </row>
    <row r="415">
      <c r="A415" t="inlineStr">
        <is>
          <t>Interest bearing deposits with banks FFS</t>
        </is>
      </c>
      <c r="C415" t="inlineStr">
        <is>
          <t>Thousand</t>
        </is>
      </c>
      <c r="D415" t="inlineStr">
        <is>
          <t>QQQQ</t>
        </is>
      </c>
      <c r="F415" t="n">
        <v>977</v>
      </c>
      <c r="G415" t="n">
        <v>971</v>
      </c>
      <c r="H415" t="n">
        <v>1031</v>
      </c>
      <c r="I415" t="n">
        <v>1086</v>
      </c>
      <c r="J415" t="n">
        <v>4066</v>
      </c>
      <c r="K415" t="n">
        <v>1095</v>
      </c>
      <c r="L415" t="n">
        <v>1096</v>
      </c>
      <c r="M415" t="n">
        <v>1112</v>
      </c>
      <c r="N415" t="n">
        <v>1090</v>
      </c>
      <c r="O415" t="n">
        <v>4393</v>
      </c>
      <c r="P415" t="n">
        <v>1062</v>
      </c>
      <c r="Q415" t="n">
        <v>1066</v>
      </c>
      <c r="R415" t="n">
        <v>1009</v>
      </c>
      <c r="S415" t="n">
        <v>1142</v>
      </c>
      <c r="T415" t="n">
        <v>4279</v>
      </c>
      <c r="U415" t="n">
        <v>1802</v>
      </c>
      <c r="V415" t="n">
        <v>1852</v>
      </c>
      <c r="W415" t="n">
        <v>1968</v>
      </c>
      <c r="X415" t="n">
        <v>2286</v>
      </c>
      <c r="Y415" t="n">
        <v>7908</v>
      </c>
      <c r="Z415" t="n">
        <v>3440</v>
      </c>
      <c r="AA415" t="n">
        <v>4426</v>
      </c>
      <c r="AB415" t="n">
        <v>4978</v>
      </c>
      <c r="AC415" t="n">
        <v>5294</v>
      </c>
      <c r="AD415" t="n">
        <v>18138</v>
      </c>
      <c r="AE415" t="n">
        <v>5886</v>
      </c>
      <c r="AF415" t="n">
        <v>7420</v>
      </c>
      <c r="AG415" t="n">
        <v>8254</v>
      </c>
      <c r="AH415" t="n">
        <v>9134</v>
      </c>
      <c r="AI415" t="n">
        <v>30694</v>
      </c>
      <c r="AJ415" t="n">
        <v>7750</v>
      </c>
      <c r="AK415" t="n">
        <v>8135</v>
      </c>
      <c r="AL415" t="n">
        <v>8705</v>
      </c>
      <c r="AM415" t="n">
        <v>6782</v>
      </c>
      <c r="AN415" t="n">
        <v>31372</v>
      </c>
      <c r="AO415" t="n">
        <v>4769</v>
      </c>
      <c r="AP415" t="n">
        <v>395</v>
      </c>
      <c r="AQ415" t="n">
        <v>422</v>
      </c>
      <c r="AR415" t="n">
        <v>463</v>
      </c>
      <c r="AS415" t="n">
        <v>6049</v>
      </c>
      <c r="AT415" t="n">
        <v>595</v>
      </c>
      <c r="AU415" t="n">
        <v>825</v>
      </c>
      <c r="AV415" t="n">
        <v>1441</v>
      </c>
      <c r="AW415" t="n">
        <v>1505</v>
      </c>
      <c r="AX415" t="n">
        <v>4366</v>
      </c>
      <c r="AY415" t="n">
        <v>1758</v>
      </c>
      <c r="AZ415" t="n">
        <v>7605</v>
      </c>
      <c r="BA415" t="n">
        <v>20119</v>
      </c>
      <c r="BB415" t="n">
        <v>29449</v>
      </c>
      <c r="BC415" t="n">
        <v>58931</v>
      </c>
      <c r="BD415" t="n">
        <v>32052</v>
      </c>
      <c r="BE415" t="n">
        <v>26775</v>
      </c>
    </row>
    <row r="416">
      <c r="A416" t="inlineStr">
        <is>
          <t>Total earning assets</t>
        </is>
      </c>
      <c r="C416" t="inlineStr">
        <is>
          <t>Thousand</t>
        </is>
      </c>
      <c r="D416" t="inlineStr">
        <is>
          <t>QQQQ</t>
        </is>
      </c>
      <c r="F416" t="n">
        <v>44117</v>
      </c>
      <c r="G416" t="n">
        <v>44317</v>
      </c>
      <c r="H416" t="n">
        <v>44332</v>
      </c>
      <c r="I416" t="n">
        <v>45472</v>
      </c>
      <c r="J416" t="n">
        <v>178238</v>
      </c>
      <c r="K416" t="n">
        <v>45544</v>
      </c>
      <c r="L416" t="n">
        <v>48948</v>
      </c>
      <c r="M416" t="n">
        <v>49890</v>
      </c>
      <c r="N416" t="n">
        <v>50652</v>
      </c>
      <c r="O416" t="n">
        <v>195032</v>
      </c>
      <c r="P416" t="n">
        <v>48890</v>
      </c>
      <c r="Q416" t="n">
        <v>49488</v>
      </c>
      <c r="R416" t="n">
        <v>50137</v>
      </c>
      <c r="S416" t="n">
        <v>53550</v>
      </c>
      <c r="T416" t="n">
        <v>202066</v>
      </c>
      <c r="U416" t="n">
        <v>53851</v>
      </c>
      <c r="V416" t="n">
        <v>54784</v>
      </c>
      <c r="W416" t="n">
        <v>55410</v>
      </c>
      <c r="X416" t="n">
        <v>55686</v>
      </c>
      <c r="Y416" t="n">
        <v>219732</v>
      </c>
      <c r="Z416" t="n">
        <v>59321</v>
      </c>
      <c r="AA416" t="n">
        <v>61587</v>
      </c>
      <c r="AB416" t="n">
        <v>63347</v>
      </c>
      <c r="AC416" t="n">
        <v>65089</v>
      </c>
      <c r="AD416" t="n">
        <v>249343</v>
      </c>
      <c r="AE416" t="n">
        <v>71055</v>
      </c>
      <c r="AF416" t="n">
        <v>75332</v>
      </c>
      <c r="AG416" t="n">
        <v>77536</v>
      </c>
      <c r="AH416" t="n">
        <v>79927</v>
      </c>
      <c r="AI416" t="n">
        <v>303850</v>
      </c>
      <c r="AJ416" t="n">
        <v>81118</v>
      </c>
      <c r="AK416" t="n">
        <v>83282</v>
      </c>
      <c r="AL416" t="n">
        <v>86642</v>
      </c>
      <c r="AM416" t="n">
        <v>86371</v>
      </c>
      <c r="AN416" t="n">
        <v>337412</v>
      </c>
      <c r="AO416" t="n">
        <v>84140</v>
      </c>
      <c r="AP416" t="n">
        <v>81642</v>
      </c>
      <c r="AQ416" t="n">
        <v>79364</v>
      </c>
      <c r="AR416" t="n">
        <v>82335</v>
      </c>
      <c r="AS416" t="n">
        <v>327451</v>
      </c>
      <c r="AT416" t="n">
        <v>80142</v>
      </c>
      <c r="AU416" t="n">
        <v>85113</v>
      </c>
      <c r="AV416" t="n">
        <v>83340</v>
      </c>
      <c r="AW416" t="n">
        <v>78973</v>
      </c>
      <c r="AX416" t="n">
        <v>327569</v>
      </c>
      <c r="AY416" t="n">
        <v>78639</v>
      </c>
      <c r="AZ416" t="n">
        <v>91611</v>
      </c>
      <c r="BA416" t="n">
        <v>114109</v>
      </c>
      <c r="BB416" t="n">
        <v>135885</v>
      </c>
      <c r="BC416" t="n">
        <v>420244</v>
      </c>
      <c r="BD416" t="n">
        <v>145533</v>
      </c>
      <c r="BE416" t="n">
        <v>150920</v>
      </c>
    </row>
    <row r="417">
      <c r="A417" t="inlineStr">
        <is>
          <t>Total earning assets-c</t>
        </is>
      </c>
      <c r="F417">
        <f>SUM(F412:F415)</f>
        <v/>
      </c>
      <c r="G417">
        <f>SUM(G412:G415)</f>
        <v/>
      </c>
      <c r="H417">
        <f>SUM(H412:H415)</f>
        <v/>
      </c>
      <c r="I417">
        <f>SUM(I412:I415)</f>
        <v/>
      </c>
      <c r="J417">
        <f>SUM(J412:J415)</f>
        <v/>
      </c>
      <c r="K417">
        <f>SUM(K412:K415)</f>
        <v/>
      </c>
      <c r="L417">
        <f>SUM(L412:L415)</f>
        <v/>
      </c>
      <c r="M417">
        <f>SUM(M412:M415)</f>
        <v/>
      </c>
      <c r="N417">
        <f>SUM(N412:N415)</f>
        <v/>
      </c>
      <c r="O417">
        <f>SUM(O412:O415)</f>
        <v/>
      </c>
      <c r="P417">
        <f>SUM(P412:P415)</f>
        <v/>
      </c>
      <c r="Q417">
        <f>SUM(Q412:Q415)</f>
        <v/>
      </c>
      <c r="R417">
        <f>SUM(R412:R415)</f>
        <v/>
      </c>
      <c r="S417">
        <f>SUM(S412:S415)</f>
        <v/>
      </c>
      <c r="T417">
        <f>SUM(T412:T415)</f>
        <v/>
      </c>
      <c r="U417">
        <f>SUM(U412:U415)</f>
        <v/>
      </c>
      <c r="V417">
        <f>SUM(V412:V415)</f>
        <v/>
      </c>
      <c r="W417">
        <f>SUM(W412:W415)</f>
        <v/>
      </c>
      <c r="X417">
        <f>SUM(X412:X415)</f>
        <v/>
      </c>
      <c r="Y417">
        <f>SUM(Y412:Y415)</f>
        <v/>
      </c>
      <c r="Z417">
        <f>SUM(Z412:Z415)</f>
        <v/>
      </c>
      <c r="AA417">
        <f>SUM(AA412:AA415)</f>
        <v/>
      </c>
      <c r="AB417">
        <f>SUM(AB412:AB415)</f>
        <v/>
      </c>
      <c r="AC417">
        <f>SUM(AC412:AC415)</f>
        <v/>
      </c>
      <c r="AD417">
        <f>SUM(AD412:AD415)</f>
        <v/>
      </c>
      <c r="AE417">
        <f>SUM(AE412:AE415)</f>
        <v/>
      </c>
      <c r="AF417">
        <f>SUM(AF412:AF415)</f>
        <v/>
      </c>
      <c r="AG417">
        <f>SUM(AG412:AG415)</f>
        <v/>
      </c>
      <c r="AH417">
        <f>SUM(AH412:AH415)</f>
        <v/>
      </c>
      <c r="AI417">
        <f>SUM(AI412:AI415)</f>
        <v/>
      </c>
      <c r="AJ417">
        <f>SUM(AJ412:AJ415)</f>
        <v/>
      </c>
      <c r="AK417">
        <f>SUM(AK412:AK415)</f>
        <v/>
      </c>
      <c r="AL417">
        <f>SUM(AL412:AL415)</f>
        <v/>
      </c>
      <c r="AM417">
        <f>SUM(AM412:AM415)</f>
        <v/>
      </c>
      <c r="AN417">
        <f>SUM(AN412:AN415)</f>
        <v/>
      </c>
      <c r="AO417">
        <f>SUM(AO412:AO415)</f>
        <v/>
      </c>
      <c r="AP417">
        <f>SUM(AP412:AP415)</f>
        <v/>
      </c>
      <c r="AQ417">
        <f>SUM(AQ412:AQ415)</f>
        <v/>
      </c>
      <c r="AR417">
        <f>SUM(AR412:AR415)</f>
        <v/>
      </c>
      <c r="AS417">
        <f>SUM(AS412:AS415)</f>
        <v/>
      </c>
      <c r="AT417">
        <f>SUM(AT412:AT415)</f>
        <v/>
      </c>
      <c r="AU417">
        <f>SUM(AU412:AU415)</f>
        <v/>
      </c>
      <c r="AV417">
        <f>SUM(AV412:AV415)</f>
        <v/>
      </c>
      <c r="AW417">
        <f>SUM(AW412:AW415)</f>
        <v/>
      </c>
      <c r="AX417">
        <f>SUM(AX412:AX415)</f>
        <v/>
      </c>
      <c r="AY417">
        <f>SUM(AY412:AY415)</f>
        <v/>
      </c>
      <c r="AZ417">
        <f>SUM(AZ412:AZ415)</f>
        <v/>
      </c>
      <c r="BA417">
        <f>SUM(BA412:BA415)</f>
        <v/>
      </c>
      <c r="BB417">
        <f>SUM(BB412:BB415)</f>
        <v/>
      </c>
      <c r="BC417">
        <f>SUM(BC412:BC415)</f>
        <v/>
      </c>
      <c r="BD417">
        <f>SUM(BD412:BD415)</f>
        <v/>
      </c>
      <c r="BE417">
        <f>SUM(BE412:BE415)</f>
        <v/>
      </c>
    </row>
    <row r="418">
      <c r="A418" t="inlineStr">
        <is>
          <t>Sum check</t>
        </is>
      </c>
      <c r="F418">
        <f>F416-F417</f>
        <v/>
      </c>
      <c r="G418">
        <f>G416-G417</f>
        <v/>
      </c>
      <c r="H418">
        <f>H416-H417</f>
        <v/>
      </c>
      <c r="I418">
        <f>I416-I417</f>
        <v/>
      </c>
      <c r="J418">
        <f>J416-J417</f>
        <v/>
      </c>
      <c r="K418">
        <f>K416-K417</f>
        <v/>
      </c>
      <c r="L418">
        <f>L416-L417</f>
        <v/>
      </c>
      <c r="M418">
        <f>M416-M417</f>
        <v/>
      </c>
      <c r="N418">
        <f>N416-N417</f>
        <v/>
      </c>
      <c r="O418">
        <f>O416-O417</f>
        <v/>
      </c>
      <c r="P418">
        <f>P416-P417</f>
        <v/>
      </c>
      <c r="Q418">
        <f>Q416-Q417</f>
        <v/>
      </c>
      <c r="R418">
        <f>R416-R417</f>
        <v/>
      </c>
      <c r="S418">
        <f>S416-S417</f>
        <v/>
      </c>
      <c r="T418">
        <f>T416-T417</f>
        <v/>
      </c>
      <c r="U418">
        <f>U416-U417</f>
        <v/>
      </c>
      <c r="V418">
        <f>V416-V417</f>
        <v/>
      </c>
      <c r="W418">
        <f>W416-W417</f>
        <v/>
      </c>
      <c r="X418">
        <f>X416-X417</f>
        <v/>
      </c>
      <c r="Y418">
        <f>Y416-Y417</f>
        <v/>
      </c>
      <c r="Z418">
        <f>Z416-Z417</f>
        <v/>
      </c>
      <c r="AA418">
        <f>AA416-AA417</f>
        <v/>
      </c>
      <c r="AB418">
        <f>AB416-AB417</f>
        <v/>
      </c>
      <c r="AC418">
        <f>AC416-AC417</f>
        <v/>
      </c>
      <c r="AD418">
        <f>AD416-AD417</f>
        <v/>
      </c>
      <c r="AE418">
        <f>AE416-AE417</f>
        <v/>
      </c>
      <c r="AF418">
        <f>AF416-AF417</f>
        <v/>
      </c>
      <c r="AG418">
        <f>AG416-AG417</f>
        <v/>
      </c>
      <c r="AH418">
        <f>AH416-AH417</f>
        <v/>
      </c>
      <c r="AI418">
        <f>AI416-AI417</f>
        <v/>
      </c>
      <c r="AJ418">
        <f>AJ416-AJ417</f>
        <v/>
      </c>
      <c r="AK418">
        <f>AK416-AK417</f>
        <v/>
      </c>
      <c r="AL418">
        <f>AL416-AL417</f>
        <v/>
      </c>
      <c r="AM418">
        <f>AM416-AM417</f>
        <v/>
      </c>
      <c r="AN418">
        <f>AN416-AN417</f>
        <v/>
      </c>
      <c r="AO418">
        <f>AO416-AO417</f>
        <v/>
      </c>
      <c r="AP418">
        <f>AP416-AP417</f>
        <v/>
      </c>
      <c r="AQ418">
        <f>AQ416-AQ417</f>
        <v/>
      </c>
      <c r="AR418">
        <f>AR416-AR417</f>
        <v/>
      </c>
      <c r="AS418">
        <f>AS416-AS417</f>
        <v/>
      </c>
      <c r="AT418">
        <f>AT416-AT417</f>
        <v/>
      </c>
      <c r="AU418">
        <f>AU416-AU417</f>
        <v/>
      </c>
      <c r="AV418">
        <f>AV416-AV417</f>
        <v/>
      </c>
      <c r="AW418">
        <f>AW416-AW417</f>
        <v/>
      </c>
      <c r="AX418">
        <f>AX416-AX417</f>
        <v/>
      </c>
      <c r="AY418">
        <f>AY416-AY417</f>
        <v/>
      </c>
      <c r="AZ418">
        <f>AZ416-AZ417</f>
        <v/>
      </c>
      <c r="BA418">
        <f>BA416-BA417</f>
        <v/>
      </c>
      <c r="BB418">
        <f>BB416-BB417</f>
        <v/>
      </c>
      <c r="BC418">
        <f>BC416-BC417</f>
        <v/>
      </c>
      <c r="BD418">
        <f>BD416-BD417</f>
        <v/>
      </c>
      <c r="BE418">
        <f>BE416-BE417</f>
        <v/>
      </c>
    </row>
    <row r="420">
      <c r="A420" t="inlineStr">
        <is>
          <t>Liabilities and stockholders equity</t>
        </is>
      </c>
    </row>
    <row r="421">
      <c r="A421" t="inlineStr">
        <is>
          <t>Interest bearing liabilities:</t>
        </is>
      </c>
    </row>
    <row r="422">
      <c r="A422" t="inlineStr">
        <is>
          <t>Transaction deposits</t>
        </is>
      </c>
      <c r="C422" t="inlineStr">
        <is>
          <t>Thousand</t>
        </is>
      </c>
      <c r="D422" t="inlineStr">
        <is>
          <t>QQQQ</t>
        </is>
      </c>
      <c r="F422" t="n">
        <v>167</v>
      </c>
      <c r="G422" t="n">
        <v>163</v>
      </c>
      <c r="H422" t="n">
        <v>155</v>
      </c>
      <c r="I422" t="n">
        <v>157</v>
      </c>
      <c r="J422" t="n">
        <v>643</v>
      </c>
      <c r="K422" t="n">
        <v>198</v>
      </c>
      <c r="L422" t="n">
        <v>208</v>
      </c>
      <c r="M422" t="n">
        <v>175</v>
      </c>
      <c r="N422" t="n">
        <v>167</v>
      </c>
      <c r="O422" t="n">
        <v>747</v>
      </c>
      <c r="P422" t="n">
        <v>168</v>
      </c>
      <c r="Q422" t="n">
        <v>183</v>
      </c>
      <c r="R422" t="n">
        <v>181</v>
      </c>
      <c r="S422" t="n">
        <v>206</v>
      </c>
      <c r="T422" t="n">
        <v>738</v>
      </c>
      <c r="U422" t="n">
        <v>201</v>
      </c>
      <c r="V422" t="n">
        <v>207</v>
      </c>
      <c r="W422" t="n">
        <v>202</v>
      </c>
      <c r="X422" t="n">
        <v>199</v>
      </c>
      <c r="Y422" t="n">
        <v>808</v>
      </c>
      <c r="Z422" t="n">
        <v>211</v>
      </c>
      <c r="AA422" t="n">
        <v>213</v>
      </c>
      <c r="AB422" t="n">
        <v>372</v>
      </c>
      <c r="AC422" t="n">
        <v>364</v>
      </c>
      <c r="AD422" t="n">
        <v>1160</v>
      </c>
      <c r="AE422" t="n">
        <v>394</v>
      </c>
      <c r="AF422" t="n">
        <v>602</v>
      </c>
      <c r="AG422" t="n">
        <v>744</v>
      </c>
      <c r="AH422" t="n">
        <v>721</v>
      </c>
      <c r="AI422" t="n">
        <v>2461</v>
      </c>
      <c r="AJ422" t="n">
        <v>662</v>
      </c>
      <c r="AK422" t="n">
        <v>659</v>
      </c>
      <c r="AL422" t="n">
        <v>646</v>
      </c>
      <c r="AM422" t="n">
        <v>606</v>
      </c>
      <c r="AN422" t="n">
        <v>2573</v>
      </c>
      <c r="AO422" t="n">
        <v>515</v>
      </c>
      <c r="AP422" t="n">
        <v>169</v>
      </c>
      <c r="AQ422" t="n">
        <v>125</v>
      </c>
      <c r="AR422" t="n">
        <v>131</v>
      </c>
      <c r="AS422" t="n">
        <v>940</v>
      </c>
      <c r="AT422" t="n">
        <v>149</v>
      </c>
      <c r="AU422" t="n">
        <v>156</v>
      </c>
      <c r="AV422" t="n">
        <v>161</v>
      </c>
      <c r="AW422" t="n">
        <v>169</v>
      </c>
      <c r="AX422" t="n">
        <v>634</v>
      </c>
      <c r="AY422" t="n">
        <v>191</v>
      </c>
      <c r="AZ422" t="n">
        <v>212</v>
      </c>
      <c r="BA422" t="n">
        <v>442</v>
      </c>
      <c r="BB422" t="n">
        <v>1203</v>
      </c>
      <c r="BC422" t="n">
        <v>2049</v>
      </c>
      <c r="BD422" t="n">
        <v>1632</v>
      </c>
      <c r="BE422" t="n">
        <v>1637</v>
      </c>
    </row>
    <row r="423">
      <c r="A423" t="inlineStr">
        <is>
          <t>Savings deposits</t>
        </is>
      </c>
      <c r="C423" t="inlineStr">
        <is>
          <t>Thousand</t>
        </is>
      </c>
      <c r="D423" t="inlineStr">
        <is>
          <t>QQQQ</t>
        </is>
      </c>
      <c r="F423" t="n">
        <v>1080</v>
      </c>
      <c r="G423" t="n">
        <v>1013</v>
      </c>
      <c r="H423" t="n">
        <v>1051</v>
      </c>
      <c r="I423" t="n">
        <v>1088</v>
      </c>
      <c r="J423" t="n">
        <v>4231</v>
      </c>
      <c r="K423" t="n">
        <v>1103</v>
      </c>
      <c r="L423" t="n">
        <v>1113</v>
      </c>
      <c r="M423" t="n">
        <v>1146</v>
      </c>
      <c r="N423" t="n">
        <v>1157</v>
      </c>
      <c r="O423" t="n">
        <v>4520</v>
      </c>
      <c r="P423" t="n">
        <v>1150</v>
      </c>
      <c r="Q423" t="n">
        <v>1159</v>
      </c>
      <c r="R423" t="n">
        <v>1155</v>
      </c>
      <c r="S423" t="n">
        <v>1238</v>
      </c>
      <c r="T423" t="n">
        <v>4702</v>
      </c>
      <c r="U423" t="n">
        <v>1691</v>
      </c>
      <c r="V423" t="n">
        <v>1691</v>
      </c>
      <c r="W423" t="n">
        <v>1729</v>
      </c>
      <c r="X423" t="n">
        <v>1906</v>
      </c>
      <c r="Y423" t="n">
        <v>7018</v>
      </c>
      <c r="Z423" t="n">
        <v>2297</v>
      </c>
      <c r="AA423" t="n">
        <v>2778</v>
      </c>
      <c r="AB423" t="n">
        <v>3479</v>
      </c>
      <c r="AC423" t="n">
        <v>3697</v>
      </c>
      <c r="AD423" t="n">
        <v>12251</v>
      </c>
      <c r="AE423" t="n">
        <v>5106</v>
      </c>
      <c r="AF423" t="n">
        <v>7189</v>
      </c>
      <c r="AG423" t="n">
        <v>8010</v>
      </c>
      <c r="AH423" t="n">
        <v>9157</v>
      </c>
      <c r="AI423" t="n">
        <v>29462</v>
      </c>
      <c r="AJ423" t="n">
        <v>10301</v>
      </c>
      <c r="AK423" t="n">
        <v>10424</v>
      </c>
      <c r="AL423" t="n">
        <v>10127</v>
      </c>
      <c r="AM423" t="n">
        <v>8318</v>
      </c>
      <c r="AN423" t="n">
        <v>39170</v>
      </c>
      <c r="AO423" t="n">
        <v>6249</v>
      </c>
      <c r="AP423" t="n">
        <v>1343</v>
      </c>
      <c r="AQ423" t="n">
        <v>890</v>
      </c>
      <c r="AR423" t="n">
        <v>903</v>
      </c>
      <c r="AS423" t="n">
        <v>9385</v>
      </c>
      <c r="AT423" t="n">
        <v>1106</v>
      </c>
      <c r="AU423" t="n">
        <v>939</v>
      </c>
      <c r="AV423" t="n">
        <v>989</v>
      </c>
      <c r="AW423" t="n">
        <v>1021</v>
      </c>
      <c r="AX423" t="n">
        <v>4055</v>
      </c>
      <c r="AY423" t="n">
        <v>1141</v>
      </c>
      <c r="AZ423" t="n">
        <v>2733</v>
      </c>
      <c r="BA423" t="n">
        <v>10447</v>
      </c>
      <c r="BB423" t="n">
        <v>21278</v>
      </c>
      <c r="BC423" t="n">
        <v>35598</v>
      </c>
      <c r="BD423" t="n">
        <v>30491</v>
      </c>
      <c r="BE423" t="n">
        <v>37667</v>
      </c>
    </row>
    <row r="424">
      <c r="A424" t="inlineStr">
        <is>
          <t>Time deposits</t>
        </is>
      </c>
      <c r="C424" t="inlineStr">
        <is>
          <t>Thousand</t>
        </is>
      </c>
      <c r="D424" t="inlineStr">
        <is>
          <t>QQQQ</t>
        </is>
      </c>
      <c r="F424" t="n">
        <v>1793</v>
      </c>
      <c r="G424" t="n">
        <v>1713</v>
      </c>
      <c r="H424" t="n">
        <v>1643</v>
      </c>
      <c r="I424" t="n">
        <v>1556</v>
      </c>
      <c r="J424" t="n">
        <v>6705</v>
      </c>
      <c r="K424" t="n">
        <v>1488</v>
      </c>
      <c r="L424" t="n">
        <v>1412</v>
      </c>
      <c r="M424" t="n">
        <v>1337</v>
      </c>
      <c r="N424" t="n">
        <v>1291</v>
      </c>
      <c r="O424" t="n">
        <v>5528</v>
      </c>
      <c r="P424" t="n">
        <v>1220</v>
      </c>
      <c r="Q424" t="n">
        <v>1200</v>
      </c>
      <c r="R424" t="n">
        <v>1186</v>
      </c>
      <c r="S424" t="n">
        <v>1205</v>
      </c>
      <c r="T424" t="n">
        <v>4811</v>
      </c>
      <c r="U424" t="n">
        <v>1188</v>
      </c>
      <c r="V424" t="n">
        <v>1194</v>
      </c>
      <c r="W424" t="n">
        <v>1218</v>
      </c>
      <c r="X424" t="n">
        <v>1212</v>
      </c>
      <c r="Y424" t="n">
        <v>4812</v>
      </c>
      <c r="Z424" t="n">
        <v>1217</v>
      </c>
      <c r="AA424" t="n">
        <v>1309</v>
      </c>
      <c r="AB424" t="n">
        <v>1396</v>
      </c>
      <c r="AC424" t="n">
        <v>1457</v>
      </c>
      <c r="AD424" t="n">
        <v>5379</v>
      </c>
      <c r="AE424" t="n">
        <v>1769</v>
      </c>
      <c r="AF424" t="n">
        <v>1919</v>
      </c>
      <c r="AG424" t="n">
        <v>2417</v>
      </c>
      <c r="AH424" t="n">
        <v>2434</v>
      </c>
      <c r="AI424" t="n">
        <v>8539</v>
      </c>
      <c r="AJ424" t="n">
        <v>2574</v>
      </c>
      <c r="AK424" t="n">
        <v>2719</v>
      </c>
      <c r="AL424" t="n">
        <v>2871</v>
      </c>
      <c r="AM424" t="n">
        <v>2831</v>
      </c>
      <c r="AN424" t="n">
        <v>10995</v>
      </c>
      <c r="AO424" t="n">
        <v>2636</v>
      </c>
      <c r="AP424" t="n">
        <v>2238</v>
      </c>
      <c r="AQ424" t="n">
        <v>1839</v>
      </c>
      <c r="AR424" t="n">
        <v>1434</v>
      </c>
      <c r="AS424" t="n">
        <v>8147</v>
      </c>
      <c r="AT424" t="n">
        <v>1067</v>
      </c>
      <c r="AU424" t="n">
        <v>908</v>
      </c>
      <c r="AV424" t="n">
        <v>838</v>
      </c>
      <c r="AW424" t="n">
        <v>729</v>
      </c>
      <c r="AX424" t="n">
        <v>3543</v>
      </c>
      <c r="AY424" t="n">
        <v>649</v>
      </c>
      <c r="AZ424" t="n">
        <v>641</v>
      </c>
      <c r="BA424" t="n">
        <v>1110</v>
      </c>
      <c r="BB424" t="n">
        <v>1918</v>
      </c>
      <c r="BC424" t="n">
        <v>4318</v>
      </c>
      <c r="BD424" t="n">
        <v>3054</v>
      </c>
      <c r="BE424" t="n">
        <v>4428</v>
      </c>
    </row>
    <row r="425">
      <c r="A425" t="inlineStr">
        <is>
          <t>Short-term borrowings</t>
        </is>
      </c>
      <c r="C425" t="inlineStr">
        <is>
          <t>Thousand</t>
        </is>
      </c>
      <c r="D425" t="inlineStr">
        <is>
          <t>QQQQ</t>
        </is>
      </c>
      <c r="F425" t="n">
        <v>2</v>
      </c>
      <c r="G425" t="n">
        <v>1</v>
      </c>
      <c r="H425" t="n">
        <v>1</v>
      </c>
      <c r="I425" t="n">
        <v>2</v>
      </c>
      <c r="J425" t="n">
        <v>6</v>
      </c>
      <c r="K425" t="n">
        <v>2</v>
      </c>
      <c r="L425" t="n">
        <v>5</v>
      </c>
      <c r="M425" t="n">
        <v>6</v>
      </c>
      <c r="N425" t="n">
        <v>3</v>
      </c>
      <c r="O425" t="n">
        <v>16</v>
      </c>
      <c r="P425" t="n">
        <v>1</v>
      </c>
      <c r="Q425" t="n">
        <v>1</v>
      </c>
      <c r="R425" t="n">
        <v>1</v>
      </c>
      <c r="S425" t="n">
        <v>1</v>
      </c>
      <c r="T425" t="n">
        <v>4</v>
      </c>
      <c r="U425" t="n">
        <v>1</v>
      </c>
      <c r="V425" t="n">
        <v>2</v>
      </c>
      <c r="W425" t="n">
        <v>2</v>
      </c>
      <c r="X425" t="n">
        <v>2</v>
      </c>
      <c r="Y425" t="n">
        <v>7</v>
      </c>
      <c r="Z425" t="n">
        <v>3</v>
      </c>
      <c r="AA425" t="n">
        <v>4</v>
      </c>
      <c r="AB425" t="n">
        <v>6</v>
      </c>
      <c r="AC425" t="n">
        <v>4</v>
      </c>
      <c r="AD425" t="n">
        <v>17</v>
      </c>
      <c r="AE425" t="n">
        <v>35</v>
      </c>
      <c r="AF425" t="n">
        <v>8</v>
      </c>
      <c r="AG425" t="n">
        <v>42</v>
      </c>
      <c r="AH425" t="n">
        <v>10</v>
      </c>
      <c r="AI425" t="n">
        <v>95</v>
      </c>
      <c r="AJ425" t="n">
        <v>10</v>
      </c>
      <c r="AK425" t="n">
        <v>12</v>
      </c>
      <c r="AL425" t="n">
        <v>7</v>
      </c>
      <c r="AM425" t="n">
        <v>3</v>
      </c>
      <c r="AN425" t="n">
        <v>32</v>
      </c>
      <c r="AO425" t="n">
        <v>7</v>
      </c>
      <c r="AP425" t="n">
        <v>1</v>
      </c>
      <c r="AS425" t="n">
        <v>8</v>
      </c>
      <c r="AT425" t="n">
        <v>1</v>
      </c>
      <c r="AW425" t="n">
        <v>1</v>
      </c>
      <c r="AX425" t="n">
        <v>2</v>
      </c>
      <c r="AY425" t="n">
        <v>1</v>
      </c>
      <c r="AZ425" t="n">
        <v>12</v>
      </c>
      <c r="BA425" t="n">
        <v>36</v>
      </c>
      <c r="BB425" t="n">
        <v>11</v>
      </c>
      <c r="BC425" t="n">
        <v>60</v>
      </c>
      <c r="BD425" t="n">
        <v>83</v>
      </c>
      <c r="BE425" t="n">
        <v>129</v>
      </c>
    </row>
    <row r="426">
      <c r="A426" t="inlineStr">
        <is>
          <t>Long-term borrowings</t>
        </is>
      </c>
      <c r="C426" t="inlineStr">
        <is>
          <t>Thousand</t>
        </is>
      </c>
      <c r="D426" t="inlineStr">
        <is>
          <t>QQQQ</t>
        </is>
      </c>
      <c r="F426" t="n">
        <v>62</v>
      </c>
      <c r="G426" t="n">
        <v>62</v>
      </c>
      <c r="H426" t="n">
        <v>52</v>
      </c>
      <c r="I426" t="n">
        <v>40</v>
      </c>
      <c r="J426" t="n">
        <v>216</v>
      </c>
      <c r="K426" t="n">
        <v>18</v>
      </c>
      <c r="L426" t="n">
        <v>7</v>
      </c>
      <c r="O426" t="n">
        <v>25</v>
      </c>
      <c r="S426" t="n">
        <v>32</v>
      </c>
      <c r="T426" t="n">
        <v>32</v>
      </c>
    </row>
    <row r="427">
      <c r="A427" t="inlineStr">
        <is>
          <t>Subordinated debt</t>
        </is>
      </c>
      <c r="C427" t="inlineStr">
        <is>
          <t>Thousand</t>
        </is>
      </c>
      <c r="D427" t="inlineStr">
        <is>
          <t>QQQQ</t>
        </is>
      </c>
      <c r="F427" t="n">
        <v>491</v>
      </c>
      <c r="G427" t="n">
        <v>491</v>
      </c>
      <c r="H427" t="n">
        <v>492</v>
      </c>
      <c r="I427" t="n">
        <v>492</v>
      </c>
      <c r="J427" t="n">
        <v>1966</v>
      </c>
      <c r="K427" t="n">
        <v>491</v>
      </c>
      <c r="L427" t="n">
        <v>492</v>
      </c>
      <c r="M427" t="n">
        <v>491</v>
      </c>
      <c r="N427" t="n">
        <v>492</v>
      </c>
      <c r="O427" t="n">
        <v>1966</v>
      </c>
      <c r="P427" t="n">
        <v>491</v>
      </c>
      <c r="Q427" t="n">
        <v>491</v>
      </c>
      <c r="R427" t="n">
        <v>492</v>
      </c>
      <c r="S427" t="n">
        <v>492</v>
      </c>
      <c r="T427" t="n">
        <v>1966</v>
      </c>
      <c r="U427" t="n">
        <v>522</v>
      </c>
      <c r="V427" t="n">
        <v>523</v>
      </c>
      <c r="W427" t="n">
        <v>524</v>
      </c>
      <c r="X427" t="n">
        <v>527</v>
      </c>
      <c r="Y427" t="n">
        <v>2096</v>
      </c>
      <c r="Z427" t="n">
        <v>527</v>
      </c>
      <c r="AA427" t="n">
        <v>530</v>
      </c>
      <c r="AB427" t="n">
        <v>532</v>
      </c>
      <c r="AC427" t="n">
        <v>533</v>
      </c>
      <c r="AD427" t="n">
        <v>2122</v>
      </c>
      <c r="AE427" t="n">
        <v>535</v>
      </c>
      <c r="AF427" t="n">
        <v>544</v>
      </c>
      <c r="AG427" t="n">
        <v>547</v>
      </c>
      <c r="AH427" t="n">
        <v>545</v>
      </c>
      <c r="AI427" t="n">
        <v>2171</v>
      </c>
      <c r="AJ427" t="n">
        <v>491</v>
      </c>
      <c r="AK427" t="n">
        <v>492</v>
      </c>
      <c r="AL427" t="n">
        <v>491</v>
      </c>
      <c r="AM427" t="n">
        <v>492</v>
      </c>
      <c r="AN427" t="n">
        <v>1966</v>
      </c>
      <c r="AO427" t="n">
        <v>491</v>
      </c>
      <c r="AP427" t="n">
        <v>492</v>
      </c>
      <c r="AQ427" t="n">
        <v>491</v>
      </c>
      <c r="AR427" t="n">
        <v>492</v>
      </c>
      <c r="AS427" t="n">
        <v>1966</v>
      </c>
      <c r="AT427" t="n">
        <v>491</v>
      </c>
      <c r="AU427" t="n">
        <v>578</v>
      </c>
      <c r="AV427" t="n">
        <v>1031</v>
      </c>
      <c r="AW427" t="n">
        <v>1030</v>
      </c>
      <c r="AX427" t="n">
        <v>3130</v>
      </c>
      <c r="AY427" t="n">
        <v>1030</v>
      </c>
      <c r="AZ427" t="n">
        <v>1031</v>
      </c>
      <c r="BA427" t="n">
        <v>1030</v>
      </c>
      <c r="BB427" t="n">
        <v>1031</v>
      </c>
      <c r="BC427" t="n">
        <v>4122</v>
      </c>
      <c r="BD427" t="n">
        <v>1030</v>
      </c>
      <c r="BE427" t="n">
        <v>1031</v>
      </c>
    </row>
    <row r="428">
      <c r="A428" t="inlineStr">
        <is>
          <t>Total interest bearing liabilities</t>
        </is>
      </c>
      <c r="C428" t="inlineStr">
        <is>
          <t>Thousand</t>
        </is>
      </c>
      <c r="D428" t="inlineStr">
        <is>
          <t>QQQQ</t>
        </is>
      </c>
      <c r="F428" t="n">
        <v>3595</v>
      </c>
      <c r="G428" t="n">
        <v>3443</v>
      </c>
      <c r="H428" t="n">
        <v>3394</v>
      </c>
      <c r="I428" t="n">
        <v>3335</v>
      </c>
      <c r="J428" t="n">
        <v>13767</v>
      </c>
      <c r="K428" t="n">
        <v>3300</v>
      </c>
      <c r="L428" t="n">
        <v>3237</v>
      </c>
      <c r="M428" t="n">
        <v>3155</v>
      </c>
      <c r="N428" t="n">
        <v>3110</v>
      </c>
      <c r="O428" t="n">
        <v>12802</v>
      </c>
      <c r="P428" t="n">
        <v>3030</v>
      </c>
      <c r="Q428" t="n">
        <v>3034</v>
      </c>
      <c r="R428" t="n">
        <v>3015</v>
      </c>
      <c r="S428" t="n">
        <v>3174</v>
      </c>
      <c r="T428" t="n">
        <v>12253</v>
      </c>
      <c r="U428" t="n">
        <v>3603</v>
      </c>
      <c r="V428" t="n">
        <v>3617</v>
      </c>
      <c r="W428" t="n">
        <v>3675</v>
      </c>
      <c r="X428" t="n">
        <v>3846</v>
      </c>
      <c r="Y428" t="n">
        <v>14741</v>
      </c>
      <c r="Z428" t="n">
        <v>4255</v>
      </c>
      <c r="AA428" t="n">
        <v>4834</v>
      </c>
      <c r="AB428" t="n">
        <v>5785</v>
      </c>
      <c r="AC428" t="n">
        <v>6055</v>
      </c>
      <c r="AD428" t="n">
        <v>20929</v>
      </c>
      <c r="AE428" t="n">
        <v>7839</v>
      </c>
      <c r="AF428" t="n">
        <v>10262</v>
      </c>
      <c r="AG428" t="n">
        <v>11760</v>
      </c>
      <c r="AH428" t="n">
        <v>12867</v>
      </c>
      <c r="AI428" t="n">
        <v>42728</v>
      </c>
      <c r="AJ428" t="n">
        <v>14038</v>
      </c>
      <c r="AK428" t="n">
        <v>14306</v>
      </c>
      <c r="AL428" t="n">
        <v>14142</v>
      </c>
      <c r="AM428" t="n">
        <v>12250</v>
      </c>
      <c r="AN428" t="n">
        <v>54736</v>
      </c>
      <c r="AO428" t="n">
        <v>9898</v>
      </c>
      <c r="AP428" t="n">
        <v>4243</v>
      </c>
      <c r="AQ428" t="n">
        <v>3345</v>
      </c>
      <c r="AR428" t="n">
        <v>2960</v>
      </c>
      <c r="AS428" t="n">
        <v>20446</v>
      </c>
      <c r="AT428" t="n">
        <v>2814</v>
      </c>
      <c r="AU428" t="n">
        <v>2581</v>
      </c>
      <c r="AV428" t="n">
        <v>3019</v>
      </c>
      <c r="AW428" t="n">
        <v>2950</v>
      </c>
      <c r="AX428" t="n">
        <v>11364</v>
      </c>
      <c r="AY428" t="n">
        <v>3012</v>
      </c>
      <c r="AZ428" t="n">
        <v>4629</v>
      </c>
      <c r="BA428" t="n">
        <v>13065</v>
      </c>
      <c r="BB428" t="n">
        <v>25441</v>
      </c>
      <c r="BC428" t="n">
        <v>46147</v>
      </c>
      <c r="BD428" t="n">
        <v>36290</v>
      </c>
      <c r="BE428" t="n">
        <v>44892</v>
      </c>
    </row>
    <row r="429">
      <c r="A429" t="inlineStr">
        <is>
          <t>Total interest bearing liabilities-c</t>
        </is>
      </c>
      <c r="F429">
        <f>SUM(F422:F427)</f>
        <v/>
      </c>
      <c r="G429">
        <f>SUM(G422:G427)</f>
        <v/>
      </c>
      <c r="H429">
        <f>SUM(H422:H427)</f>
        <v/>
      </c>
      <c r="I429">
        <f>SUM(I422:I427)</f>
        <v/>
      </c>
      <c r="J429">
        <f>SUM(J422:J427)</f>
        <v/>
      </c>
      <c r="K429">
        <f>SUM(K422:K427)</f>
        <v/>
      </c>
      <c r="L429">
        <f>SUM(L422:L427)</f>
        <v/>
      </c>
      <c r="M429">
        <f>SUM(M422:M427)</f>
        <v/>
      </c>
      <c r="N429">
        <f>SUM(N422:N427)</f>
        <v/>
      </c>
      <c r="O429">
        <f>SUM(O422:O427)</f>
        <v/>
      </c>
      <c r="P429">
        <f>SUM(P422:P427)</f>
        <v/>
      </c>
      <c r="Q429">
        <f>SUM(Q422:Q427)</f>
        <v/>
      </c>
      <c r="R429">
        <f>SUM(R422:R427)</f>
        <v/>
      </c>
      <c r="S429">
        <f>SUM(S422:S427)</f>
        <v/>
      </c>
      <c r="T429">
        <f>SUM(T422:T427)</f>
        <v/>
      </c>
      <c r="U429">
        <f>SUM(U422:U427)</f>
        <v/>
      </c>
      <c r="V429">
        <f>SUM(V422:V427)</f>
        <v/>
      </c>
      <c r="W429">
        <f>SUM(W422:W427)</f>
        <v/>
      </c>
      <c r="X429">
        <f>SUM(X422:X427)</f>
        <v/>
      </c>
      <c r="Y429">
        <f>SUM(Y422:Y427)</f>
        <v/>
      </c>
      <c r="Z429">
        <f>SUM(Z422:Z427)</f>
        <v/>
      </c>
      <c r="AA429">
        <f>SUM(AA422:AA427)</f>
        <v/>
      </c>
      <c r="AB429">
        <f>SUM(AB422:AB427)</f>
        <v/>
      </c>
      <c r="AC429">
        <f>SUM(AC422:AC427)</f>
        <v/>
      </c>
      <c r="AD429">
        <f>SUM(AD422:AD427)</f>
        <v/>
      </c>
      <c r="AE429">
        <f>SUM(AE422:AE427)</f>
        <v/>
      </c>
      <c r="AF429">
        <f>SUM(AF422:AF427)</f>
        <v/>
      </c>
      <c r="AG429">
        <f>SUM(AG422:AG427)</f>
        <v/>
      </c>
      <c r="AH429">
        <f>SUM(AH422:AH427)</f>
        <v/>
      </c>
      <c r="AI429">
        <f>SUM(AI422:AI427)</f>
        <v/>
      </c>
      <c r="AJ429">
        <f>SUM(AJ422:AJ427)</f>
        <v/>
      </c>
      <c r="AK429">
        <f>SUM(AK422:AK427)</f>
        <v/>
      </c>
      <c r="AL429">
        <f>SUM(AL422:AL427)</f>
        <v/>
      </c>
      <c r="AM429">
        <f>SUM(AM422:AM427)</f>
        <v/>
      </c>
      <c r="AN429">
        <f>SUM(AN422:AN427)</f>
        <v/>
      </c>
      <c r="AO429">
        <f>SUM(AO422:AO427)</f>
        <v/>
      </c>
      <c r="AP429">
        <f>SUM(AP422:AP427)</f>
        <v/>
      </c>
      <c r="AQ429">
        <f>SUM(AQ422:AQ427)</f>
        <v/>
      </c>
      <c r="AR429">
        <f>SUM(AR422:AR427)</f>
        <v/>
      </c>
      <c r="AS429">
        <f>SUM(AS422:AS427)</f>
        <v/>
      </c>
      <c r="AT429">
        <f>SUM(AT422:AT427)</f>
        <v/>
      </c>
      <c r="AU429">
        <f>SUM(AU422:AU427)</f>
        <v/>
      </c>
      <c r="AV429">
        <f>SUM(AV422:AV427)</f>
        <v/>
      </c>
      <c r="AW429">
        <f>SUM(AW422:AW427)</f>
        <v/>
      </c>
      <c r="AX429">
        <f>SUM(AX422:AX427)</f>
        <v/>
      </c>
      <c r="AY429">
        <f>SUM(AY422:AY427)</f>
        <v/>
      </c>
      <c r="AZ429">
        <f>SUM(AZ422:AZ427)</f>
        <v/>
      </c>
      <c r="BA429">
        <f>SUM(BA422:BA427)</f>
        <v/>
      </c>
      <c r="BB429">
        <f>SUM(BB422:BB427)</f>
        <v/>
      </c>
      <c r="BC429">
        <f>SUM(BC422:BC427)</f>
        <v/>
      </c>
      <c r="BD429">
        <f>SUM(BD422:BD427)</f>
        <v/>
      </c>
      <c r="BE429">
        <f>SUM(BE422:BE427)</f>
        <v/>
      </c>
    </row>
    <row r="430">
      <c r="A430" t="inlineStr">
        <is>
          <t>Sum check</t>
        </is>
      </c>
      <c r="F430">
        <f>F428-F429</f>
        <v/>
      </c>
      <c r="G430">
        <f>G428-G429</f>
        <v/>
      </c>
      <c r="H430">
        <f>H428-H429</f>
        <v/>
      </c>
      <c r="I430">
        <f>I428-I429</f>
        <v/>
      </c>
      <c r="J430">
        <f>J428-J429</f>
        <v/>
      </c>
      <c r="K430">
        <f>K428-K429</f>
        <v/>
      </c>
      <c r="L430">
        <f>L428-L429</f>
        <v/>
      </c>
      <c r="M430">
        <f>M428-M429</f>
        <v/>
      </c>
      <c r="N430">
        <f>N428-N429</f>
        <v/>
      </c>
      <c r="O430">
        <f>O428-O429</f>
        <v/>
      </c>
      <c r="P430">
        <f>P428-P429</f>
        <v/>
      </c>
      <c r="Q430">
        <f>Q428-Q429</f>
        <v/>
      </c>
      <c r="R430">
        <f>R428-R429</f>
        <v/>
      </c>
      <c r="S430">
        <f>S428-S429</f>
        <v/>
      </c>
      <c r="T430">
        <f>T428-T429</f>
        <v/>
      </c>
      <c r="U430">
        <f>U428-U429</f>
        <v/>
      </c>
      <c r="V430">
        <f>V428-V429</f>
        <v/>
      </c>
      <c r="W430">
        <f>W428-W429</f>
        <v/>
      </c>
      <c r="X430">
        <f>X428-X429</f>
        <v/>
      </c>
      <c r="Y430">
        <f>Y428-Y429</f>
        <v/>
      </c>
      <c r="Z430">
        <f>Z428-Z429</f>
        <v/>
      </c>
      <c r="AA430">
        <f>AA428-AA429</f>
        <v/>
      </c>
      <c r="AB430">
        <f>AB428-AB429</f>
        <v/>
      </c>
      <c r="AC430">
        <f>AC428-AC429</f>
        <v/>
      </c>
      <c r="AD430">
        <f>AD428-AD429</f>
        <v/>
      </c>
      <c r="AE430">
        <f>AE428-AE429</f>
        <v/>
      </c>
      <c r="AF430">
        <f>AF428-AF429</f>
        <v/>
      </c>
      <c r="AG430">
        <f>AG428-AG429</f>
        <v/>
      </c>
      <c r="AH430">
        <f>AH428-AH429</f>
        <v/>
      </c>
      <c r="AI430">
        <f>AI428-AI429</f>
        <v/>
      </c>
      <c r="AJ430">
        <f>AJ428-AJ429</f>
        <v/>
      </c>
      <c r="AK430">
        <f>AK428-AK429</f>
        <v/>
      </c>
      <c r="AL430">
        <f>AL428-AL429</f>
        <v/>
      </c>
      <c r="AM430">
        <f>AM428-AM429</f>
        <v/>
      </c>
      <c r="AN430">
        <f>AN428-AN429</f>
        <v/>
      </c>
      <c r="AO430">
        <f>AO428-AO429</f>
        <v/>
      </c>
      <c r="AP430">
        <f>AP428-AP429</f>
        <v/>
      </c>
      <c r="AQ430">
        <f>AQ428-AQ429</f>
        <v/>
      </c>
      <c r="AR430">
        <f>AR428-AR429</f>
        <v/>
      </c>
      <c r="AS430">
        <f>AS428-AS429</f>
        <v/>
      </c>
      <c r="AT430">
        <f>AT428-AT429</f>
        <v/>
      </c>
      <c r="AU430">
        <f>AU428-AU429</f>
        <v/>
      </c>
      <c r="AV430">
        <f>AV428-AV429</f>
        <v/>
      </c>
      <c r="AW430">
        <f>AW428-AW429</f>
        <v/>
      </c>
      <c r="AX430">
        <f>AX428-AX429</f>
        <v/>
      </c>
      <c r="AY430">
        <f>AY428-AY429</f>
        <v/>
      </c>
      <c r="AZ430">
        <f>AZ428-AZ429</f>
        <v/>
      </c>
      <c r="BA430">
        <f>BA428-BA429</f>
        <v/>
      </c>
      <c r="BB430">
        <f>BB428-BB429</f>
        <v/>
      </c>
      <c r="BC430">
        <f>BC428-BC429</f>
        <v/>
      </c>
      <c r="BD430">
        <f>BD428-BD429</f>
        <v/>
      </c>
      <c r="BE430">
        <f>BE428-BE429</f>
        <v/>
      </c>
    </row>
    <row r="432">
      <c r="A432" t="inlineStr">
        <is>
          <t>Net interest income (loss)</t>
        </is>
      </c>
      <c r="C432" t="inlineStr">
        <is>
          <t>Thousand</t>
        </is>
      </c>
      <c r="D432" t="inlineStr">
        <is>
          <t>QQQQ</t>
        </is>
      </c>
      <c r="F432" t="n">
        <v>40522</v>
      </c>
      <c r="G432" t="n">
        <v>40874</v>
      </c>
      <c r="H432" t="n">
        <v>40938</v>
      </c>
      <c r="I432" t="n">
        <v>42137</v>
      </c>
      <c r="J432" t="n">
        <v>164471</v>
      </c>
      <c r="K432" t="n">
        <v>42244</v>
      </c>
      <c r="L432" t="n">
        <v>45711</v>
      </c>
      <c r="M432" t="n">
        <v>46735</v>
      </c>
      <c r="N432" t="n">
        <v>47542</v>
      </c>
      <c r="O432" t="n">
        <v>182230</v>
      </c>
      <c r="P432" t="n">
        <v>45860</v>
      </c>
      <c r="Q432" t="n">
        <v>46454</v>
      </c>
      <c r="R432" t="n">
        <v>47122</v>
      </c>
      <c r="S432" t="n">
        <v>50376</v>
      </c>
      <c r="T432" t="n">
        <v>189813</v>
      </c>
      <c r="U432" t="n">
        <v>50248</v>
      </c>
      <c r="V432" t="n">
        <v>51167</v>
      </c>
      <c r="W432" t="n">
        <v>51735</v>
      </c>
      <c r="X432" t="n">
        <v>51840</v>
      </c>
      <c r="Y432" t="n">
        <v>204991</v>
      </c>
      <c r="Z432" t="n">
        <v>55066</v>
      </c>
      <c r="AA432" t="n">
        <v>56753</v>
      </c>
      <c r="AB432" t="n">
        <v>57562</v>
      </c>
      <c r="AC432" t="n">
        <v>59034</v>
      </c>
      <c r="AD432" t="n">
        <v>228414</v>
      </c>
      <c r="AE432" t="n">
        <v>63216</v>
      </c>
      <c r="AF432" t="n">
        <v>65070</v>
      </c>
      <c r="AG432" t="n">
        <v>65776</v>
      </c>
      <c r="AH432" t="n">
        <v>67060</v>
      </c>
      <c r="AI432" t="n">
        <v>261122</v>
      </c>
      <c r="AJ432" t="n">
        <v>67080</v>
      </c>
      <c r="AK432" t="n">
        <v>68976</v>
      </c>
      <c r="AL432" t="n">
        <v>72500</v>
      </c>
      <c r="AM432" t="n">
        <v>74121</v>
      </c>
      <c r="AN432" t="n">
        <v>282676</v>
      </c>
      <c r="AO432" t="n">
        <v>74242</v>
      </c>
      <c r="AP432" t="n">
        <v>77399</v>
      </c>
      <c r="AQ432" t="n">
        <v>76019</v>
      </c>
      <c r="AR432" t="n">
        <v>79375</v>
      </c>
      <c r="AS432" t="n">
        <v>307005</v>
      </c>
      <c r="AT432" t="n">
        <v>77328</v>
      </c>
      <c r="AU432" t="n">
        <v>82532</v>
      </c>
      <c r="AV432" t="n">
        <v>80321</v>
      </c>
      <c r="AW432" t="n">
        <v>76023</v>
      </c>
      <c r="AX432" t="n">
        <v>316205</v>
      </c>
      <c r="AY432" t="n">
        <v>75627</v>
      </c>
      <c r="AZ432" t="n">
        <v>86982</v>
      </c>
      <c r="BA432" t="n">
        <v>101044</v>
      </c>
      <c r="BB432" t="n">
        <v>110444</v>
      </c>
      <c r="BC432" t="n">
        <v>374097</v>
      </c>
      <c r="BD432" t="n">
        <v>109243</v>
      </c>
      <c r="BE432" t="n">
        <v>106028</v>
      </c>
    </row>
    <row r="433">
      <c r="A433" t="inlineStr">
        <is>
          <t>Net interest income (loss)-c</t>
        </is>
      </c>
      <c r="F433">
        <f>F416-F428</f>
        <v/>
      </c>
      <c r="G433">
        <f>G416-G428</f>
        <v/>
      </c>
      <c r="H433">
        <f>H416-H428</f>
        <v/>
      </c>
      <c r="I433">
        <f>I416-I428</f>
        <v/>
      </c>
      <c r="J433">
        <f>J416-J428</f>
        <v/>
      </c>
      <c r="K433">
        <f>K416-K428</f>
        <v/>
      </c>
      <c r="L433">
        <f>L416-L428</f>
        <v/>
      </c>
      <c r="M433">
        <f>M416-M428</f>
        <v/>
      </c>
      <c r="N433">
        <f>N416-N428</f>
        <v/>
      </c>
      <c r="O433">
        <f>O416-O428</f>
        <v/>
      </c>
      <c r="P433">
        <f>P416-P428</f>
        <v/>
      </c>
      <c r="Q433">
        <f>Q416-Q428</f>
        <v/>
      </c>
      <c r="R433">
        <f>R416-R428</f>
        <v/>
      </c>
      <c r="S433">
        <f>S416-S428</f>
        <v/>
      </c>
      <c r="T433">
        <f>T416-T428</f>
        <v/>
      </c>
      <c r="U433">
        <f>U416-U428</f>
        <v/>
      </c>
      <c r="V433">
        <f>V416-V428</f>
        <v/>
      </c>
      <c r="W433">
        <f>W416-W428</f>
        <v/>
      </c>
      <c r="X433">
        <f>X416-X428</f>
        <v/>
      </c>
      <c r="Y433">
        <f>Y416-Y428</f>
        <v/>
      </c>
      <c r="Z433">
        <f>Z416-Z428</f>
        <v/>
      </c>
      <c r="AA433">
        <f>AA416-AA428</f>
        <v/>
      </c>
      <c r="AB433">
        <f>AB416-AB428</f>
        <v/>
      </c>
      <c r="AC433">
        <f>AC416-AC428</f>
        <v/>
      </c>
      <c r="AD433">
        <f>AD416-AD428</f>
        <v/>
      </c>
      <c r="AE433">
        <f>AE416-AE428</f>
        <v/>
      </c>
      <c r="AF433">
        <f>AF416-AF428</f>
        <v/>
      </c>
      <c r="AG433">
        <f>AG416-AG428</f>
        <v/>
      </c>
      <c r="AH433">
        <f>AH416-AH428</f>
        <v/>
      </c>
      <c r="AI433">
        <f>AI416-AI428</f>
        <v/>
      </c>
      <c r="AJ433">
        <f>AJ416-AJ428</f>
        <v/>
      </c>
      <c r="AK433">
        <f>AK416-AK428</f>
        <v/>
      </c>
      <c r="AL433">
        <f>AL416-AL428</f>
        <v/>
      </c>
      <c r="AM433">
        <f>AM416-AM428</f>
        <v/>
      </c>
      <c r="AN433">
        <f>AN416-AN428</f>
        <v/>
      </c>
      <c r="AO433">
        <f>AO416-AO428</f>
        <v/>
      </c>
      <c r="AP433">
        <f>AP416-AP428</f>
        <v/>
      </c>
      <c r="AQ433">
        <f>AQ416-AQ428</f>
        <v/>
      </c>
      <c r="AR433">
        <f>AR416-AR428</f>
        <v/>
      </c>
      <c r="AS433">
        <f>AS416-AS428</f>
        <v/>
      </c>
      <c r="AT433">
        <f>AT416-AT428</f>
        <v/>
      </c>
      <c r="AU433">
        <f>AU416-AU428</f>
        <v/>
      </c>
      <c r="AV433">
        <f>AV416-AV428</f>
        <v/>
      </c>
      <c r="AW433">
        <f>AW416-AW428</f>
        <v/>
      </c>
      <c r="AX433">
        <f>AX416-AX428</f>
        <v/>
      </c>
      <c r="AY433">
        <f>AY416-AY428</f>
        <v/>
      </c>
      <c r="AZ433">
        <f>AZ416-AZ428</f>
        <v/>
      </c>
      <c r="BA433">
        <f>BA416-BA428</f>
        <v/>
      </c>
      <c r="BB433">
        <f>BB416-BB428</f>
        <v/>
      </c>
      <c r="BC433">
        <f>BC416-BC428</f>
        <v/>
      </c>
      <c r="BD433">
        <f>BD416-BD428</f>
        <v/>
      </c>
      <c r="BE433">
        <f>BE416-BE428</f>
        <v/>
      </c>
    </row>
    <row r="434">
      <c r="A434" t="inlineStr">
        <is>
          <t>Sum check</t>
        </is>
      </c>
      <c r="F434">
        <f>F432-F433</f>
        <v/>
      </c>
      <c r="G434">
        <f>G432-G433</f>
        <v/>
      </c>
      <c r="H434">
        <f>H432-H433</f>
        <v/>
      </c>
      <c r="I434">
        <f>I432-I433</f>
        <v/>
      </c>
      <c r="J434">
        <f>J432-J433</f>
        <v/>
      </c>
      <c r="K434">
        <f>K432-K433</f>
        <v/>
      </c>
      <c r="L434">
        <f>L432-L433</f>
        <v/>
      </c>
      <c r="M434">
        <f>M432-M433</f>
        <v/>
      </c>
      <c r="N434">
        <f>N432-N433</f>
        <v/>
      </c>
      <c r="O434">
        <f>O432-O433</f>
        <v/>
      </c>
      <c r="P434">
        <f>P432-P433</f>
        <v/>
      </c>
      <c r="Q434">
        <f>Q432-Q433</f>
        <v/>
      </c>
      <c r="R434">
        <f>R432-R433</f>
        <v/>
      </c>
      <c r="S434">
        <f>S432-S433</f>
        <v/>
      </c>
      <c r="T434">
        <f>T432-T433</f>
        <v/>
      </c>
      <c r="U434">
        <f>U432-U433</f>
        <v/>
      </c>
      <c r="V434">
        <f>V432-V433</f>
        <v/>
      </c>
      <c r="W434">
        <f>W432-W433</f>
        <v/>
      </c>
      <c r="X434">
        <f>X432-X433</f>
        <v/>
      </c>
      <c r="Y434">
        <f>Y432-Y433</f>
        <v/>
      </c>
      <c r="Z434">
        <f>Z432-Z433</f>
        <v/>
      </c>
      <c r="AA434">
        <f>AA432-AA433</f>
        <v/>
      </c>
      <c r="AB434">
        <f>AB432-AB433</f>
        <v/>
      </c>
      <c r="AC434">
        <f>AC432-AC433</f>
        <v/>
      </c>
      <c r="AD434">
        <f>AD432-AD433</f>
        <v/>
      </c>
      <c r="AE434">
        <f>AE432-AE433</f>
        <v/>
      </c>
      <c r="AF434">
        <f>AF432-AF433</f>
        <v/>
      </c>
      <c r="AG434">
        <f>AG432-AG433</f>
        <v/>
      </c>
      <c r="AH434">
        <f>AH432-AH433</f>
        <v/>
      </c>
      <c r="AI434">
        <f>AI432-AI433</f>
        <v/>
      </c>
      <c r="AJ434">
        <f>AJ432-AJ433</f>
        <v/>
      </c>
      <c r="AK434">
        <f>AK432-AK433</f>
        <v/>
      </c>
      <c r="AL434">
        <f>AL432-AL433</f>
        <v/>
      </c>
      <c r="AM434">
        <f>AM432-AM433</f>
        <v/>
      </c>
      <c r="AN434">
        <f>AN432-AN433</f>
        <v/>
      </c>
      <c r="AO434">
        <f>AO432-AO433</f>
        <v/>
      </c>
      <c r="AP434">
        <f>AP432-AP433</f>
        <v/>
      </c>
      <c r="AQ434">
        <f>AQ432-AQ433</f>
        <v/>
      </c>
      <c r="AR434">
        <f>AR432-AR433</f>
        <v/>
      </c>
      <c r="AS434">
        <f>AS432-AS433</f>
        <v/>
      </c>
      <c r="AT434">
        <f>AT432-AT433</f>
        <v/>
      </c>
      <c r="AU434">
        <f>AU432-AU433</f>
        <v/>
      </c>
      <c r="AV434">
        <f>AV432-AV433</f>
        <v/>
      </c>
      <c r="AW434">
        <f>AW432-AW433</f>
        <v/>
      </c>
      <c r="AX434">
        <f>AX432-AX433</f>
        <v/>
      </c>
      <c r="AY434">
        <f>AY432-AY433</f>
        <v/>
      </c>
      <c r="AZ434">
        <f>AZ432-AZ433</f>
        <v/>
      </c>
      <c r="BA434">
        <f>BA432-BA433</f>
        <v/>
      </c>
      <c r="BB434">
        <f>BB432-BB433</f>
        <v/>
      </c>
      <c r="BC434">
        <f>BC432-BC433</f>
        <v/>
      </c>
      <c r="BD434">
        <f>BD432-BD433</f>
        <v/>
      </c>
      <c r="BE434">
        <f>BE432-BE433</f>
        <v/>
      </c>
    </row>
    <row r="436">
      <c r="A436" t="inlineStr">
        <is>
          <t>Average yield/rate</t>
        </is>
      </c>
    </row>
    <row r="437">
      <c r="A437" t="inlineStr">
        <is>
          <t>Assets</t>
        </is>
      </c>
    </row>
    <row r="438">
      <c r="A438" t="inlineStr">
        <is>
          <t>Loans</t>
        </is>
      </c>
      <c r="C438" t="inlineStr">
        <is>
          <t>Percent</t>
        </is>
      </c>
      <c r="D438" t="inlineStr">
        <is>
          <t>QQQQ</t>
        </is>
      </c>
      <c r="F438" t="n">
        <v>5.2</v>
      </c>
      <c r="G438" t="n">
        <v>5.15</v>
      </c>
      <c r="H438" t="n">
        <v>5.03</v>
      </c>
      <c r="I438" t="n">
        <v>5.03</v>
      </c>
      <c r="J438" t="n">
        <v>5.1</v>
      </c>
      <c r="K438" t="n">
        <v>4.97</v>
      </c>
      <c r="L438" t="n">
        <v>5.11</v>
      </c>
      <c r="M438" t="n">
        <v>5.05</v>
      </c>
      <c r="N438" t="n">
        <v>4.99</v>
      </c>
      <c r="O438" t="n">
        <v>5.03</v>
      </c>
      <c r="P438" t="n">
        <v>4.86</v>
      </c>
      <c r="Q438" t="n">
        <v>4.85</v>
      </c>
      <c r="R438" t="n">
        <v>4.85</v>
      </c>
      <c r="S438" t="n">
        <v>4.86</v>
      </c>
      <c r="T438" t="n">
        <v>4.85</v>
      </c>
      <c r="U438" t="n">
        <v>4.76</v>
      </c>
      <c r="V438" t="n">
        <v>4.78</v>
      </c>
      <c r="W438" t="n">
        <v>4.78</v>
      </c>
      <c r="X438" t="n">
        <v>4.72</v>
      </c>
      <c r="Y438" t="n">
        <v>4.76</v>
      </c>
      <c r="Z438" t="n">
        <v>4.96</v>
      </c>
      <c r="AA438" t="n">
        <v>4.93</v>
      </c>
      <c r="AB438" t="n">
        <v>4.86</v>
      </c>
      <c r="AC438" t="n">
        <v>4.89</v>
      </c>
      <c r="AD438" t="n">
        <v>4.9</v>
      </c>
      <c r="AE438" t="n">
        <v>5.12</v>
      </c>
      <c r="AF438" t="n">
        <v>5.32</v>
      </c>
      <c r="AG438" t="n">
        <v>5.33</v>
      </c>
      <c r="AH438" t="n">
        <v>5.45</v>
      </c>
      <c r="AI438" t="n">
        <v>5.31</v>
      </c>
      <c r="AJ438" t="n">
        <v>5.57</v>
      </c>
      <c r="AK438" t="n">
        <v>5.61</v>
      </c>
      <c r="AL438" t="n">
        <v>5.57</v>
      </c>
      <c r="AM438" t="n">
        <v>5.42</v>
      </c>
      <c r="AN438" t="n">
        <v>5.54</v>
      </c>
      <c r="AO438" t="n">
        <v>5.33</v>
      </c>
      <c r="AP438" t="n">
        <v>4.73</v>
      </c>
      <c r="AQ438" t="n">
        <v>4.56</v>
      </c>
      <c r="AR438" t="n">
        <v>4.8</v>
      </c>
      <c r="AS438" t="n">
        <v>4.84</v>
      </c>
      <c r="AT438" t="n">
        <v>4.93</v>
      </c>
      <c r="AU438" t="n">
        <v>5.26</v>
      </c>
      <c r="AV438" t="n">
        <v>5.22</v>
      </c>
      <c r="AW438" t="n">
        <v>4.95</v>
      </c>
      <c r="AX438" t="n">
        <v>5.09</v>
      </c>
      <c r="AY438" t="n">
        <v>4.66</v>
      </c>
      <c r="AZ438" t="n">
        <v>4.82</v>
      </c>
      <c r="BA438" t="n">
        <v>5.2</v>
      </c>
      <c r="BB438" t="n">
        <v>5.65</v>
      </c>
      <c r="BC438" t="n">
        <v>5.09</v>
      </c>
      <c r="BD438" t="n">
        <v>6.05</v>
      </c>
      <c r="BE438" t="n">
        <v>6.35</v>
      </c>
    </row>
    <row r="439">
      <c r="A439" t="inlineStr">
        <is>
          <t>Debt securities taxable</t>
        </is>
      </c>
      <c r="C439" t="inlineStr">
        <is>
          <t>Percent</t>
        </is>
      </c>
      <c r="D439" t="inlineStr">
        <is>
          <t>QQQQ</t>
        </is>
      </c>
      <c r="F439" t="n">
        <v>1.05</v>
      </c>
      <c r="G439" t="n">
        <v>1.01</v>
      </c>
      <c r="H439" t="n">
        <v>0.96</v>
      </c>
      <c r="I439" t="n">
        <v>1.06</v>
      </c>
      <c r="J439" t="n">
        <v>1.02</v>
      </c>
      <c r="K439" t="n">
        <v>1.09</v>
      </c>
      <c r="L439" t="n">
        <v>1.14</v>
      </c>
      <c r="M439" t="n">
        <v>1.19</v>
      </c>
      <c r="N439" t="n">
        <v>1.12</v>
      </c>
      <c r="O439" t="n">
        <v>1.14</v>
      </c>
      <c r="P439" t="n">
        <v>1.17</v>
      </c>
      <c r="Q439" t="n">
        <v>1.15</v>
      </c>
      <c r="R439" t="n">
        <v>1.05</v>
      </c>
      <c r="S439" t="n">
        <v>1.14</v>
      </c>
      <c r="T439" t="n">
        <v>1.13</v>
      </c>
      <c r="U439" t="n">
        <v>1.08</v>
      </c>
      <c r="V439" t="n">
        <v>1.18</v>
      </c>
      <c r="W439" t="n">
        <v>1.21</v>
      </c>
      <c r="X439" t="n">
        <v>1.24</v>
      </c>
      <c r="Y439" t="n">
        <v>1.17</v>
      </c>
      <c r="Z439" t="n">
        <v>1.64</v>
      </c>
      <c r="AA439" t="n">
        <v>1.72</v>
      </c>
      <c r="AB439" t="n">
        <v>1.66</v>
      </c>
      <c r="AC439" t="n">
        <v>1.65</v>
      </c>
      <c r="AD439" t="n">
        <v>1.69</v>
      </c>
      <c r="AE439" t="n">
        <v>1.75</v>
      </c>
      <c r="AF439" t="n">
        <v>1.78</v>
      </c>
      <c r="AG439" t="n">
        <v>2.06</v>
      </c>
      <c r="AH439" t="n">
        <v>2.24</v>
      </c>
      <c r="AI439" t="n">
        <v>1.96</v>
      </c>
      <c r="AJ439" t="n">
        <v>2.35</v>
      </c>
      <c r="AK439" t="n">
        <v>2.32</v>
      </c>
      <c r="AL439" t="n">
        <v>2.19</v>
      </c>
      <c r="AM439" t="n">
        <v>2.13</v>
      </c>
      <c r="AN439" t="n">
        <v>2.26</v>
      </c>
      <c r="AO439" t="n">
        <v>2.04</v>
      </c>
      <c r="AP439" t="n">
        <v>1.37</v>
      </c>
      <c r="AQ439" t="n">
        <v>1.36</v>
      </c>
      <c r="AR439" t="n">
        <v>1.37</v>
      </c>
      <c r="AS439" t="n">
        <v>1.54</v>
      </c>
      <c r="AT439" t="n">
        <v>1.32</v>
      </c>
      <c r="AU439" t="n">
        <v>1.2</v>
      </c>
      <c r="AV439" t="n">
        <v>1.1</v>
      </c>
      <c r="AW439" t="n">
        <v>1.1</v>
      </c>
      <c r="AX439" t="n">
        <v>1.18</v>
      </c>
      <c r="AY439" t="n">
        <v>1.39</v>
      </c>
      <c r="AZ439" t="n">
        <v>1.73</v>
      </c>
      <c r="BA439" t="n">
        <v>1.99</v>
      </c>
      <c r="BB439" t="n">
        <v>2.27</v>
      </c>
      <c r="BC439" t="n">
        <v>1.89</v>
      </c>
      <c r="BD439" t="n">
        <v>2.32</v>
      </c>
      <c r="BE439" t="n">
        <v>2.35</v>
      </c>
    </row>
    <row r="440">
      <c r="A440" t="inlineStr">
        <is>
          <t>Debt securities tax exempt</t>
        </is>
      </c>
      <c r="C440" t="inlineStr">
        <is>
          <t>Percent</t>
        </is>
      </c>
      <c r="D440" t="inlineStr">
        <is>
          <t>QQQQ</t>
        </is>
      </c>
      <c r="F440" t="n">
        <v>4.8</v>
      </c>
      <c r="G440" t="n">
        <v>4.53</v>
      </c>
      <c r="H440" t="n">
        <v>4.28</v>
      </c>
      <c r="I440" t="n">
        <v>4.13</v>
      </c>
      <c r="J440" t="n">
        <v>4.44</v>
      </c>
      <c r="K440" t="n">
        <v>4.23</v>
      </c>
      <c r="L440" t="n">
        <v>4.13</v>
      </c>
      <c r="M440" t="n">
        <v>3.88</v>
      </c>
      <c r="N440" t="n">
        <v>3.65</v>
      </c>
      <c r="O440" t="n">
        <v>3.97</v>
      </c>
      <c r="P440" t="n">
        <v>3.93</v>
      </c>
      <c r="Q440" t="n">
        <v>3.87</v>
      </c>
      <c r="R440" t="n">
        <v>3.51</v>
      </c>
      <c r="S440" t="n">
        <v>3.53</v>
      </c>
      <c r="T440" t="n">
        <v>3.7</v>
      </c>
      <c r="U440" t="n">
        <v>3.71</v>
      </c>
      <c r="V440" t="n">
        <v>3.64</v>
      </c>
      <c r="W440" t="n">
        <v>4</v>
      </c>
      <c r="X440" t="n">
        <v>3.66</v>
      </c>
      <c r="Y440" t="n">
        <v>3.75</v>
      </c>
      <c r="Z440" t="n">
        <v>3.5</v>
      </c>
      <c r="AA440" t="n">
        <v>3.46</v>
      </c>
      <c r="AB440" t="n">
        <v>3.68</v>
      </c>
      <c r="AC440" t="n">
        <v>3.6</v>
      </c>
      <c r="AD440" t="n">
        <v>3.55</v>
      </c>
      <c r="AE440" t="n">
        <v>2.98</v>
      </c>
      <c r="AF440" t="n">
        <v>2.94</v>
      </c>
      <c r="AG440" t="n">
        <v>3.1</v>
      </c>
      <c r="AH440" t="n">
        <v>2.99</v>
      </c>
      <c r="AI440" t="n">
        <v>3</v>
      </c>
      <c r="AJ440" t="n">
        <v>3</v>
      </c>
      <c r="AK440" t="n">
        <v>2.97</v>
      </c>
      <c r="AL440" t="n">
        <v>2.96</v>
      </c>
      <c r="AM440" t="n">
        <v>2.57</v>
      </c>
      <c r="AN440" t="n">
        <v>2.87</v>
      </c>
      <c r="AO440" t="n">
        <v>3.12</v>
      </c>
      <c r="AP440" t="n">
        <v>3.74</v>
      </c>
      <c r="AQ440" t="n">
        <v>1.95</v>
      </c>
      <c r="AR440" t="n">
        <v>1.73</v>
      </c>
      <c r="AS440" t="n">
        <v>2.12</v>
      </c>
      <c r="AT440" t="n">
        <v>1.84</v>
      </c>
      <c r="AU440" t="n">
        <v>2.35</v>
      </c>
      <c r="AV440" t="n">
        <v>2.83</v>
      </c>
      <c r="AW440" t="n">
        <v>2.89</v>
      </c>
      <c r="AX440" t="n">
        <v>2.27</v>
      </c>
      <c r="AY440" t="n">
        <v>2.93</v>
      </c>
      <c r="AZ440" t="n">
        <v>3.08</v>
      </c>
      <c r="BA440" t="n">
        <v>3.09</v>
      </c>
      <c r="BB440" t="n">
        <v>3.29</v>
      </c>
      <c r="BC440" t="n">
        <v>3.03</v>
      </c>
      <c r="BD440" t="n">
        <v>1.07</v>
      </c>
      <c r="BE440" t="n">
        <v>3.59</v>
      </c>
    </row>
    <row r="441">
      <c r="A441" t="inlineStr">
        <is>
          <t>Interest bearing deposits with banks and FFS</t>
        </is>
      </c>
      <c r="C441" t="inlineStr">
        <is>
          <t>Percent</t>
        </is>
      </c>
      <c r="D441" t="inlineStr">
        <is>
          <t>QQQQ</t>
        </is>
      </c>
      <c r="F441" t="n">
        <v>0.26</v>
      </c>
      <c r="G441" t="n">
        <v>0.25</v>
      </c>
      <c r="H441" t="n">
        <v>0.26</v>
      </c>
      <c r="I441" t="n">
        <v>0.25</v>
      </c>
      <c r="J441" t="n">
        <v>0.25</v>
      </c>
      <c r="K441" t="n">
        <v>0.26</v>
      </c>
      <c r="L441" t="n">
        <v>0.25</v>
      </c>
      <c r="M441" t="n">
        <v>0.26</v>
      </c>
      <c r="N441" t="n">
        <v>0.26</v>
      </c>
      <c r="O441" t="n">
        <v>0.26</v>
      </c>
      <c r="P441" t="n">
        <v>0.26</v>
      </c>
      <c r="Q441" t="n">
        <v>0.25</v>
      </c>
      <c r="R441" t="n">
        <v>0.25</v>
      </c>
      <c r="S441" t="n">
        <v>0.29</v>
      </c>
      <c r="T441" t="n">
        <v>0.26</v>
      </c>
      <c r="U441" t="n">
        <v>0.51</v>
      </c>
      <c r="V441" t="n">
        <v>0.51</v>
      </c>
      <c r="W441" t="n">
        <v>0.51</v>
      </c>
      <c r="X441" t="n">
        <v>0.5600000000000001</v>
      </c>
      <c r="Y441" t="n">
        <v>0.52</v>
      </c>
      <c r="Z441" t="n">
        <v>0.8100000000000001</v>
      </c>
      <c r="AA441" t="n">
        <v>0.93</v>
      </c>
      <c r="AB441" t="n">
        <v>1.27</v>
      </c>
      <c r="AC441" t="n">
        <v>1.32</v>
      </c>
      <c r="AD441" t="n">
        <v>1.11</v>
      </c>
      <c r="AE441" t="n">
        <v>1.55</v>
      </c>
      <c r="AF441" t="n">
        <v>1.82</v>
      </c>
      <c r="AG441" t="n">
        <v>1.98</v>
      </c>
      <c r="AH441" t="n">
        <v>2.25</v>
      </c>
      <c r="AI441" t="n">
        <v>1.91</v>
      </c>
      <c r="AJ441" t="n">
        <v>2.47</v>
      </c>
      <c r="AK441" t="n">
        <v>2.44</v>
      </c>
      <c r="AL441" t="n">
        <v>2.19</v>
      </c>
      <c r="AM441" t="n">
        <v>1.65</v>
      </c>
      <c r="AN441" t="n">
        <v>2.15</v>
      </c>
      <c r="AO441" t="n">
        <v>1.28</v>
      </c>
      <c r="AP441" t="n">
        <v>0.11</v>
      </c>
      <c r="AQ441" t="n">
        <v>0.11</v>
      </c>
      <c r="AR441" t="n">
        <v>0.11</v>
      </c>
      <c r="AS441" t="n">
        <v>0.39</v>
      </c>
      <c r="AT441" t="n">
        <v>0.1</v>
      </c>
      <c r="AU441" t="n">
        <v>0.11</v>
      </c>
      <c r="AV441" t="n">
        <v>0.16</v>
      </c>
      <c r="AW441" t="n">
        <v>0.15</v>
      </c>
      <c r="AX441" t="n">
        <v>0.13</v>
      </c>
      <c r="AY441" t="n">
        <v>0.2</v>
      </c>
      <c r="AZ441" t="n">
        <v>0.83</v>
      </c>
      <c r="BA441" t="n">
        <v>2.27</v>
      </c>
      <c r="BB441" t="n">
        <v>3.82</v>
      </c>
      <c r="BC441" t="n">
        <v>1.71</v>
      </c>
      <c r="BD441" t="n">
        <v>4.64</v>
      </c>
      <c r="BE441" t="n">
        <v>5.04</v>
      </c>
    </row>
    <row r="442">
      <c r="A442" t="inlineStr">
        <is>
          <t>Total earning assets</t>
        </is>
      </c>
      <c r="C442" t="inlineStr">
        <is>
          <t>Percent</t>
        </is>
      </c>
      <c r="D442" t="inlineStr">
        <is>
          <t>QQQQ</t>
        </is>
      </c>
      <c r="F442" t="n">
        <v>3.35</v>
      </c>
      <c r="G442" t="n">
        <v>3.34</v>
      </c>
      <c r="H442" t="n">
        <v>3.26</v>
      </c>
      <c r="I442" t="n">
        <v>3.24</v>
      </c>
      <c r="J442" t="n">
        <v>3.3</v>
      </c>
      <c r="K442" t="n">
        <v>3.21</v>
      </c>
      <c r="L442" t="n">
        <v>3.32</v>
      </c>
      <c r="M442" t="n">
        <v>3.34</v>
      </c>
      <c r="N442" t="n">
        <v>3.34</v>
      </c>
      <c r="O442" t="n">
        <v>3.3</v>
      </c>
      <c r="P442" t="n">
        <v>3.28</v>
      </c>
      <c r="Q442" t="n">
        <v>3.27</v>
      </c>
      <c r="R442" t="n">
        <v>3.32</v>
      </c>
      <c r="S442" t="n">
        <v>3.43</v>
      </c>
      <c r="T442" t="n">
        <v>3.33</v>
      </c>
      <c r="U442" t="n">
        <v>3.49</v>
      </c>
      <c r="V442" t="n">
        <v>3.51</v>
      </c>
      <c r="W442" t="n">
        <v>3.5</v>
      </c>
      <c r="X442" t="n">
        <v>3.43</v>
      </c>
      <c r="Y442" t="n">
        <v>3.48</v>
      </c>
      <c r="Z442" t="n">
        <v>3.65</v>
      </c>
      <c r="AA442" t="n">
        <v>3.68</v>
      </c>
      <c r="AB442" t="n">
        <v>3.81</v>
      </c>
      <c r="AC442" t="n">
        <v>3.84</v>
      </c>
      <c r="AD442" t="n">
        <v>3.76</v>
      </c>
      <c r="AE442" t="n">
        <v>4.12</v>
      </c>
      <c r="AF442" t="n">
        <v>4.28</v>
      </c>
      <c r="AG442" t="n">
        <v>4.34</v>
      </c>
      <c r="AH442" t="n">
        <v>4.5</v>
      </c>
      <c r="AI442" t="n">
        <v>4.31</v>
      </c>
      <c r="AJ442" t="n">
        <v>4.66</v>
      </c>
      <c r="AK442" t="n">
        <v>4.7</v>
      </c>
      <c r="AL442" t="n">
        <v>4.65</v>
      </c>
      <c r="AM442" t="n">
        <v>4.41</v>
      </c>
      <c r="AN442" t="n">
        <v>4.6</v>
      </c>
      <c r="AO442" t="n">
        <v>4.33</v>
      </c>
      <c r="AP442" t="n">
        <v>3.74</v>
      </c>
      <c r="AQ442" t="n">
        <v>3.55</v>
      </c>
      <c r="AR442" t="n">
        <v>3.67</v>
      </c>
      <c r="AS442" t="n">
        <v>3.81</v>
      </c>
      <c r="AT442" t="n">
        <v>3.48</v>
      </c>
      <c r="AU442" t="n">
        <v>3.43</v>
      </c>
      <c r="AV442" t="n">
        <v>3.2</v>
      </c>
      <c r="AW442" t="n">
        <v>2.98</v>
      </c>
      <c r="AX442" t="n">
        <v>3.26</v>
      </c>
      <c r="AY442" t="n">
        <v>2.89</v>
      </c>
      <c r="AZ442" t="n">
        <v>3.21</v>
      </c>
      <c r="BA442" t="n">
        <v>3.93</v>
      </c>
      <c r="BB442" t="n">
        <v>4.71</v>
      </c>
      <c r="BC442" t="n">
        <v>3.7</v>
      </c>
      <c r="BD442" t="n">
        <v>5.19</v>
      </c>
      <c r="BE442" t="n">
        <v>5.51</v>
      </c>
    </row>
    <row r="444">
      <c r="A444" t="inlineStr">
        <is>
          <t>Liabilities and stockholders equity</t>
        </is>
      </c>
    </row>
    <row r="445">
      <c r="A445" t="inlineStr">
        <is>
          <t>Average balance</t>
        </is>
      </c>
    </row>
    <row r="446">
      <c r="A446" t="inlineStr">
        <is>
          <t>Interest bearing liabilities:</t>
        </is>
      </c>
    </row>
    <row r="447">
      <c r="A447" t="inlineStr">
        <is>
          <t>Transaction deposits</t>
        </is>
      </c>
      <c r="C447" t="inlineStr">
        <is>
          <t>Percent</t>
        </is>
      </c>
      <c r="D447" t="inlineStr">
        <is>
          <t>QQQQ</t>
        </is>
      </c>
      <c r="F447" t="n">
        <v>0.1</v>
      </c>
      <c r="G447" t="n">
        <v>0.1</v>
      </c>
      <c r="H447" t="n">
        <v>0.1</v>
      </c>
      <c r="I447" t="n">
        <v>0.1</v>
      </c>
      <c r="J447" t="n">
        <v>0.1</v>
      </c>
      <c r="K447" t="n">
        <v>0.11</v>
      </c>
      <c r="L447" t="n">
        <v>0.1</v>
      </c>
      <c r="M447" t="n">
        <v>0.09</v>
      </c>
      <c r="N447" t="n">
        <v>0.09</v>
      </c>
      <c r="O447" t="n">
        <v>0.1</v>
      </c>
      <c r="P447" t="n">
        <v>0.09</v>
      </c>
      <c r="Q447" t="n">
        <v>0.1</v>
      </c>
      <c r="R447" t="n">
        <v>0.1</v>
      </c>
      <c r="S447" t="n">
        <v>0.11</v>
      </c>
      <c r="T447" t="n">
        <v>0.1</v>
      </c>
      <c r="U447" t="n">
        <v>0.1</v>
      </c>
      <c r="V447" t="n">
        <v>0.11</v>
      </c>
      <c r="W447" t="n">
        <v>0.1</v>
      </c>
      <c r="X447" t="n">
        <v>0.1</v>
      </c>
      <c r="Y447" t="n">
        <v>0.1</v>
      </c>
      <c r="Z447" t="n">
        <v>0.11</v>
      </c>
      <c r="AA447" t="n">
        <v>0.11</v>
      </c>
      <c r="AB447" t="n">
        <v>0.19</v>
      </c>
      <c r="AC447" t="n">
        <v>0.19</v>
      </c>
      <c r="AD447" t="n">
        <v>0.15</v>
      </c>
      <c r="AE447" t="n">
        <v>0.2</v>
      </c>
      <c r="AF447" t="n">
        <v>0.29</v>
      </c>
      <c r="AG447" t="n">
        <v>0.38</v>
      </c>
      <c r="AH447" t="n">
        <v>0.38</v>
      </c>
      <c r="AI447" t="n">
        <v>0.31</v>
      </c>
      <c r="AJ447" t="n">
        <v>0.36</v>
      </c>
      <c r="AK447" t="n">
        <v>0.36</v>
      </c>
      <c r="AL447" t="n">
        <v>0.35</v>
      </c>
      <c r="AM447" t="n">
        <v>0.31</v>
      </c>
      <c r="AN447" t="n">
        <v>0.34</v>
      </c>
      <c r="AO447" t="n">
        <v>0.25</v>
      </c>
      <c r="AP447" t="n">
        <v>0.09</v>
      </c>
      <c r="AQ447" t="n">
        <v>0.07000000000000001</v>
      </c>
      <c r="AR447" t="n">
        <v>0.07000000000000001</v>
      </c>
      <c r="AS447" t="n">
        <v>0.13</v>
      </c>
      <c r="AT447" t="n">
        <v>0.08</v>
      </c>
      <c r="AU447" t="n">
        <v>0.07000000000000001</v>
      </c>
      <c r="AV447" t="n">
        <v>0.07000000000000001</v>
      </c>
      <c r="AW447" t="n">
        <v>0.08</v>
      </c>
      <c r="AX447" t="n">
        <v>0.07000000000000001</v>
      </c>
      <c r="AY447" t="n">
        <v>0.08</v>
      </c>
      <c r="AZ447" t="n">
        <v>0.09</v>
      </c>
      <c r="BA447" t="n">
        <v>0.18</v>
      </c>
      <c r="BB447" t="n">
        <v>0.5</v>
      </c>
      <c r="BC447" t="n">
        <v>0.21</v>
      </c>
      <c r="BD447" t="n">
        <v>0.71</v>
      </c>
      <c r="BE447" t="n">
        <v>0.78</v>
      </c>
    </row>
    <row r="448">
      <c r="A448" t="inlineStr">
        <is>
          <t>Savings deposits</t>
        </is>
      </c>
      <c r="C448" t="inlineStr">
        <is>
          <t>Percent</t>
        </is>
      </c>
      <c r="D448" t="inlineStr">
        <is>
          <t>QQQQ</t>
        </is>
      </c>
      <c r="F448" t="n">
        <v>0.25</v>
      </c>
      <c r="G448" t="n">
        <v>0.23</v>
      </c>
      <c r="H448" t="n">
        <v>0.23</v>
      </c>
      <c r="I448" t="n">
        <v>0.23</v>
      </c>
      <c r="J448" t="n">
        <v>0.23</v>
      </c>
      <c r="K448" t="n">
        <v>0.23</v>
      </c>
      <c r="L448" t="n">
        <v>0.23</v>
      </c>
      <c r="M448" t="n">
        <v>0.23</v>
      </c>
      <c r="N448" t="n">
        <v>0.23</v>
      </c>
      <c r="O448" t="n">
        <v>0.23</v>
      </c>
      <c r="P448" t="n">
        <v>0.23</v>
      </c>
      <c r="Q448" t="n">
        <v>0.22</v>
      </c>
      <c r="R448" t="n">
        <v>0.23</v>
      </c>
      <c r="S448" t="n">
        <v>0.24</v>
      </c>
      <c r="T448" t="n">
        <v>0.23</v>
      </c>
      <c r="U448" t="n">
        <v>0.33</v>
      </c>
      <c r="V448" t="n">
        <v>0.32</v>
      </c>
      <c r="W448" t="n">
        <v>0.33</v>
      </c>
      <c r="X448" t="n">
        <v>0.34</v>
      </c>
      <c r="Y448" t="n">
        <v>0.33</v>
      </c>
      <c r="Z448" t="n">
        <v>0.41</v>
      </c>
      <c r="AA448" t="n">
        <v>0.45</v>
      </c>
      <c r="AB448" t="n">
        <v>0.6</v>
      </c>
      <c r="AC448" t="n">
        <v>0.61</v>
      </c>
      <c r="AD448" t="n">
        <v>0.53</v>
      </c>
      <c r="AE448" t="n">
        <v>0.84</v>
      </c>
      <c r="AF448" t="n">
        <v>1.15</v>
      </c>
      <c r="AG448" t="n">
        <v>1.24</v>
      </c>
      <c r="AH448" t="n">
        <v>1.43</v>
      </c>
      <c r="AI448" t="n">
        <v>1.17</v>
      </c>
      <c r="AJ448" t="n">
        <v>1.59</v>
      </c>
      <c r="AK448" t="n">
        <v>1.59</v>
      </c>
      <c r="AL448" t="n">
        <v>1.42</v>
      </c>
      <c r="AM448" t="n">
        <v>1.09</v>
      </c>
      <c r="AN448" t="n">
        <v>1.41</v>
      </c>
      <c r="AO448" t="n">
        <v>0.83</v>
      </c>
      <c r="AP448" t="n">
        <v>0.16</v>
      </c>
      <c r="AQ448" t="n">
        <v>0.1</v>
      </c>
      <c r="AR448" t="n">
        <v>0.11</v>
      </c>
      <c r="AS448" t="n">
        <v>0.29</v>
      </c>
      <c r="AT448" t="n">
        <v>0.13</v>
      </c>
      <c r="AU448" t="n">
        <v>0.1</v>
      </c>
      <c r="AV448" t="n">
        <v>0.1</v>
      </c>
      <c r="AW448" t="n">
        <v>0.1</v>
      </c>
      <c r="AX448" t="n">
        <v>0.11</v>
      </c>
      <c r="AY448" t="n">
        <v>0.11</v>
      </c>
      <c r="AZ448" t="n">
        <v>0.25</v>
      </c>
      <c r="BA448" t="n">
        <v>0.96</v>
      </c>
      <c r="BB448" t="n">
        <v>1.96</v>
      </c>
      <c r="BC448" t="n">
        <v>0.83</v>
      </c>
      <c r="BD448" t="n">
        <v>2.8</v>
      </c>
      <c r="BE448" t="n">
        <v>3.39</v>
      </c>
    </row>
    <row r="449">
      <c r="A449" t="inlineStr">
        <is>
          <t>Time deposits</t>
        </is>
      </c>
      <c r="C449" t="inlineStr">
        <is>
          <t>Percent</t>
        </is>
      </c>
      <c r="D449" t="inlineStr">
        <is>
          <t>QQQQ</t>
        </is>
      </c>
      <c r="F449" t="n">
        <v>0.88</v>
      </c>
      <c r="G449" t="n">
        <v>0.86</v>
      </c>
      <c r="H449" t="n">
        <v>0.82</v>
      </c>
      <c r="I449" t="n">
        <v>0.79</v>
      </c>
      <c r="J449" t="n">
        <v>0.84</v>
      </c>
      <c r="K449" t="n">
        <v>0.75</v>
      </c>
      <c r="L449" t="n">
        <v>0.7</v>
      </c>
      <c r="M449" t="n">
        <v>0.6899999999999999</v>
      </c>
      <c r="N449" t="n">
        <v>0.67</v>
      </c>
      <c r="O449" t="n">
        <v>0.71</v>
      </c>
      <c r="P449" t="n">
        <v>0.67</v>
      </c>
      <c r="Q449" t="n">
        <v>0.66</v>
      </c>
      <c r="R449" t="n">
        <v>0.65</v>
      </c>
      <c r="S449" t="n">
        <v>0.65</v>
      </c>
      <c r="T449" t="n">
        <v>0.66</v>
      </c>
      <c r="U449" t="n">
        <v>0.66</v>
      </c>
      <c r="V449" t="n">
        <v>0.68</v>
      </c>
      <c r="W449" t="n">
        <v>0.6899999999999999</v>
      </c>
      <c r="X449" t="n">
        <v>0.7</v>
      </c>
      <c r="Y449" t="n">
        <v>0.68</v>
      </c>
      <c r="Z449" t="n">
        <v>0.72</v>
      </c>
      <c r="AA449" t="n">
        <v>0.75</v>
      </c>
      <c r="AB449" t="n">
        <v>0.83</v>
      </c>
      <c r="AC449" t="n">
        <v>0.87</v>
      </c>
      <c r="AD449" t="n">
        <v>0.8</v>
      </c>
      <c r="AE449" t="n">
        <v>0.92</v>
      </c>
      <c r="AF449" t="n">
        <v>1.02</v>
      </c>
      <c r="AG449" t="n">
        <v>1.3</v>
      </c>
      <c r="AH449" t="n">
        <v>1.35</v>
      </c>
      <c r="AI449" t="n">
        <v>1.14</v>
      </c>
      <c r="AJ449" t="n">
        <v>1.5</v>
      </c>
      <c r="AK449" t="n">
        <v>1.61</v>
      </c>
      <c r="AL449" t="n">
        <v>1.65</v>
      </c>
      <c r="AM449" t="n">
        <v>1.61</v>
      </c>
      <c r="AN449" t="n">
        <v>1.59</v>
      </c>
      <c r="AO449" t="n">
        <v>1.51</v>
      </c>
      <c r="AP449" t="n">
        <v>1.28</v>
      </c>
      <c r="AQ449" t="n">
        <v>1.04</v>
      </c>
      <c r="AR449" t="n">
        <v>0.83</v>
      </c>
      <c r="AS449" t="n">
        <v>1.17</v>
      </c>
      <c r="AT449" t="n">
        <v>0.66</v>
      </c>
      <c r="AU449" t="n">
        <v>0.55</v>
      </c>
      <c r="AV449" t="n">
        <v>0.5</v>
      </c>
      <c r="AW449" t="n">
        <v>0.45</v>
      </c>
      <c r="AX449" t="n">
        <v>0.54</v>
      </c>
      <c r="AY449" t="n">
        <v>0.4</v>
      </c>
      <c r="AZ449" t="n">
        <v>0.39</v>
      </c>
      <c r="BA449" t="n">
        <v>0.65</v>
      </c>
      <c r="BB449" t="n">
        <v>1.1</v>
      </c>
      <c r="BC449" t="n">
        <v>0.64</v>
      </c>
      <c r="BD449" t="n">
        <v>1.76</v>
      </c>
      <c r="BE449" t="n">
        <v>2.38</v>
      </c>
    </row>
    <row r="450">
      <c r="A450" t="inlineStr">
        <is>
          <t>Short-term borrowings</t>
        </is>
      </c>
      <c r="C450" t="inlineStr">
        <is>
          <t>Percent</t>
        </is>
      </c>
      <c r="D450" t="inlineStr">
        <is>
          <t>QQQQ</t>
        </is>
      </c>
      <c r="F450" t="n">
        <v>0.14</v>
      </c>
      <c r="G450" t="n">
        <v>0.12</v>
      </c>
      <c r="H450" t="n">
        <v>0.05</v>
      </c>
      <c r="I450" t="n">
        <v>0.13</v>
      </c>
      <c r="J450" t="n">
        <v>0.13</v>
      </c>
      <c r="K450" t="n">
        <v>0.13</v>
      </c>
      <c r="L450" t="n">
        <v>0.2</v>
      </c>
      <c r="M450" t="n">
        <v>0.18</v>
      </c>
      <c r="N450" t="n">
        <v>0.13</v>
      </c>
      <c r="O450" t="n">
        <v>0.18</v>
      </c>
      <c r="P450" t="n">
        <v>0.14</v>
      </c>
      <c r="Q450" t="n">
        <v>0.14</v>
      </c>
      <c r="R450" t="n">
        <v>0.15</v>
      </c>
      <c r="S450" t="n">
        <v>0.16</v>
      </c>
      <c r="T450" t="n">
        <v>0.15</v>
      </c>
      <c r="U450" t="n">
        <v>0.35</v>
      </c>
      <c r="V450" t="n">
        <v>0.37</v>
      </c>
      <c r="W450" t="n">
        <v>0.36</v>
      </c>
      <c r="X450" t="n">
        <v>0.42</v>
      </c>
      <c r="Y450" t="n">
        <v>0.38</v>
      </c>
      <c r="Z450" t="n">
        <v>0.62</v>
      </c>
      <c r="AA450" t="n">
        <v>0.87</v>
      </c>
      <c r="AB450" t="n">
        <v>0.99</v>
      </c>
      <c r="AC450" t="n">
        <v>1.16</v>
      </c>
      <c r="AD450" t="n">
        <v>0.97</v>
      </c>
      <c r="AE450" t="n">
        <v>1.79</v>
      </c>
      <c r="AF450" t="n">
        <v>1.55</v>
      </c>
      <c r="AG450" t="n">
        <v>1.85</v>
      </c>
      <c r="AH450" t="n">
        <v>2.31</v>
      </c>
      <c r="AI450" t="n">
        <v>1.84</v>
      </c>
      <c r="AJ450" t="n">
        <v>1.96</v>
      </c>
      <c r="AK450" t="n">
        <v>2.67</v>
      </c>
      <c r="AL450" t="n">
        <v>2.72</v>
      </c>
      <c r="AM450" t="n">
        <v>1.51</v>
      </c>
      <c r="AN450" t="n">
        <v>2.19</v>
      </c>
      <c r="AO450" t="n">
        <v>1.18</v>
      </c>
      <c r="AP450" t="n">
        <v>0.05</v>
      </c>
      <c r="AQ450" t="n">
        <v>0.05</v>
      </c>
      <c r="AR450" t="n">
        <v>0.07000000000000001</v>
      </c>
      <c r="AS450" t="n">
        <v>0.3</v>
      </c>
      <c r="AT450" t="n">
        <v>0.19</v>
      </c>
      <c r="AU450" t="n">
        <v>0.06</v>
      </c>
      <c r="AV450" t="n">
        <v>0.1</v>
      </c>
      <c r="AW450" t="n">
        <v>0.11</v>
      </c>
      <c r="AX450" t="n">
        <v>0.08</v>
      </c>
      <c r="AY450" t="n">
        <v>0.12</v>
      </c>
      <c r="AZ450" t="n">
        <v>0.72</v>
      </c>
      <c r="BA450" t="n">
        <v>2.05</v>
      </c>
      <c r="BB450" t="n">
        <v>3.81</v>
      </c>
      <c r="BC450" t="n">
        <v>1.39</v>
      </c>
      <c r="BD450" t="n">
        <v>4.94</v>
      </c>
      <c r="BE450" t="n">
        <v>5.04</v>
      </c>
    </row>
    <row r="451">
      <c r="A451" t="inlineStr">
        <is>
          <t>Long-term borrowings</t>
        </is>
      </c>
      <c r="C451" t="inlineStr">
        <is>
          <t>Percent</t>
        </is>
      </c>
      <c r="D451" t="inlineStr">
        <is>
          <t>QQQQ</t>
        </is>
      </c>
      <c r="F451" t="n">
        <v>2.91</v>
      </c>
      <c r="G451" t="n">
        <v>2.27</v>
      </c>
      <c r="H451" t="n">
        <v>2.16</v>
      </c>
      <c r="I451" t="n">
        <v>1.96</v>
      </c>
      <c r="J451" t="n">
        <v>2.32</v>
      </c>
      <c r="K451" t="n">
        <v>1.36</v>
      </c>
      <c r="L451" t="n">
        <v>2.22</v>
      </c>
      <c r="O451" t="n">
        <v>1.53</v>
      </c>
      <c r="S451" t="n">
        <v>8.35</v>
      </c>
      <c r="T451" t="n">
        <v>8.359999999999999</v>
      </c>
    </row>
    <row r="452">
      <c r="A452" t="inlineStr">
        <is>
          <t>Subordinated debt</t>
        </is>
      </c>
      <c r="C452" t="inlineStr">
        <is>
          <t>Percent</t>
        </is>
      </c>
      <c r="D452" t="inlineStr">
        <is>
          <t>QQQQ</t>
        </is>
      </c>
      <c r="F452" t="n">
        <v>7.43</v>
      </c>
      <c r="G452" t="n">
        <v>7.35</v>
      </c>
      <c r="H452" t="n">
        <v>7.29</v>
      </c>
      <c r="I452" t="n">
        <v>7.29</v>
      </c>
      <c r="J452" t="n">
        <v>7.34</v>
      </c>
      <c r="K452" t="n">
        <v>7.43</v>
      </c>
      <c r="L452" t="n">
        <v>7.37</v>
      </c>
      <c r="M452" t="n">
        <v>7.27</v>
      </c>
      <c r="N452" t="n">
        <v>7.29</v>
      </c>
      <c r="O452" t="n">
        <v>7.34</v>
      </c>
      <c r="P452" t="n">
        <v>7.43</v>
      </c>
      <c r="Q452" t="n">
        <v>7.35</v>
      </c>
      <c r="R452" t="n">
        <v>7.29</v>
      </c>
      <c r="S452" t="n">
        <v>6.19</v>
      </c>
      <c r="T452" t="n">
        <v>7.02</v>
      </c>
      <c r="U452" t="n">
        <v>6.55</v>
      </c>
      <c r="V452" t="n">
        <v>6.56</v>
      </c>
      <c r="W452" t="n">
        <v>6.51</v>
      </c>
      <c r="X452" t="n">
        <v>6.55</v>
      </c>
      <c r="Y452" t="n">
        <v>6.54</v>
      </c>
      <c r="Z452" t="n">
        <v>6.69</v>
      </c>
      <c r="AA452" t="n">
        <v>6.67</v>
      </c>
      <c r="AB452" t="n">
        <v>6.6</v>
      </c>
      <c r="AC452" t="n">
        <v>6.62</v>
      </c>
      <c r="AD452" t="n">
        <v>6.64</v>
      </c>
      <c r="AE452" t="n">
        <v>6.79</v>
      </c>
      <c r="AF452" t="n">
        <v>6.83</v>
      </c>
      <c r="AG452" t="n">
        <v>6.8</v>
      </c>
      <c r="AH452" t="n">
        <v>6.94</v>
      </c>
      <c r="AI452" t="n">
        <v>6.84</v>
      </c>
      <c r="AJ452" t="n">
        <v>7.43</v>
      </c>
      <c r="AK452" t="n">
        <v>7.37</v>
      </c>
      <c r="AL452" t="n">
        <v>7.27</v>
      </c>
      <c r="AM452" t="n">
        <v>7.29</v>
      </c>
      <c r="AN452" t="n">
        <v>7.34</v>
      </c>
      <c r="AO452" t="n">
        <v>7.35</v>
      </c>
      <c r="AP452" t="n">
        <v>7.37</v>
      </c>
      <c r="AQ452" t="n">
        <v>7.27</v>
      </c>
      <c r="AR452" t="n">
        <v>7.29</v>
      </c>
      <c r="AS452" t="n">
        <v>7.31</v>
      </c>
      <c r="AT452" t="n">
        <v>7.43</v>
      </c>
      <c r="AU452" t="n">
        <v>8.44</v>
      </c>
      <c r="AV452" t="n">
        <v>4.76</v>
      </c>
      <c r="AW452" t="n">
        <v>4.75</v>
      </c>
      <c r="AX452" t="n">
        <v>5.51</v>
      </c>
      <c r="AY452" t="n">
        <v>4.86</v>
      </c>
      <c r="AZ452" t="n">
        <v>4.81</v>
      </c>
      <c r="BA452" t="n">
        <v>4.75</v>
      </c>
      <c r="BB452" t="n">
        <v>4.75</v>
      </c>
      <c r="BC452" t="n">
        <v>4.79</v>
      </c>
      <c r="BD452" t="n">
        <v>4.86</v>
      </c>
      <c r="BE452" t="n">
        <v>4.81</v>
      </c>
    </row>
    <row r="453">
      <c r="A453" t="inlineStr">
        <is>
          <t>Total interest bearing liabilities</t>
        </is>
      </c>
      <c r="C453" t="inlineStr">
        <is>
          <t>Percent</t>
        </is>
      </c>
      <c r="D453" t="inlineStr">
        <is>
          <t>QQQQ</t>
        </is>
      </c>
      <c r="F453" t="n">
        <v>0.44</v>
      </c>
      <c r="G453" t="n">
        <v>0.42</v>
      </c>
      <c r="H453" t="n">
        <v>0.41</v>
      </c>
      <c r="I453" t="n">
        <v>0.39</v>
      </c>
      <c r="J453" t="n">
        <v>0.41</v>
      </c>
      <c r="K453" t="n">
        <v>0.38</v>
      </c>
      <c r="L453" t="n">
        <v>0.36</v>
      </c>
      <c r="M453" t="n">
        <v>0.35</v>
      </c>
      <c r="N453" t="n">
        <v>0.35</v>
      </c>
      <c r="O453" t="n">
        <v>0.36</v>
      </c>
      <c r="P453" t="n">
        <v>0.35</v>
      </c>
      <c r="Q453" t="n">
        <v>0.34</v>
      </c>
      <c r="R453" t="n">
        <v>0.34</v>
      </c>
      <c r="S453" t="n">
        <v>0.35</v>
      </c>
      <c r="T453" t="n">
        <v>0.35</v>
      </c>
      <c r="U453" t="n">
        <v>0.4</v>
      </c>
      <c r="V453" t="n">
        <v>0.4</v>
      </c>
      <c r="W453" t="n">
        <v>0.41</v>
      </c>
      <c r="X453" t="n">
        <v>0.41</v>
      </c>
      <c r="Y453" t="n">
        <v>0.4</v>
      </c>
      <c r="Z453" t="n">
        <v>0.46</v>
      </c>
      <c r="AA453" t="n">
        <v>0.48</v>
      </c>
      <c r="AB453" t="n">
        <v>0.61</v>
      </c>
      <c r="AC453" t="n">
        <v>0.62</v>
      </c>
      <c r="AD453" t="n">
        <v>0.55</v>
      </c>
      <c r="AE453" t="n">
        <v>0.78</v>
      </c>
      <c r="AF453" t="n">
        <v>1</v>
      </c>
      <c r="AG453" t="n">
        <v>1.14</v>
      </c>
      <c r="AH453" t="n">
        <v>1.26</v>
      </c>
      <c r="AI453" t="n">
        <v>1.05</v>
      </c>
      <c r="AJ453" t="n">
        <v>1.39</v>
      </c>
      <c r="AK453" t="n">
        <v>1.41</v>
      </c>
      <c r="AL453" t="n">
        <v>1.31</v>
      </c>
      <c r="AM453" t="n">
        <v>1.07</v>
      </c>
      <c r="AN453" t="n">
        <v>1.29</v>
      </c>
      <c r="AO453" t="n">
        <v>0.87</v>
      </c>
      <c r="AP453" t="n">
        <v>0.36</v>
      </c>
      <c r="AQ453" t="n">
        <v>0.28</v>
      </c>
      <c r="AR453" t="n">
        <v>0.24</v>
      </c>
      <c r="AS453" t="n">
        <v>0.43</v>
      </c>
      <c r="AT453" t="n">
        <v>0.23</v>
      </c>
      <c r="AU453" t="n">
        <v>0.2</v>
      </c>
      <c r="AV453" t="n">
        <v>0.22</v>
      </c>
      <c r="AW453" t="n">
        <v>0.21</v>
      </c>
      <c r="AX453" t="n">
        <v>0.21</v>
      </c>
      <c r="AY453" t="n">
        <v>0.21</v>
      </c>
      <c r="AZ453" t="n">
        <v>0.31</v>
      </c>
      <c r="BA453" t="n">
        <v>0.86</v>
      </c>
      <c r="BB453" t="n">
        <v>1.67</v>
      </c>
      <c r="BC453" t="n">
        <v>0.77</v>
      </c>
      <c r="BD453" t="n">
        <v>2.39</v>
      </c>
      <c r="BE453" t="n">
        <v>2.93</v>
      </c>
    </row>
    <row r="455">
      <c r="A455" t="inlineStr">
        <is>
          <t>Net interest spread</t>
        </is>
      </c>
      <c r="C455" t="inlineStr">
        <is>
          <t>Percent</t>
        </is>
      </c>
      <c r="D455" t="inlineStr">
        <is>
          <t>QQQQ</t>
        </is>
      </c>
      <c r="F455" t="n">
        <v>2.91</v>
      </c>
      <c r="G455" t="n">
        <v>2.92</v>
      </c>
      <c r="H455" t="n">
        <v>2.85</v>
      </c>
      <c r="I455" t="n">
        <v>2.85</v>
      </c>
      <c r="J455" t="n">
        <v>2.89</v>
      </c>
      <c r="K455" t="n">
        <v>2.83</v>
      </c>
      <c r="L455" t="n">
        <v>2.96</v>
      </c>
      <c r="M455" t="n">
        <v>2.99</v>
      </c>
      <c r="N455" t="n">
        <v>2.99</v>
      </c>
      <c r="O455" t="n">
        <v>2.94</v>
      </c>
      <c r="P455" t="n">
        <v>2.93</v>
      </c>
      <c r="Q455" t="n">
        <v>2.93</v>
      </c>
      <c r="R455" t="n">
        <v>2.98</v>
      </c>
      <c r="S455" t="n">
        <v>3.08</v>
      </c>
      <c r="T455" t="n">
        <v>2.98</v>
      </c>
      <c r="U455" t="n">
        <v>3.09</v>
      </c>
      <c r="V455" t="n">
        <v>3.11</v>
      </c>
      <c r="W455" t="n">
        <v>3.09</v>
      </c>
      <c r="X455" t="n">
        <v>3.02</v>
      </c>
      <c r="Y455" t="n">
        <v>3.08</v>
      </c>
      <c r="Z455" t="n">
        <v>3.19</v>
      </c>
      <c r="AA455" t="n">
        <v>3.2</v>
      </c>
      <c r="AB455" t="n">
        <v>3.2</v>
      </c>
      <c r="AC455" t="n">
        <v>3.22</v>
      </c>
      <c r="AD455" t="n">
        <v>3.2</v>
      </c>
      <c r="AE455" t="n">
        <v>3.34</v>
      </c>
      <c r="AF455" t="n">
        <v>3.28</v>
      </c>
      <c r="AG455" t="n">
        <v>3.2</v>
      </c>
      <c r="AH455" t="n">
        <v>3.24</v>
      </c>
      <c r="AI455" t="n">
        <v>3.26</v>
      </c>
      <c r="AJ455" t="n">
        <v>3.27</v>
      </c>
      <c r="AK455" t="n">
        <v>3.29</v>
      </c>
      <c r="AL455" t="n">
        <v>3.34</v>
      </c>
      <c r="AM455" t="n">
        <v>3.34</v>
      </c>
      <c r="AN455" t="n">
        <v>3.31</v>
      </c>
      <c r="AO455" t="n">
        <v>3.46</v>
      </c>
      <c r="AP455" t="n">
        <v>3.38</v>
      </c>
      <c r="AQ455" t="n">
        <v>3.27</v>
      </c>
      <c r="AR455" t="n">
        <v>3.43</v>
      </c>
      <c r="AS455" t="n">
        <v>3.38</v>
      </c>
      <c r="AT455" t="n">
        <v>3.25</v>
      </c>
      <c r="AU455" t="n">
        <v>3.23</v>
      </c>
      <c r="AV455" t="n">
        <v>2.98</v>
      </c>
      <c r="AW455" t="n">
        <v>2.77</v>
      </c>
      <c r="AX455" t="n">
        <v>3.05</v>
      </c>
      <c r="AY455" t="n">
        <v>2.68</v>
      </c>
      <c r="AZ455" t="n">
        <v>2.9</v>
      </c>
      <c r="BA455" t="n">
        <v>3.07</v>
      </c>
      <c r="BB455" t="n">
        <v>3.04</v>
      </c>
      <c r="BC455" t="n">
        <v>2.93</v>
      </c>
      <c r="BD455" t="n">
        <v>2.8</v>
      </c>
      <c r="BE455" t="n">
        <v>2.58</v>
      </c>
    </row>
    <row r="456">
      <c r="A456" t="inlineStr">
        <is>
          <t>Effect of interest free funds</t>
        </is>
      </c>
      <c r="C456" t="inlineStr">
        <is>
          <t>Percent</t>
        </is>
      </c>
      <c r="D456" t="inlineStr">
        <is>
          <t>QQQQ</t>
        </is>
      </c>
      <c r="F456" t="n">
        <v>0.2</v>
      </c>
      <c r="G456" t="n">
        <v>0.16</v>
      </c>
      <c r="H456" t="n">
        <v>0.16</v>
      </c>
      <c r="I456" t="n">
        <v>0.15</v>
      </c>
      <c r="J456" t="n">
        <v>0.15</v>
      </c>
      <c r="K456" t="n">
        <v>0.15</v>
      </c>
      <c r="L456" t="n">
        <v>0.14</v>
      </c>
      <c r="M456" t="n">
        <v>0.14</v>
      </c>
      <c r="N456" t="n">
        <v>0.15</v>
      </c>
      <c r="O456" t="n">
        <v>0.15</v>
      </c>
      <c r="P456" t="n">
        <v>0.14</v>
      </c>
      <c r="Q456" t="n">
        <v>0.14</v>
      </c>
      <c r="R456" t="n">
        <v>0.14</v>
      </c>
      <c r="S456" t="n">
        <v>0.15</v>
      </c>
      <c r="T456" t="n">
        <v>0.14</v>
      </c>
      <c r="U456" t="n">
        <v>0.16</v>
      </c>
      <c r="V456" t="n">
        <v>0.17</v>
      </c>
      <c r="W456" t="n">
        <v>0.18</v>
      </c>
      <c r="X456" t="n">
        <v>0.17</v>
      </c>
      <c r="Y456" t="n">
        <v>0.17</v>
      </c>
      <c r="Z456" t="n">
        <v>0.2</v>
      </c>
      <c r="AA456" t="n">
        <v>0.21</v>
      </c>
      <c r="AB456" t="n">
        <v>0.26</v>
      </c>
      <c r="AC456" t="n">
        <v>0.26</v>
      </c>
      <c r="AD456" t="n">
        <v>0.24</v>
      </c>
      <c r="AE456" t="n">
        <v>0.32</v>
      </c>
      <c r="AF456" t="n">
        <v>0.42</v>
      </c>
      <c r="AG456" t="n">
        <v>0.48</v>
      </c>
      <c r="AH456" t="n">
        <v>0.53</v>
      </c>
      <c r="AI456" t="n">
        <v>0.44</v>
      </c>
      <c r="AJ456" t="n">
        <v>0.58</v>
      </c>
      <c r="AK456" t="n">
        <v>0.6</v>
      </c>
      <c r="AL456" t="n">
        <v>0.55</v>
      </c>
      <c r="AM456" t="n">
        <v>0.44</v>
      </c>
      <c r="AN456" t="n">
        <v>0.54</v>
      </c>
      <c r="AO456" t="n">
        <v>0.36</v>
      </c>
      <c r="AP456" t="n">
        <v>0.16</v>
      </c>
      <c r="AQ456" t="n">
        <v>0.13</v>
      </c>
      <c r="AR456" t="n">
        <v>0.11</v>
      </c>
      <c r="AS456" t="n">
        <v>0.19</v>
      </c>
      <c r="AT456" t="n">
        <v>0.11</v>
      </c>
      <c r="AU456" t="n">
        <v>0.09</v>
      </c>
      <c r="AV456" t="n">
        <v>0.11</v>
      </c>
      <c r="AW456" t="n">
        <v>0.1</v>
      </c>
      <c r="AX456" t="n">
        <v>0.1</v>
      </c>
      <c r="AY456" t="n">
        <v>0.1</v>
      </c>
      <c r="AZ456" t="n">
        <v>0.15</v>
      </c>
      <c r="BA456" t="n">
        <v>0.41</v>
      </c>
      <c r="BB456" t="n">
        <v>0.79</v>
      </c>
      <c r="BC456" t="n">
        <v>0.36</v>
      </c>
      <c r="BD456" t="n">
        <v>1.09</v>
      </c>
      <c r="BE456" t="n">
        <v>1.29</v>
      </c>
    </row>
    <row r="457">
      <c r="A457" t="inlineStr">
        <is>
          <t>Total</t>
        </is>
      </c>
      <c r="C457" t="inlineStr">
        <is>
          <t>Percent</t>
        </is>
      </c>
      <c r="D457" t="inlineStr">
        <is>
          <t>QQQQ</t>
        </is>
      </c>
      <c r="F457" t="n">
        <v>3.08</v>
      </c>
      <c r="G457" t="n">
        <v>3.08</v>
      </c>
      <c r="H457" t="n">
        <v>3.01</v>
      </c>
      <c r="I457" t="n">
        <v>3</v>
      </c>
      <c r="J457" t="n">
        <v>3.04</v>
      </c>
      <c r="K457" t="n">
        <v>2.98</v>
      </c>
      <c r="L457" t="n">
        <v>3.1</v>
      </c>
      <c r="M457" t="n">
        <v>3.13</v>
      </c>
      <c r="N457" t="n">
        <v>3.14</v>
      </c>
      <c r="O457" t="n">
        <v>3.09</v>
      </c>
      <c r="P457" t="n">
        <v>3.07</v>
      </c>
      <c r="Q457" t="n">
        <v>3.07</v>
      </c>
      <c r="R457" t="n">
        <v>3.12</v>
      </c>
      <c r="S457" t="n">
        <v>3.23</v>
      </c>
      <c r="T457" t="n">
        <v>3.12</v>
      </c>
      <c r="U457" t="n">
        <v>3.25</v>
      </c>
      <c r="V457" t="n">
        <v>3.28</v>
      </c>
      <c r="W457" t="n">
        <v>3.27</v>
      </c>
      <c r="X457" t="n">
        <v>3.19</v>
      </c>
      <c r="Y457" t="n">
        <v>3.25</v>
      </c>
      <c r="Z457" t="n">
        <v>3.39</v>
      </c>
      <c r="AA457" t="n">
        <v>3.41</v>
      </c>
      <c r="AB457" t="n">
        <v>3.46</v>
      </c>
      <c r="AC457" t="n">
        <v>3.48</v>
      </c>
      <c r="AD457" t="n">
        <v>3.44</v>
      </c>
      <c r="AE457" t="n">
        <v>3.66</v>
      </c>
      <c r="AF457" t="n">
        <v>3.7</v>
      </c>
      <c r="AG457" t="n">
        <v>3.68</v>
      </c>
      <c r="AH457" t="n">
        <v>3.77</v>
      </c>
      <c r="AI457" t="n">
        <v>3.7</v>
      </c>
      <c r="AJ457" t="n">
        <v>3.85</v>
      </c>
      <c r="AK457" t="n">
        <v>3.89</v>
      </c>
      <c r="AL457" t="n">
        <v>3.89</v>
      </c>
      <c r="AM457" t="n">
        <v>3.78</v>
      </c>
      <c r="AN457" t="n">
        <v>3.85</v>
      </c>
      <c r="AO457" t="n">
        <v>3.82</v>
      </c>
      <c r="AP457" t="n">
        <v>3.54</v>
      </c>
      <c r="AQ457" t="n">
        <v>3.4</v>
      </c>
      <c r="AR457" t="n">
        <v>3.54</v>
      </c>
      <c r="AS457" t="n">
        <v>3.57</v>
      </c>
      <c r="AT457" t="n">
        <v>3.36</v>
      </c>
      <c r="AU457" t="n">
        <v>3.32</v>
      </c>
      <c r="AV457" t="n">
        <v>3.09</v>
      </c>
      <c r="AW457" t="n">
        <v>2.87</v>
      </c>
      <c r="AX457" t="n">
        <v>3.15</v>
      </c>
      <c r="AY457" t="n">
        <v>2.78</v>
      </c>
      <c r="AZ457" t="n">
        <v>3.05</v>
      </c>
      <c r="BA457" t="n">
        <v>3.48</v>
      </c>
      <c r="BB457" t="n">
        <v>3.83</v>
      </c>
      <c r="BC457" t="n">
        <v>3.29</v>
      </c>
      <c r="BD457" t="n">
        <v>3.89</v>
      </c>
      <c r="BE457" t="n">
        <v>3.87</v>
      </c>
    </row>
    <row r="458">
      <c r="A458" t="inlineStr">
        <is>
          <t>Total-c</t>
        </is>
      </c>
      <c r="F458">
        <f>SUM(F455:F456)</f>
        <v/>
      </c>
      <c r="G458">
        <f>SUM(G455:G456)</f>
        <v/>
      </c>
      <c r="H458">
        <f>SUM(H455:H456)</f>
        <v/>
      </c>
      <c r="I458">
        <f>SUM(I455:I456)</f>
        <v/>
      </c>
      <c r="J458">
        <f>SUM(J455:J456)</f>
        <v/>
      </c>
      <c r="K458">
        <f>SUM(K455:K456)</f>
        <v/>
      </c>
      <c r="L458">
        <f>SUM(L455:L456)</f>
        <v/>
      </c>
      <c r="M458">
        <f>SUM(M455:M456)</f>
        <v/>
      </c>
      <c r="N458">
        <f>SUM(N455:N456)</f>
        <v/>
      </c>
      <c r="O458">
        <f>SUM(O455:O456)</f>
        <v/>
      </c>
      <c r="P458">
        <f>SUM(P455:P456)</f>
        <v/>
      </c>
      <c r="Q458">
        <f>SUM(Q455:Q456)</f>
        <v/>
      </c>
      <c r="R458">
        <f>SUM(R455:R456)</f>
        <v/>
      </c>
      <c r="S458">
        <f>SUM(S455:S456)</f>
        <v/>
      </c>
      <c r="T458">
        <f>SUM(T455:T456)</f>
        <v/>
      </c>
      <c r="U458">
        <f>SUM(U455:U456)</f>
        <v/>
      </c>
      <c r="V458">
        <f>SUM(V455:V456)</f>
        <v/>
      </c>
      <c r="W458">
        <f>SUM(W455:W456)</f>
        <v/>
      </c>
      <c r="X458">
        <f>SUM(X455:X456)</f>
        <v/>
      </c>
      <c r="Y458">
        <f>SUM(Y455:Y456)</f>
        <v/>
      </c>
      <c r="Z458">
        <f>SUM(Z455:Z456)</f>
        <v/>
      </c>
      <c r="AA458">
        <f>SUM(AA455:AA456)</f>
        <v/>
      </c>
      <c r="AB458">
        <f>SUM(AB455:AB456)</f>
        <v/>
      </c>
      <c r="AC458">
        <f>SUM(AC455:AC456)</f>
        <v/>
      </c>
      <c r="AD458">
        <f>SUM(AD455:AD456)</f>
        <v/>
      </c>
      <c r="AE458">
        <f>SUM(AE455:AE456)</f>
        <v/>
      </c>
      <c r="AF458">
        <f>SUM(AF455:AF456)</f>
        <v/>
      </c>
      <c r="AG458">
        <f>SUM(AG455:AG456)</f>
        <v/>
      </c>
      <c r="AH458">
        <f>SUM(AH455:AH456)</f>
        <v/>
      </c>
      <c r="AI458">
        <f>SUM(AI455:AI456)</f>
        <v/>
      </c>
      <c r="AJ458">
        <f>SUM(AJ455:AJ456)</f>
        <v/>
      </c>
      <c r="AK458">
        <f>SUM(AK455:AK456)</f>
        <v/>
      </c>
      <c r="AL458">
        <f>SUM(AL455:AL456)</f>
        <v/>
      </c>
      <c r="AM458">
        <f>SUM(AM455:AM456)</f>
        <v/>
      </c>
      <c r="AN458">
        <f>SUM(AN455:AN456)</f>
        <v/>
      </c>
      <c r="AO458">
        <f>SUM(AO455:AO456)</f>
        <v/>
      </c>
      <c r="AP458">
        <f>SUM(AP455:AP456)</f>
        <v/>
      </c>
      <c r="AQ458">
        <f>SUM(AQ455:AQ456)</f>
        <v/>
      </c>
      <c r="AR458">
        <f>SUM(AR455:AR456)</f>
        <v/>
      </c>
      <c r="AS458">
        <f>SUM(AS455:AS456)</f>
        <v/>
      </c>
      <c r="AT458">
        <f>SUM(AT455:AT456)</f>
        <v/>
      </c>
      <c r="AU458">
        <f>SUM(AU455:AU456)</f>
        <v/>
      </c>
      <c r="AV458">
        <f>SUM(AV455:AV456)</f>
        <v/>
      </c>
      <c r="AW458">
        <f>SUM(AW455:AW456)</f>
        <v/>
      </c>
      <c r="AX458">
        <f>SUM(AX455:AX456)</f>
        <v/>
      </c>
      <c r="AY458">
        <f>SUM(AY455:AY456)</f>
        <v/>
      </c>
      <c r="AZ458">
        <f>SUM(AZ455:AZ456)</f>
        <v/>
      </c>
      <c r="BA458">
        <f>SUM(BA455:BA456)</f>
        <v/>
      </c>
      <c r="BB458">
        <f>SUM(BB455:BB456)</f>
        <v/>
      </c>
      <c r="BC458">
        <f>SUM(BC455:BC456)</f>
        <v/>
      </c>
      <c r="BD458">
        <f>SUM(BD455:BD456)</f>
        <v/>
      </c>
      <c r="BE458">
        <f>SUM(BE455:BE456)</f>
        <v/>
      </c>
    </row>
    <row r="459">
      <c r="A459" t="inlineStr">
        <is>
          <t>Sum check</t>
        </is>
      </c>
      <c r="F459">
        <f>F457-F458</f>
        <v/>
      </c>
      <c r="G459">
        <f>G457-G458</f>
        <v/>
      </c>
      <c r="H459">
        <f>H457-H458</f>
        <v/>
      </c>
      <c r="I459">
        <f>I457-I458</f>
        <v/>
      </c>
      <c r="J459">
        <f>J457-J458</f>
        <v/>
      </c>
      <c r="K459">
        <f>K457-K458</f>
        <v/>
      </c>
      <c r="L459">
        <f>L457-L458</f>
        <v/>
      </c>
      <c r="M459">
        <f>M457-M458</f>
        <v/>
      </c>
      <c r="N459">
        <f>N457-N458</f>
        <v/>
      </c>
      <c r="O459">
        <f>O457-O458</f>
        <v/>
      </c>
      <c r="P459">
        <f>P457-P458</f>
        <v/>
      </c>
      <c r="Q459">
        <f>Q457-Q458</f>
        <v/>
      </c>
      <c r="R459">
        <f>R457-R458</f>
        <v/>
      </c>
      <c r="S459">
        <f>S457-S458</f>
        <v/>
      </c>
      <c r="T459">
        <f>T457-T458</f>
        <v/>
      </c>
      <c r="U459">
        <f>U457-U458</f>
        <v/>
      </c>
      <c r="V459">
        <f>V457-V458</f>
        <v/>
      </c>
      <c r="W459">
        <f>W457-W458</f>
        <v/>
      </c>
      <c r="X459">
        <f>X457-X458</f>
        <v/>
      </c>
      <c r="Y459">
        <f>Y457-Y458</f>
        <v/>
      </c>
      <c r="Z459">
        <f>Z457-Z458</f>
        <v/>
      </c>
      <c r="AA459">
        <f>AA457-AA458</f>
        <v/>
      </c>
      <c r="AB459">
        <f>AB457-AB458</f>
        <v/>
      </c>
      <c r="AC459">
        <f>AC457-AC458</f>
        <v/>
      </c>
      <c r="AD459">
        <f>AD457-AD458</f>
        <v/>
      </c>
      <c r="AE459">
        <f>AE457-AE458</f>
        <v/>
      </c>
      <c r="AF459">
        <f>AF457-AF458</f>
        <v/>
      </c>
      <c r="AG459">
        <f>AG457-AG458</f>
        <v/>
      </c>
      <c r="AH459">
        <f>AH457-AH458</f>
        <v/>
      </c>
      <c r="AI459">
        <f>AI457-AI458</f>
        <v/>
      </c>
      <c r="AJ459">
        <f>AJ457-AJ458</f>
        <v/>
      </c>
      <c r="AK459">
        <f>AK457-AK458</f>
        <v/>
      </c>
      <c r="AL459">
        <f>AL457-AL458</f>
        <v/>
      </c>
      <c r="AM459">
        <f>AM457-AM458</f>
        <v/>
      </c>
      <c r="AN459">
        <f>AN457-AN458</f>
        <v/>
      </c>
      <c r="AO459">
        <f>AO457-AO458</f>
        <v/>
      </c>
      <c r="AP459">
        <f>AP457-AP458</f>
        <v/>
      </c>
      <c r="AQ459">
        <f>AQ457-AQ458</f>
        <v/>
      </c>
      <c r="AR459">
        <f>AR457-AR458</f>
        <v/>
      </c>
      <c r="AS459">
        <f>AS457-AS458</f>
        <v/>
      </c>
      <c r="AT459">
        <f>AT457-AT458</f>
        <v/>
      </c>
      <c r="AU459">
        <f>AU457-AU458</f>
        <v/>
      </c>
      <c r="AV459">
        <f>AV457-AV458</f>
        <v/>
      </c>
      <c r="AW459">
        <f>AW457-AW458</f>
        <v/>
      </c>
      <c r="AX459">
        <f>AX457-AX458</f>
        <v/>
      </c>
      <c r="AY459">
        <f>AY457-AY458</f>
        <v/>
      </c>
      <c r="AZ459">
        <f>AZ457-AZ458</f>
        <v/>
      </c>
      <c r="BA459">
        <f>BA457-BA458</f>
        <v/>
      </c>
      <c r="BB459">
        <f>BB457-BB458</f>
        <v/>
      </c>
      <c r="BC459">
        <f>BC457-BC458</f>
        <v/>
      </c>
      <c r="BD459">
        <f>BD457-BD458</f>
        <v/>
      </c>
      <c r="BE459">
        <f>BE457-BE458</f>
        <v/>
      </c>
    </row>
    <row r="461">
      <c r="A461" t="inlineStr">
        <is>
          <t>Balance sheet-10Q/K</t>
        </is>
      </c>
    </row>
    <row r="462">
      <c r="A462" t="inlineStr">
        <is>
          <t>Assets</t>
        </is>
      </c>
    </row>
    <row r="463">
      <c r="A463" t="inlineStr">
        <is>
          <t>Cash and due from banks</t>
        </is>
      </c>
      <c r="C463" t="inlineStr">
        <is>
          <t>Thousand</t>
        </is>
      </c>
      <c r="D463" t="inlineStr">
        <is>
          <t>QQQQ</t>
        </is>
      </c>
      <c r="F463" t="n">
        <v>130316</v>
      </c>
      <c r="G463" t="n">
        <v>191734</v>
      </c>
      <c r="H463" t="n">
        <v>204317</v>
      </c>
      <c r="I463" t="n">
        <v>196547</v>
      </c>
      <c r="K463" t="n">
        <v>225547</v>
      </c>
      <c r="L463" t="n">
        <v>233627</v>
      </c>
      <c r="M463" t="n">
        <v>180466</v>
      </c>
      <c r="N463" t="n">
        <v>203545</v>
      </c>
      <c r="P463" t="n">
        <v>187416</v>
      </c>
      <c r="Q463" t="n">
        <v>179190</v>
      </c>
      <c r="R463" t="n">
        <v>163188</v>
      </c>
      <c r="S463" t="n">
        <v>203364</v>
      </c>
      <c r="U463" t="n">
        <v>169969</v>
      </c>
      <c r="V463" t="n">
        <v>223899</v>
      </c>
      <c r="W463" t="n">
        <v>174061</v>
      </c>
      <c r="X463" t="n">
        <v>183921</v>
      </c>
      <c r="Z463" t="n">
        <v>180051</v>
      </c>
      <c r="AA463" t="n">
        <v>183753</v>
      </c>
      <c r="AB463" t="n">
        <v>186015</v>
      </c>
      <c r="AC463" t="n">
        <v>216104</v>
      </c>
      <c r="AE463" t="n">
        <v>181863</v>
      </c>
      <c r="AF463" t="n">
        <v>188483</v>
      </c>
      <c r="AG463" t="n">
        <v>185009</v>
      </c>
      <c r="AH463" t="n">
        <v>228431</v>
      </c>
      <c r="AJ463" t="n">
        <v>185958</v>
      </c>
      <c r="AK463" t="n">
        <v>185440</v>
      </c>
      <c r="AL463" t="n">
        <v>225526</v>
      </c>
      <c r="AM463" t="n">
        <v>222043</v>
      </c>
      <c r="AO463" t="n">
        <v>192034</v>
      </c>
      <c r="AP463" t="n">
        <v>205227</v>
      </c>
      <c r="AQ463" t="n">
        <v>226062</v>
      </c>
      <c r="AR463" t="n">
        <v>280518</v>
      </c>
      <c r="AT463" t="n">
        <v>274092</v>
      </c>
      <c r="AU463" t="n">
        <v>268299</v>
      </c>
      <c r="AV463" t="n">
        <v>274057</v>
      </c>
      <c r="AW463" t="n">
        <v>228819</v>
      </c>
      <c r="AY463" t="n">
        <v>274872</v>
      </c>
      <c r="AZ463" t="n">
        <v>289030</v>
      </c>
      <c r="BA463" t="n">
        <v>227026</v>
      </c>
      <c r="BB463" t="n">
        <v>259049</v>
      </c>
      <c r="BD463" t="n">
        <v>212826</v>
      </c>
      <c r="BE463" t="n">
        <v>221138</v>
      </c>
    </row>
    <row r="464">
      <c r="A464" t="inlineStr">
        <is>
          <t>Interest-bearing deposits with banks</t>
        </is>
      </c>
      <c r="C464" t="inlineStr">
        <is>
          <t>Thousand</t>
        </is>
      </c>
      <c r="D464" t="inlineStr">
        <is>
          <t>QQQQ</t>
        </is>
      </c>
      <c r="F464" t="n">
        <v>1585736</v>
      </c>
      <c r="G464" t="n">
        <v>1528505</v>
      </c>
      <c r="H464" t="n">
        <v>1622619</v>
      </c>
      <c r="I464" t="n">
        <v>1660988</v>
      </c>
      <c r="K464" t="n">
        <v>1737559</v>
      </c>
      <c r="L464" t="n">
        <v>1622810</v>
      </c>
      <c r="M464" t="n">
        <v>1652939</v>
      </c>
      <c r="N464" t="n">
        <v>1710350</v>
      </c>
      <c r="P464" t="n">
        <v>1699265</v>
      </c>
      <c r="Q464" t="n">
        <v>1638038</v>
      </c>
      <c r="R464" t="n">
        <v>1491873</v>
      </c>
      <c r="S464" t="n">
        <v>1394813</v>
      </c>
      <c r="U464" t="n">
        <v>1498356</v>
      </c>
      <c r="V464" t="n">
        <v>1373923</v>
      </c>
      <c r="W464" t="n">
        <v>1532095</v>
      </c>
      <c r="X464" t="n">
        <v>1666540</v>
      </c>
      <c r="Z464" t="n">
        <v>1857961</v>
      </c>
      <c r="AA464" t="n">
        <v>1533147</v>
      </c>
      <c r="AB464" t="n">
        <v>1530928</v>
      </c>
      <c r="AC464" t="n">
        <v>1541771</v>
      </c>
      <c r="AE464" t="n">
        <v>1590240</v>
      </c>
      <c r="AF464" t="n">
        <v>1579577</v>
      </c>
      <c r="AG464" t="n">
        <v>1607157</v>
      </c>
      <c r="AH464" t="n">
        <v>1195824</v>
      </c>
      <c r="AJ464" t="n">
        <v>1291447</v>
      </c>
      <c r="AK464" t="n">
        <v>1518998</v>
      </c>
      <c r="AL464" t="n">
        <v>1476340</v>
      </c>
      <c r="AM464" t="n">
        <v>1646238</v>
      </c>
      <c r="AO464" t="n">
        <v>1356826</v>
      </c>
      <c r="AP464" t="n">
        <v>1583116</v>
      </c>
      <c r="AQ464" t="n">
        <v>1609462</v>
      </c>
      <c r="AR464" t="n">
        <v>1336394</v>
      </c>
      <c r="AT464" t="n">
        <v>2788316</v>
      </c>
      <c r="AU464" t="n">
        <v>3373099</v>
      </c>
      <c r="AV464" t="n">
        <v>3836809</v>
      </c>
      <c r="AW464" t="n">
        <v>1821203</v>
      </c>
      <c r="AY464" t="n">
        <v>3816532</v>
      </c>
      <c r="AZ464" t="n">
        <v>3590311</v>
      </c>
      <c r="BA464" t="n">
        <v>3106279</v>
      </c>
      <c r="BB464" t="n">
        <v>2909861</v>
      </c>
      <c r="BD464" t="n">
        <v>2623565</v>
      </c>
      <c r="BE464" t="n">
        <v>2188004</v>
      </c>
    </row>
    <row r="465">
      <c r="A465" t="inlineStr">
        <is>
          <t>Federal funds sold</t>
        </is>
      </c>
      <c r="C465" t="inlineStr">
        <is>
          <t>Thousand</t>
        </is>
      </c>
      <c r="D465" t="inlineStr">
        <is>
          <t>QQQQ</t>
        </is>
      </c>
      <c r="K465" t="n">
        <v>3000</v>
      </c>
      <c r="M465" t="n">
        <v>300</v>
      </c>
      <c r="P465" t="n">
        <v>1000</v>
      </c>
      <c r="W465" t="n">
        <v>500</v>
      </c>
      <c r="X465" t="n">
        <v>700</v>
      </c>
      <c r="Z465" t="n">
        <v>200</v>
      </c>
      <c r="AB465" t="n">
        <v>12000</v>
      </c>
      <c r="AC465" t="n">
        <v>700</v>
      </c>
      <c r="AE465" t="n">
        <v>21097</v>
      </c>
      <c r="AF465" t="n">
        <v>22798</v>
      </c>
      <c r="AG465" t="n">
        <v>600</v>
      </c>
      <c r="AL465" t="n">
        <v>300</v>
      </c>
      <c r="AM465" t="n">
        <v>1000</v>
      </c>
      <c r="AW465" t="n">
        <v>800</v>
      </c>
      <c r="AY465" t="n">
        <v>3489</v>
      </c>
      <c r="AZ465" t="n">
        <v>1525</v>
      </c>
      <c r="BA465" t="n">
        <v>3878</v>
      </c>
      <c r="BB465" t="n">
        <v>2850</v>
      </c>
      <c r="BD465" t="n">
        <v>1084</v>
      </c>
      <c r="BE465" t="n">
        <v>4481</v>
      </c>
    </row>
    <row r="466">
      <c r="A466" t="inlineStr">
        <is>
          <t>Securities</t>
        </is>
      </c>
      <c r="C466" t="inlineStr">
        <is>
          <t>Thousand</t>
        </is>
      </c>
      <c r="D466" t="inlineStr">
        <is>
          <t>QQQQ</t>
        </is>
      </c>
      <c r="F466" t="n">
        <v>565490</v>
      </c>
      <c r="G466" t="n">
        <v>520424</v>
      </c>
      <c r="H466" t="n">
        <v>474640</v>
      </c>
      <c r="I466" t="n">
        <v>527627</v>
      </c>
      <c r="K466" t="n">
        <v>587018</v>
      </c>
      <c r="L466" t="n">
        <v>570429</v>
      </c>
      <c r="M466" t="n">
        <v>535586</v>
      </c>
      <c r="N466" t="n">
        <v>524783</v>
      </c>
      <c r="P466" t="n">
        <v>550125</v>
      </c>
      <c r="Q466" t="n">
        <v>537319</v>
      </c>
      <c r="R466" t="n">
        <v>507858</v>
      </c>
      <c r="S466" t="n">
        <v>552949</v>
      </c>
      <c r="U466" t="n">
        <v>497986</v>
      </c>
      <c r="V466" t="n">
        <v>419238</v>
      </c>
      <c r="W466" t="n">
        <v>473738</v>
      </c>
      <c r="X466" t="n">
        <v>469833</v>
      </c>
      <c r="Z466" t="n">
        <v>463250</v>
      </c>
      <c r="AA466" t="n">
        <v>451402</v>
      </c>
      <c r="AB466" t="n">
        <v>450009</v>
      </c>
      <c r="AC466" t="n">
        <v>469995</v>
      </c>
      <c r="AE466" t="n">
        <v>493101</v>
      </c>
      <c r="AF466" t="n">
        <v>462871</v>
      </c>
    </row>
    <row r="468">
      <c r="A468" t="inlineStr">
        <is>
          <t>Loans:</t>
        </is>
      </c>
    </row>
    <row r="469">
      <c r="A469" t="inlineStr">
        <is>
          <t xml:space="preserve">Debt securities held for investment </t>
        </is>
      </c>
      <c r="C469" t="inlineStr">
        <is>
          <t>Thousand</t>
        </is>
      </c>
      <c r="D469" t="inlineStr">
        <is>
          <t>QQQQ</t>
        </is>
      </c>
      <c r="AG469" t="n">
        <v>1440</v>
      </c>
      <c r="AH469" t="n">
        <v>1428</v>
      </c>
      <c r="AJ469" t="n">
        <v>1217</v>
      </c>
      <c r="AK469" t="n">
        <v>1997</v>
      </c>
      <c r="AL469" t="n">
        <v>1911</v>
      </c>
      <c r="AM469" t="n">
        <v>1903</v>
      </c>
      <c r="AO469" t="n">
        <v>2189</v>
      </c>
      <c r="AP469" t="n">
        <v>3055</v>
      </c>
      <c r="AQ469" t="n">
        <v>2971</v>
      </c>
      <c r="AR469" t="n">
        <v>2964</v>
      </c>
      <c r="AT469" t="n">
        <v>2956</v>
      </c>
      <c r="AU469" t="n">
        <v>2988</v>
      </c>
      <c r="AV469" t="n">
        <v>2982</v>
      </c>
      <c r="AW469" t="n">
        <v>2977</v>
      </c>
      <c r="AY469" t="n">
        <v>2917</v>
      </c>
      <c r="AZ469" t="n">
        <v>2391</v>
      </c>
      <c r="BA469" t="n">
        <v>2386</v>
      </c>
      <c r="BB469" t="n">
        <v>2383</v>
      </c>
      <c r="BD469" t="n">
        <v>2320</v>
      </c>
      <c r="BE469" t="n">
        <v>1193</v>
      </c>
    </row>
    <row r="470">
      <c r="A470" t="inlineStr">
        <is>
          <t>Debt securities available for sale at fair value</t>
        </is>
      </c>
      <c r="C470" t="inlineStr">
        <is>
          <t>Thousand</t>
        </is>
      </c>
      <c r="D470" t="inlineStr">
        <is>
          <t>QQQQ</t>
        </is>
      </c>
      <c r="AG470" t="n">
        <v>475640</v>
      </c>
      <c r="AH470" t="n">
        <v>770704</v>
      </c>
      <c r="AJ470" t="n">
        <v>723655</v>
      </c>
      <c r="AK470" t="n">
        <v>423157</v>
      </c>
      <c r="AL470" t="n">
        <v>553664</v>
      </c>
      <c r="AM470" t="n">
        <v>489723</v>
      </c>
      <c r="AO470" t="n">
        <v>589798</v>
      </c>
      <c r="AP470" t="n">
        <v>604976</v>
      </c>
      <c r="AQ470" t="n">
        <v>593970</v>
      </c>
      <c r="AR470" t="n">
        <v>552232</v>
      </c>
      <c r="AT470" t="n">
        <v>517587</v>
      </c>
      <c r="AU470" t="n">
        <v>560783</v>
      </c>
      <c r="AV470" t="n">
        <v>526502</v>
      </c>
      <c r="AW470" t="n">
        <v>531523</v>
      </c>
      <c r="AY470" t="n">
        <v>1208751</v>
      </c>
      <c r="AZ470" t="n">
        <v>1203503</v>
      </c>
      <c r="BA470" t="n">
        <v>1519259</v>
      </c>
      <c r="BB470" t="n">
        <v>1538221</v>
      </c>
      <c r="BD470" t="n">
        <v>1615913</v>
      </c>
      <c r="BE470" t="n">
        <v>1569427</v>
      </c>
    </row>
    <row r="471">
      <c r="A471" t="inlineStr">
        <is>
          <t>Loans held for sale</t>
        </is>
      </c>
      <c r="C471" t="inlineStr">
        <is>
          <t>Thousand</t>
        </is>
      </c>
      <c r="D471" t="inlineStr">
        <is>
          <t>QQQQ</t>
        </is>
      </c>
      <c r="Q471" t="n">
        <v>13587</v>
      </c>
      <c r="R471" t="n">
        <v>12406</v>
      </c>
      <c r="S471" t="n">
        <v>13725</v>
      </c>
      <c r="U471" t="n">
        <v>7626</v>
      </c>
      <c r="V471" t="n">
        <v>10427</v>
      </c>
      <c r="W471" t="n">
        <v>9685</v>
      </c>
      <c r="X471" t="n">
        <v>9318</v>
      </c>
      <c r="Z471" t="n">
        <v>7754</v>
      </c>
      <c r="AA471" t="n">
        <v>9061</v>
      </c>
      <c r="AB471" t="n">
        <v>11776</v>
      </c>
      <c r="AC471" t="n">
        <v>6173</v>
      </c>
      <c r="AE471" t="n">
        <v>6197</v>
      </c>
      <c r="AF471" t="n">
        <v>9553</v>
      </c>
      <c r="AG471" t="n">
        <v>4739</v>
      </c>
      <c r="AH471" t="n">
        <v>8174</v>
      </c>
      <c r="AJ471" t="n">
        <v>7719</v>
      </c>
      <c r="AK471" t="n">
        <v>10899</v>
      </c>
      <c r="AL471" t="n">
        <v>16089</v>
      </c>
      <c r="AM471" t="n">
        <v>11001</v>
      </c>
      <c r="AO471" t="n">
        <v>16161</v>
      </c>
      <c r="AP471" t="n">
        <v>21902</v>
      </c>
      <c r="AQ471" t="n">
        <v>48601</v>
      </c>
      <c r="AR471" t="n">
        <v>53719</v>
      </c>
      <c r="AT471" t="n">
        <v>21718</v>
      </c>
      <c r="AU471" t="n">
        <v>16032</v>
      </c>
      <c r="AV471" t="n">
        <v>20950</v>
      </c>
      <c r="AW471" t="n">
        <v>24776</v>
      </c>
      <c r="AY471" t="n">
        <v>10137</v>
      </c>
      <c r="AZ471" t="n">
        <v>7360</v>
      </c>
      <c r="BA471" t="n">
        <v>4823</v>
      </c>
      <c r="BB471" t="n">
        <v>6232</v>
      </c>
      <c r="BD471" t="n">
        <v>6223</v>
      </c>
      <c r="BE471" t="n">
        <v>8783</v>
      </c>
    </row>
    <row r="472">
      <c r="A472" t="inlineStr">
        <is>
          <t>Total loans (net of unearned interest)</t>
        </is>
      </c>
      <c r="C472" t="inlineStr">
        <is>
          <t>Thousand</t>
        </is>
      </c>
      <c r="D472" t="inlineStr">
        <is>
          <t>QQQQ</t>
        </is>
      </c>
      <c r="F472" t="n">
        <v>3219967</v>
      </c>
      <c r="G472" t="n">
        <v>3245084</v>
      </c>
      <c r="H472" t="n">
        <v>3358938</v>
      </c>
      <c r="I472" t="n">
        <v>3387146</v>
      </c>
      <c r="K472" t="n">
        <v>3542270</v>
      </c>
      <c r="L472" t="n">
        <v>3665908</v>
      </c>
      <c r="M472" t="n">
        <v>3762343</v>
      </c>
      <c r="N472" t="n">
        <v>3860831</v>
      </c>
      <c r="P472" t="n">
        <v>3857742</v>
      </c>
    </row>
    <row r="473">
      <c r="A473" t="inlineStr">
        <is>
          <t>Loans held for investment (net of unearned interest)</t>
        </is>
      </c>
      <c r="C473" t="inlineStr">
        <is>
          <t>Thousand</t>
        </is>
      </c>
      <c r="D473" t="inlineStr">
        <is>
          <t>QQQQ</t>
        </is>
      </c>
      <c r="Q473" t="n">
        <v>3858332</v>
      </c>
      <c r="R473" t="n">
        <v>3959669</v>
      </c>
      <c r="S473" t="n">
        <v>4232048</v>
      </c>
      <c r="U473" t="n">
        <v>4275112</v>
      </c>
      <c r="V473" t="n">
        <v>4326636</v>
      </c>
      <c r="W473" t="n">
        <v>4307827</v>
      </c>
      <c r="X473" t="n">
        <v>4400232</v>
      </c>
      <c r="Z473" t="n">
        <v>4390775</v>
      </c>
      <c r="AA473" t="n">
        <v>4578393</v>
      </c>
      <c r="AB473" t="n">
        <v>4646749</v>
      </c>
      <c r="AC473" t="n">
        <v>4721995</v>
      </c>
      <c r="AE473" t="n">
        <v>4984484</v>
      </c>
      <c r="AF473" t="n">
        <v>5007518</v>
      </c>
      <c r="AG473" t="n">
        <v>4947528</v>
      </c>
      <c r="AH473" t="n">
        <v>4975976</v>
      </c>
      <c r="AJ473" t="n">
        <v>5042502</v>
      </c>
      <c r="AK473" t="n">
        <v>5094403</v>
      </c>
      <c r="AL473" t="n">
        <v>5606808</v>
      </c>
      <c r="AM473" t="n">
        <v>5662143</v>
      </c>
      <c r="AO473" t="n">
        <v>5989904</v>
      </c>
      <c r="AP473" t="n">
        <v>6674954</v>
      </c>
      <c r="AQ473" t="n">
        <v>6612093</v>
      </c>
      <c r="AR473" t="n">
        <v>6394506</v>
      </c>
      <c r="AT473" t="n">
        <v>6358390</v>
      </c>
      <c r="AU473" t="n">
        <v>6191230</v>
      </c>
      <c r="AV473" t="n">
        <v>6016936</v>
      </c>
      <c r="AW473" t="n">
        <v>6169442</v>
      </c>
      <c r="AY473" t="n">
        <v>6494340</v>
      </c>
      <c r="AZ473" t="n">
        <v>6613283</v>
      </c>
      <c r="BA473" t="n">
        <v>6827772</v>
      </c>
      <c r="BB473" t="n">
        <v>6943563</v>
      </c>
      <c r="BD473" t="n">
        <v>7118608</v>
      </c>
      <c r="BE473" t="n">
        <v>7298692</v>
      </c>
    </row>
    <row r="474">
      <c r="A474" t="inlineStr">
        <is>
          <t>Allowance for credit losses</t>
        </is>
      </c>
      <c r="C474" t="inlineStr">
        <is>
          <t>Thousand</t>
        </is>
      </c>
      <c r="D474" t="inlineStr">
        <is>
          <t>QQQQ</t>
        </is>
      </c>
      <c r="F474" t="n">
        <v>-38664</v>
      </c>
      <c r="G474" t="n">
        <v>-38982</v>
      </c>
      <c r="H474" t="n">
        <v>-38859</v>
      </c>
      <c r="I474" t="n">
        <v>-39034</v>
      </c>
      <c r="K474" t="n">
        <v>-39924</v>
      </c>
      <c r="L474" t="n">
        <v>-43297</v>
      </c>
      <c r="M474" t="n">
        <v>-39467</v>
      </c>
      <c r="N474" t="n">
        <v>-40889</v>
      </c>
      <c r="P474" t="n">
        <v>-41557</v>
      </c>
      <c r="Q474" t="n">
        <v>-42621</v>
      </c>
      <c r="R474" t="n">
        <v>-40970</v>
      </c>
      <c r="S474" t="n">
        <v>-41666</v>
      </c>
      <c r="U474" t="n">
        <v>-44571</v>
      </c>
      <c r="V474" t="n">
        <v>-46566</v>
      </c>
      <c r="W474" t="n">
        <v>-48061</v>
      </c>
      <c r="X474" t="n">
        <v>-48693</v>
      </c>
      <c r="Z474" t="n">
        <v>-47921</v>
      </c>
      <c r="AA474" t="n">
        <v>-49005</v>
      </c>
      <c r="AB474" t="n">
        <v>-51255</v>
      </c>
      <c r="AC474" t="n">
        <v>-51666</v>
      </c>
      <c r="AE474" t="n">
        <v>-51550</v>
      </c>
      <c r="AF474" t="n">
        <v>-52200</v>
      </c>
      <c r="AG474" t="n">
        <v>-51875</v>
      </c>
      <c r="AH474" t="n">
        <v>-51389</v>
      </c>
      <c r="AJ474" t="n">
        <v>-52915</v>
      </c>
      <c r="AK474" t="n">
        <v>-55108</v>
      </c>
      <c r="AL474" t="n">
        <v>-55928</v>
      </c>
      <c r="AM474" t="n">
        <v>-54238</v>
      </c>
      <c r="AO474" t="n">
        <v>-70080</v>
      </c>
      <c r="AP474" t="n">
        <v>-89500</v>
      </c>
      <c r="AQ474" t="n">
        <v>-106126</v>
      </c>
      <c r="AR474" t="n">
        <v>-91366</v>
      </c>
      <c r="AT474" t="n">
        <v>-90860</v>
      </c>
      <c r="AU474" t="n">
        <v>-83963</v>
      </c>
      <c r="AV474" t="n">
        <v>-86463</v>
      </c>
      <c r="AW474" t="n">
        <v>-83936</v>
      </c>
      <c r="AY474" t="n">
        <v>-87239</v>
      </c>
      <c r="AZ474" t="n">
        <v>-86935</v>
      </c>
      <c r="BA474" t="n">
        <v>-89871</v>
      </c>
      <c r="BB474" t="n">
        <v>-92728</v>
      </c>
      <c r="BD474" t="n">
        <v>-94760</v>
      </c>
      <c r="BE474" t="n">
        <v>-96920</v>
      </c>
    </row>
    <row r="475">
      <c r="A475" t="inlineStr">
        <is>
          <t>Loans, net</t>
        </is>
      </c>
      <c r="C475" t="inlineStr">
        <is>
          <t>Thousand</t>
        </is>
      </c>
      <c r="D475" t="inlineStr">
        <is>
          <t>QQQQ</t>
        </is>
      </c>
      <c r="F475" t="n">
        <v>3181303</v>
      </c>
      <c r="G475" t="n">
        <v>3206102</v>
      </c>
      <c r="H475" t="n">
        <v>3320079</v>
      </c>
      <c r="I475" t="n">
        <v>3348112</v>
      </c>
      <c r="K475" t="n">
        <v>3502346</v>
      </c>
      <c r="L475" t="n">
        <v>3622611</v>
      </c>
      <c r="M475" t="n">
        <v>3722876</v>
      </c>
      <c r="N475" t="n">
        <v>3819942</v>
      </c>
      <c r="P475" t="n">
        <v>3816185</v>
      </c>
    </row>
    <row r="476">
      <c r="A476" t="inlineStr">
        <is>
          <t>Loans, net-c</t>
        </is>
      </c>
      <c r="F476">
        <f>SUM(F472:F474)</f>
        <v/>
      </c>
      <c r="G476">
        <f>SUM(G472:G474)</f>
        <v/>
      </c>
      <c r="H476">
        <f>SUM(H472:H474)</f>
        <v/>
      </c>
      <c r="I476">
        <f>SUM(I472:I474)</f>
        <v/>
      </c>
      <c r="K476">
        <f>SUM(K472:K474)</f>
        <v/>
      </c>
      <c r="L476">
        <f>SUM(L472:L474)</f>
        <v/>
      </c>
      <c r="M476">
        <f>SUM(M472:M474)</f>
        <v/>
      </c>
      <c r="N476">
        <f>SUM(N472:N474)</f>
        <v/>
      </c>
      <c r="P476">
        <f>SUM(P472:P474)</f>
        <v/>
      </c>
    </row>
    <row r="477">
      <c r="A477" t="inlineStr">
        <is>
          <t>Sum check</t>
        </is>
      </c>
      <c r="F477">
        <f>F475-F476</f>
        <v/>
      </c>
      <c r="G477">
        <f>G475-G476</f>
        <v/>
      </c>
      <c r="H477">
        <f>H475-H476</f>
        <v/>
      </c>
      <c r="I477">
        <f>I475-I476</f>
        <v/>
      </c>
      <c r="K477">
        <f>K475-K476</f>
        <v/>
      </c>
      <c r="L477">
        <f>L475-L476</f>
        <v/>
      </c>
      <c r="M477">
        <f>M475-M476</f>
        <v/>
      </c>
      <c r="N477">
        <f>N475-N476</f>
        <v/>
      </c>
      <c r="P477">
        <f>P475-P476</f>
        <v/>
      </c>
    </row>
    <row r="479">
      <c r="A479" t="inlineStr">
        <is>
          <t>Loans, net of allowance for credit losses</t>
        </is>
      </c>
      <c r="C479" t="inlineStr">
        <is>
          <t>Thousand</t>
        </is>
      </c>
      <c r="D479" t="inlineStr">
        <is>
          <t>QQQQ</t>
        </is>
      </c>
      <c r="Q479" t="n">
        <v>3815711</v>
      </c>
      <c r="R479" t="n">
        <v>3918699</v>
      </c>
      <c r="S479" t="n">
        <v>4190382</v>
      </c>
      <c r="U479" t="n">
        <v>4230541</v>
      </c>
      <c r="V479" t="n">
        <v>4280070</v>
      </c>
      <c r="W479" t="n">
        <v>4259766</v>
      </c>
      <c r="X479" t="n">
        <v>4351539</v>
      </c>
      <c r="Z479" t="n">
        <v>4342854</v>
      </c>
      <c r="AA479" t="n">
        <v>4529388</v>
      </c>
      <c r="AB479" t="n">
        <v>4595494</v>
      </c>
      <c r="AC479" t="n">
        <v>4670329</v>
      </c>
      <c r="AE479" t="n">
        <v>4932934</v>
      </c>
      <c r="AF479" t="n">
        <v>4955318</v>
      </c>
      <c r="AG479" t="n">
        <v>4895653</v>
      </c>
      <c r="AH479" t="n">
        <v>4924587</v>
      </c>
      <c r="AJ479" t="n">
        <v>4989587</v>
      </c>
      <c r="AK479" t="n">
        <v>5039295</v>
      </c>
      <c r="AL479" t="n">
        <v>5550880</v>
      </c>
      <c r="AM479" t="n">
        <v>5607905</v>
      </c>
      <c r="AO479" t="n">
        <v>5919824</v>
      </c>
      <c r="AP479" t="n">
        <v>6585454</v>
      </c>
      <c r="AQ479" t="n">
        <v>6505967</v>
      </c>
      <c r="AR479" t="n">
        <v>6303140</v>
      </c>
      <c r="AT479" t="n">
        <v>6267530</v>
      </c>
      <c r="AU479" t="n">
        <v>6107267</v>
      </c>
      <c r="AV479" t="n">
        <v>5930473</v>
      </c>
      <c r="AW479" t="n">
        <v>6085506</v>
      </c>
      <c r="AY479" t="n">
        <v>6407101</v>
      </c>
      <c r="AZ479" t="n">
        <v>6526348</v>
      </c>
      <c r="BA479" t="n">
        <v>6737901</v>
      </c>
      <c r="BB479" t="n">
        <v>6850835</v>
      </c>
      <c r="BD479" t="n">
        <v>7023848</v>
      </c>
      <c r="BE479" t="n">
        <v>7201772</v>
      </c>
    </row>
    <row r="480">
      <c r="A480" t="inlineStr">
        <is>
          <t>Loans, net of allowance for credit losses-c</t>
        </is>
      </c>
      <c r="Q480">
        <f>SUM(Q473:Q474)</f>
        <v/>
      </c>
      <c r="R480">
        <f>SUM(R473:R474)</f>
        <v/>
      </c>
      <c r="S480">
        <f>SUM(S473:S474)</f>
        <v/>
      </c>
      <c r="U480">
        <f>SUM(U473:U474)</f>
        <v/>
      </c>
      <c r="V480">
        <f>SUM(V473:V474)</f>
        <v/>
      </c>
      <c r="W480">
        <f>SUM(W473:W474)</f>
        <v/>
      </c>
      <c r="X480">
        <f>SUM(X473:X474)</f>
        <v/>
      </c>
      <c r="Z480">
        <f>SUM(Z473:Z474)</f>
        <v/>
      </c>
      <c r="AA480">
        <f>SUM(AA473:AA474)</f>
        <v/>
      </c>
      <c r="AB480">
        <f>SUM(AB473:AB474)</f>
        <v/>
      </c>
      <c r="AC480">
        <f>SUM(AC473:AC474)</f>
        <v/>
      </c>
      <c r="AE480">
        <f>SUM(AE473:AE474)</f>
        <v/>
      </c>
      <c r="AF480">
        <f>SUM(AF473:AF474)</f>
        <v/>
      </c>
      <c r="AG480">
        <f>SUM(AG473:AG474)</f>
        <v/>
      </c>
      <c r="AH480">
        <f>SUM(AH473:AH474)</f>
        <v/>
      </c>
      <c r="AJ480">
        <f>SUM(AJ473:AJ474)</f>
        <v/>
      </c>
      <c r="AK480">
        <f>SUM(AK473:AK474)</f>
        <v/>
      </c>
      <c r="AL480">
        <f>SUM(AL473:AL474)</f>
        <v/>
      </c>
      <c r="AM480">
        <f>SUM(AM473:AM474)</f>
        <v/>
      </c>
      <c r="AO480">
        <f>SUM(AO473:AO474)</f>
        <v/>
      </c>
      <c r="AP480">
        <f>SUM(AP473:AP474)</f>
        <v/>
      </c>
      <c r="AQ480">
        <f>SUM(AQ473:AQ474)</f>
        <v/>
      </c>
      <c r="AR480">
        <f>SUM(AR473:AR474)</f>
        <v/>
      </c>
      <c r="AT480">
        <f>SUM(AT473:AT474)</f>
        <v/>
      </c>
      <c r="AU480">
        <f>SUM(AU473:AU474)</f>
        <v/>
      </c>
      <c r="AV480">
        <f>SUM(AV473:AV474)</f>
        <v/>
      </c>
      <c r="AW480">
        <f>SUM(AW473:AW474)</f>
        <v/>
      </c>
      <c r="AY480">
        <f>SUM(AY473:AY474)</f>
        <v/>
      </c>
      <c r="AZ480">
        <f>SUM(AZ473:AZ474)</f>
        <v/>
      </c>
      <c r="BA480">
        <f>SUM(BA473:BA474)</f>
        <v/>
      </c>
      <c r="BB480">
        <f>SUM(BB473:BB474)</f>
        <v/>
      </c>
      <c r="BD480">
        <f>SUM(BD473:BD474)</f>
        <v/>
      </c>
      <c r="BE480">
        <f>SUM(BE473:BE474)</f>
        <v/>
      </c>
    </row>
    <row r="481">
      <c r="A481" t="inlineStr">
        <is>
          <t>Sum check</t>
        </is>
      </c>
      <c r="Q481">
        <f>Q479-Q480</f>
        <v/>
      </c>
      <c r="R481">
        <f>R479-R480</f>
        <v/>
      </c>
      <c r="S481">
        <f>S479-S480</f>
        <v/>
      </c>
      <c r="U481">
        <f>U479-U480</f>
        <v/>
      </c>
      <c r="V481">
        <f>V479-V480</f>
        <v/>
      </c>
      <c r="W481">
        <f>W479-W480</f>
        <v/>
      </c>
      <c r="X481">
        <f>X479-X480</f>
        <v/>
      </c>
      <c r="Z481">
        <f>Z479-Z480</f>
        <v/>
      </c>
      <c r="AA481">
        <f>AA479-AA480</f>
        <v/>
      </c>
      <c r="AB481">
        <f>AB479-AB480</f>
        <v/>
      </c>
      <c r="AC481">
        <f>AC479-AC480</f>
        <v/>
      </c>
      <c r="AE481">
        <f>AE479-AE480</f>
        <v/>
      </c>
      <c r="AF481">
        <f>AF479-AF480</f>
        <v/>
      </c>
      <c r="AG481">
        <f>AG479-AG480</f>
        <v/>
      </c>
      <c r="AH481">
        <f>AH479-AH480</f>
        <v/>
      </c>
      <c r="AJ481">
        <f>AJ479-AJ480</f>
        <v/>
      </c>
      <c r="AK481">
        <f>AK479-AK480</f>
        <v/>
      </c>
      <c r="AL481">
        <f>AL479-AL480</f>
        <v/>
      </c>
      <c r="AM481">
        <f>AM479-AM480</f>
        <v/>
      </c>
      <c r="AO481">
        <f>AO479-AO480</f>
        <v/>
      </c>
      <c r="AP481">
        <f>AP479-AP480</f>
        <v/>
      </c>
      <c r="AQ481">
        <f>AQ479-AQ480</f>
        <v/>
      </c>
      <c r="AR481">
        <f>AR479-AR480</f>
        <v/>
      </c>
      <c r="AT481">
        <f>AT479-AT480</f>
        <v/>
      </c>
      <c r="AU481">
        <f>AU479-AU480</f>
        <v/>
      </c>
      <c r="AV481">
        <f>AV479-AV480</f>
        <v/>
      </c>
      <c r="AW481">
        <f>AW479-AW480</f>
        <v/>
      </c>
      <c r="AY481">
        <f>AY479-AY480</f>
        <v/>
      </c>
      <c r="AZ481">
        <f>AZ479-AZ480</f>
        <v/>
      </c>
      <c r="BA481">
        <f>BA479-BA480</f>
        <v/>
      </c>
      <c r="BB481">
        <f>BB479-BB480</f>
        <v/>
      </c>
      <c r="BD481">
        <f>BD479-BD480</f>
        <v/>
      </c>
      <c r="BE481">
        <f>BE479-BE480</f>
        <v/>
      </c>
    </row>
    <row r="483">
      <c r="A483" t="inlineStr">
        <is>
          <t>Premises and equipment, net</t>
        </is>
      </c>
      <c r="C483" t="inlineStr">
        <is>
          <t>Thousand</t>
        </is>
      </c>
      <c r="D483" t="inlineStr">
        <is>
          <t>QQQQ</t>
        </is>
      </c>
      <c r="F483" t="n">
        <v>116729</v>
      </c>
      <c r="G483" t="n">
        <v>117621</v>
      </c>
      <c r="H483" t="n">
        <v>118176</v>
      </c>
      <c r="I483" t="n">
        <v>117862</v>
      </c>
      <c r="K483" t="n">
        <v>121354</v>
      </c>
      <c r="L483" t="n">
        <v>121559</v>
      </c>
      <c r="M483" t="n">
        <v>121686</v>
      </c>
      <c r="N483" t="n">
        <v>121341</v>
      </c>
      <c r="P483" t="n">
        <v>122786</v>
      </c>
      <c r="Q483" t="n">
        <v>120880</v>
      </c>
      <c r="R483" t="n">
        <v>120659</v>
      </c>
      <c r="S483" t="n">
        <v>126813</v>
      </c>
      <c r="U483" t="n">
        <v>127093</v>
      </c>
      <c r="V483" t="n">
        <v>126343</v>
      </c>
      <c r="W483" t="n">
        <v>126415</v>
      </c>
      <c r="X483" t="n">
        <v>126771</v>
      </c>
      <c r="Z483" t="n">
        <v>127124</v>
      </c>
      <c r="AA483" t="n">
        <v>127819</v>
      </c>
      <c r="AB483" t="n">
        <v>130188</v>
      </c>
      <c r="AC483" t="n">
        <v>134088</v>
      </c>
      <c r="AE483" t="n">
        <v>141163</v>
      </c>
      <c r="AF483" t="n">
        <v>146710</v>
      </c>
      <c r="AG483" t="n">
        <v>170167</v>
      </c>
      <c r="AH483" t="n">
        <v>174362</v>
      </c>
      <c r="AJ483" t="n">
        <v>177950</v>
      </c>
      <c r="AK483" t="n">
        <v>180506</v>
      </c>
      <c r="AL483" t="n">
        <v>203772</v>
      </c>
      <c r="AM483" t="n">
        <v>206275</v>
      </c>
      <c r="AO483" t="n">
        <v>215927</v>
      </c>
      <c r="AP483" t="n">
        <v>232517</v>
      </c>
      <c r="AQ483" t="n">
        <v>247494</v>
      </c>
      <c r="AR483" t="n">
        <v>261677</v>
      </c>
      <c r="AT483" t="n">
        <v>263452</v>
      </c>
      <c r="AU483" t="n">
        <v>267284</v>
      </c>
      <c r="AV483" t="n">
        <v>268160</v>
      </c>
      <c r="AW483" t="n">
        <v>269047</v>
      </c>
      <c r="AY483" t="n">
        <v>283843</v>
      </c>
      <c r="AZ483" t="n">
        <v>279609</v>
      </c>
      <c r="BA483" t="n">
        <v>278159</v>
      </c>
      <c r="BB483" t="n">
        <v>278088</v>
      </c>
      <c r="BD483" t="n">
        <v>279461</v>
      </c>
      <c r="BE483" t="n">
        <v>279758</v>
      </c>
    </row>
    <row r="484">
      <c r="A484" t="inlineStr">
        <is>
          <t>Other real estate owned</t>
        </is>
      </c>
      <c r="C484" t="inlineStr">
        <is>
          <t>Thousand</t>
        </is>
      </c>
      <c r="D484" t="inlineStr">
        <is>
          <t>QQQQ</t>
        </is>
      </c>
      <c r="F484" t="n">
        <v>9098</v>
      </c>
      <c r="G484" t="n">
        <v>7992</v>
      </c>
      <c r="H484" t="n">
        <v>8121</v>
      </c>
      <c r="I484" t="n">
        <v>8149</v>
      </c>
      <c r="K484" t="n">
        <v>7328</v>
      </c>
      <c r="L484" t="n">
        <v>6114</v>
      </c>
      <c r="M484" t="n">
        <v>6826</v>
      </c>
      <c r="N484" t="n">
        <v>7859</v>
      </c>
      <c r="P484" t="n">
        <v>6246</v>
      </c>
      <c r="Q484" t="n">
        <v>7357</v>
      </c>
      <c r="R484" t="n">
        <v>7650</v>
      </c>
      <c r="S484" t="n">
        <v>7984</v>
      </c>
      <c r="U484" t="n">
        <v>3963</v>
      </c>
      <c r="V484" t="n">
        <v>4123</v>
      </c>
      <c r="W484" t="n">
        <v>4038</v>
      </c>
      <c r="X484" t="n">
        <v>3526</v>
      </c>
      <c r="Z484" t="n">
        <v>4018</v>
      </c>
      <c r="AA484" t="n">
        <v>3940</v>
      </c>
      <c r="AB484" t="n">
        <v>3851</v>
      </c>
      <c r="AC484" t="n">
        <v>4136</v>
      </c>
      <c r="AE484" t="n">
        <v>3478</v>
      </c>
      <c r="AF484" t="n">
        <v>3616</v>
      </c>
      <c r="AG484" t="n">
        <v>6827</v>
      </c>
      <c r="AH484" t="n">
        <v>6690</v>
      </c>
      <c r="AJ484" t="n">
        <v>6172</v>
      </c>
      <c r="AK484" t="n">
        <v>6787</v>
      </c>
      <c r="AL484" t="n">
        <v>6829</v>
      </c>
      <c r="AM484" t="n">
        <v>5607</v>
      </c>
      <c r="AO484" t="n">
        <v>5720</v>
      </c>
      <c r="AP484" t="n">
        <v>4668</v>
      </c>
      <c r="AQ484" t="n">
        <v>4739</v>
      </c>
      <c r="AR484" t="n">
        <v>32179</v>
      </c>
      <c r="AT484" t="n">
        <v>30167</v>
      </c>
      <c r="AU484" t="n">
        <v>40130</v>
      </c>
      <c r="AV484" t="n">
        <v>38932</v>
      </c>
      <c r="AW484" t="n">
        <v>39475</v>
      </c>
      <c r="AY484" t="n">
        <v>39617</v>
      </c>
      <c r="AZ484" t="n">
        <v>39097</v>
      </c>
      <c r="BA484" t="n">
        <v>39242</v>
      </c>
      <c r="BB484" t="n">
        <v>36756</v>
      </c>
      <c r="BD484" t="n">
        <v>38587</v>
      </c>
      <c r="BE484" t="n">
        <v>41270</v>
      </c>
    </row>
    <row r="485">
      <c r="A485" t="inlineStr">
        <is>
          <t>Intangible assets, net</t>
        </is>
      </c>
      <c r="C485" t="inlineStr">
        <is>
          <t>Thousand</t>
        </is>
      </c>
      <c r="D485" t="inlineStr">
        <is>
          <t>QQQQ</t>
        </is>
      </c>
      <c r="F485" t="n">
        <v>11595</v>
      </c>
      <c r="G485" t="n">
        <v>11100</v>
      </c>
      <c r="H485" t="n">
        <v>10633</v>
      </c>
      <c r="I485" t="n">
        <v>10273</v>
      </c>
      <c r="K485" t="n">
        <v>11549</v>
      </c>
      <c r="L485" t="n">
        <v>11574</v>
      </c>
      <c r="M485" t="n">
        <v>11106</v>
      </c>
      <c r="N485" t="n">
        <v>10635</v>
      </c>
      <c r="P485" t="n">
        <v>10158</v>
      </c>
      <c r="Q485" t="n">
        <v>9681</v>
      </c>
      <c r="R485" t="n">
        <v>9203</v>
      </c>
      <c r="S485" t="n">
        <v>15695</v>
      </c>
      <c r="U485" t="n">
        <v>15093</v>
      </c>
      <c r="V485" t="n">
        <v>14485</v>
      </c>
      <c r="W485" t="n">
        <v>13898</v>
      </c>
      <c r="X485" t="n">
        <v>13330</v>
      </c>
      <c r="Z485" t="n">
        <v>12768</v>
      </c>
      <c r="AA485" t="n">
        <v>12203</v>
      </c>
      <c r="AB485" t="n">
        <v>11645</v>
      </c>
      <c r="AC485" t="n">
        <v>11082</v>
      </c>
      <c r="AE485" t="n">
        <v>18782</v>
      </c>
      <c r="AF485" t="n">
        <v>18012</v>
      </c>
      <c r="AG485" t="n">
        <v>17257</v>
      </c>
      <c r="AH485" t="n">
        <v>16470</v>
      </c>
      <c r="AJ485" t="n">
        <v>15701</v>
      </c>
      <c r="AK485" t="n">
        <v>14936</v>
      </c>
      <c r="AL485" t="n">
        <v>24025</v>
      </c>
      <c r="AM485" t="n">
        <v>22608</v>
      </c>
      <c r="AO485" t="n">
        <v>21850</v>
      </c>
      <c r="AP485" t="n">
        <v>20882</v>
      </c>
      <c r="AQ485" t="n">
        <v>19914</v>
      </c>
      <c r="AR485" t="n">
        <v>18999</v>
      </c>
      <c r="AT485" t="n">
        <v>18206</v>
      </c>
      <c r="AU485" t="n">
        <v>19283</v>
      </c>
      <c r="AV485" t="n">
        <v>18325</v>
      </c>
      <c r="AW485" t="n">
        <v>17566</v>
      </c>
      <c r="AY485" t="n">
        <v>25456</v>
      </c>
      <c r="AZ485" t="n">
        <v>21743</v>
      </c>
      <c r="BA485" t="n">
        <v>20863</v>
      </c>
      <c r="BB485" t="n">
        <v>19983</v>
      </c>
      <c r="BD485" t="n">
        <v>19103</v>
      </c>
      <c r="BE485" t="n">
        <v>18223</v>
      </c>
    </row>
    <row r="486">
      <c r="A486" t="inlineStr">
        <is>
          <t>Goodwill</t>
        </is>
      </c>
      <c r="C486" t="inlineStr">
        <is>
          <t>Thousand</t>
        </is>
      </c>
      <c r="D486" t="inlineStr">
        <is>
          <t>QQQQ</t>
        </is>
      </c>
      <c r="F486" t="n">
        <v>44545</v>
      </c>
      <c r="G486" t="n">
        <v>44545</v>
      </c>
      <c r="H486" t="n">
        <v>44545</v>
      </c>
      <c r="I486" t="n">
        <v>44545</v>
      </c>
      <c r="K486" t="n">
        <v>45118</v>
      </c>
      <c r="L486" t="n">
        <v>44962</v>
      </c>
      <c r="M486" t="n">
        <v>44962</v>
      </c>
      <c r="N486" t="n">
        <v>44962</v>
      </c>
      <c r="P486" t="n">
        <v>44962</v>
      </c>
      <c r="Q486" t="n">
        <v>44594</v>
      </c>
      <c r="R486" t="n">
        <v>44594</v>
      </c>
      <c r="S486" t="n">
        <v>54042</v>
      </c>
      <c r="U486" t="n">
        <v>54042</v>
      </c>
      <c r="V486" t="n">
        <v>54042</v>
      </c>
      <c r="W486" t="n">
        <v>54042</v>
      </c>
      <c r="X486" t="n">
        <v>54042</v>
      </c>
      <c r="Z486" t="n">
        <v>54042</v>
      </c>
      <c r="AA486" t="n">
        <v>54042</v>
      </c>
      <c r="AB486" t="n">
        <v>54042</v>
      </c>
      <c r="AC486" t="n">
        <v>54042</v>
      </c>
      <c r="AE486" t="n">
        <v>79796</v>
      </c>
      <c r="AF486" t="n">
        <v>79733</v>
      </c>
      <c r="AG486" t="n">
        <v>79733</v>
      </c>
      <c r="AH486" t="n">
        <v>79749</v>
      </c>
      <c r="AJ486" t="n">
        <v>79749</v>
      </c>
      <c r="AK486" t="n">
        <v>79749</v>
      </c>
      <c r="AL486" t="n">
        <v>147013</v>
      </c>
      <c r="AM486" t="n">
        <v>148604</v>
      </c>
      <c r="AO486" t="n">
        <v>149923</v>
      </c>
      <c r="AP486" t="n">
        <v>149922</v>
      </c>
      <c r="AQ486" t="n">
        <v>149922</v>
      </c>
      <c r="AR486" t="n">
        <v>149922</v>
      </c>
      <c r="AT486" t="n">
        <v>149922</v>
      </c>
      <c r="AU486" t="n">
        <v>149922</v>
      </c>
      <c r="AV486" t="n">
        <v>149922</v>
      </c>
      <c r="AW486" t="n">
        <v>149922</v>
      </c>
      <c r="AY486" t="n">
        <v>176563</v>
      </c>
      <c r="AZ486" t="n">
        <v>183639</v>
      </c>
      <c r="BA486" t="n">
        <v>182055</v>
      </c>
      <c r="BB486" t="n">
        <v>182055</v>
      </c>
      <c r="BD486" t="n">
        <v>182055</v>
      </c>
      <c r="BE486" t="n">
        <v>182055</v>
      </c>
    </row>
    <row r="487">
      <c r="A487" t="inlineStr">
        <is>
          <t>Accrued interest receivable</t>
        </is>
      </c>
      <c r="C487" t="inlineStr">
        <is>
          <t>Thousand</t>
        </is>
      </c>
      <c r="D487" t="inlineStr">
        <is>
          <t>QQQQ</t>
        </is>
      </c>
      <c r="F487" t="n">
        <v>16294</v>
      </c>
      <c r="G487" t="n">
        <v>15958</v>
      </c>
    </row>
    <row r="488">
      <c r="A488" t="inlineStr">
        <is>
          <t>Other assets</t>
        </is>
      </c>
      <c r="C488" t="inlineStr">
        <is>
          <t>Thousand</t>
        </is>
      </c>
      <c r="D488" t="inlineStr">
        <is>
          <t>QQQQ</t>
        </is>
      </c>
      <c r="F488" t="n">
        <v>112820</v>
      </c>
      <c r="G488" t="n">
        <v>105685</v>
      </c>
    </row>
    <row r="489">
      <c r="A489" t="inlineStr">
        <is>
          <t>Accrued interest receivable and other assets</t>
        </is>
      </c>
      <c r="C489" t="inlineStr">
        <is>
          <t>Thousand</t>
        </is>
      </c>
      <c r="D489" t="inlineStr">
        <is>
          <t>QQQQ</t>
        </is>
      </c>
      <c r="H489" t="n">
        <v>123600</v>
      </c>
      <c r="I489" t="n">
        <v>124871</v>
      </c>
      <c r="K489" t="n">
        <v>134222</v>
      </c>
      <c r="L489" t="n">
        <v>134947</v>
      </c>
      <c r="M489" t="n">
        <v>129828</v>
      </c>
      <c r="N489" t="n">
        <v>131555</v>
      </c>
      <c r="P489" t="n">
        <v>131977</v>
      </c>
      <c r="Q489" t="n">
        <v>132541</v>
      </c>
      <c r="R489" t="n">
        <v>129966</v>
      </c>
      <c r="S489" t="n">
        <v>133062</v>
      </c>
      <c r="U489" t="n">
        <v>136269</v>
      </c>
      <c r="V489" t="n">
        <v>176826</v>
      </c>
      <c r="W489" t="n">
        <v>135299</v>
      </c>
      <c r="X489" t="n">
        <v>139432</v>
      </c>
      <c r="Z489" t="n">
        <v>139615</v>
      </c>
      <c r="AA489" t="n">
        <v>141834</v>
      </c>
      <c r="AB489" t="n">
        <v>146220</v>
      </c>
      <c r="AC489" t="n">
        <v>144736</v>
      </c>
      <c r="AE489" t="n">
        <v>146991</v>
      </c>
      <c r="AF489" t="n">
        <v>156292</v>
      </c>
      <c r="AG489" t="n">
        <v>158216</v>
      </c>
      <c r="AH489" t="n">
        <v>167839</v>
      </c>
      <c r="AJ489" t="n">
        <v>229845</v>
      </c>
      <c r="AK489" t="n">
        <v>180257</v>
      </c>
      <c r="AL489" t="n">
        <v>182467</v>
      </c>
      <c r="AM489" t="n">
        <v>202851</v>
      </c>
      <c r="AO489" t="n">
        <v>198844</v>
      </c>
      <c r="AP489" t="n">
        <v>200734</v>
      </c>
      <c r="AQ489" t="n">
        <v>209766</v>
      </c>
      <c r="AR489" t="n">
        <v>220613</v>
      </c>
      <c r="AT489" t="n">
        <v>215359</v>
      </c>
      <c r="AU489" t="n">
        <v>210200</v>
      </c>
      <c r="AV489" t="n">
        <v>235659</v>
      </c>
      <c r="AW489" t="n">
        <v>233998</v>
      </c>
      <c r="AY489" t="n">
        <v>375153</v>
      </c>
      <c r="AZ489" t="n">
        <v>385517</v>
      </c>
      <c r="BA489" t="n">
        <v>330507</v>
      </c>
      <c r="BB489" t="n">
        <v>301550</v>
      </c>
      <c r="BD489" t="n">
        <v>327120</v>
      </c>
      <c r="BE489" t="n">
        <v>304161</v>
      </c>
    </row>
    <row r="490">
      <c r="A490" t="inlineStr">
        <is>
          <t>Total assets</t>
        </is>
      </c>
      <c r="C490" t="inlineStr">
        <is>
          <t>Thousand</t>
        </is>
      </c>
      <c r="D490" t="inlineStr">
        <is>
          <t>QQQQ</t>
        </is>
      </c>
      <c r="F490" t="n">
        <v>5773926</v>
      </c>
      <c r="G490" t="n">
        <v>5749666</v>
      </c>
      <c r="H490" t="n">
        <v>5926730</v>
      </c>
      <c r="I490" t="n">
        <v>6038974</v>
      </c>
      <c r="K490" t="n">
        <v>6375041</v>
      </c>
      <c r="L490" t="n">
        <v>6368633</v>
      </c>
      <c r="M490" t="n">
        <v>6406575</v>
      </c>
      <c r="N490" t="n">
        <v>6574972</v>
      </c>
      <c r="P490" t="n">
        <v>6570120</v>
      </c>
      <c r="Q490" t="n">
        <v>6498898</v>
      </c>
      <c r="R490" t="n">
        <v>6406096</v>
      </c>
      <c r="S490" t="n">
        <v>6692829</v>
      </c>
      <c r="U490" t="n">
        <v>6740938</v>
      </c>
      <c r="V490" t="n">
        <v>6683376</v>
      </c>
      <c r="W490" t="n">
        <v>6783537</v>
      </c>
      <c r="X490" t="n">
        <v>7018952</v>
      </c>
      <c r="Z490" t="n">
        <v>7189637</v>
      </c>
      <c r="AA490" t="n">
        <v>7046589</v>
      </c>
      <c r="AB490" t="n">
        <v>7132168</v>
      </c>
      <c r="AC490" t="n">
        <v>7253156</v>
      </c>
      <c r="AE490" t="n">
        <v>7615642</v>
      </c>
      <c r="AF490" t="n">
        <v>7622963</v>
      </c>
      <c r="AG490" t="n">
        <v>7602438</v>
      </c>
      <c r="AH490" t="n">
        <v>7574258</v>
      </c>
      <c r="AJ490" t="n">
        <v>7709000</v>
      </c>
      <c r="AK490" t="n">
        <v>7642021</v>
      </c>
      <c r="AL490" t="n">
        <v>8388816</v>
      </c>
      <c r="AM490" t="n">
        <v>8565758</v>
      </c>
      <c r="AO490" t="n">
        <v>8669096</v>
      </c>
      <c r="AP490" t="n">
        <v>9612453</v>
      </c>
      <c r="AQ490" t="n">
        <v>9618868</v>
      </c>
      <c r="AR490" t="n">
        <v>9212357</v>
      </c>
      <c r="AT490" t="n">
        <v>10549305</v>
      </c>
      <c r="AU490" t="n">
        <v>11015287</v>
      </c>
      <c r="AV490" t="n">
        <v>11302771</v>
      </c>
      <c r="AW490" t="n">
        <v>9405612</v>
      </c>
      <c r="AY490" t="n">
        <v>12624431</v>
      </c>
      <c r="AZ490" t="n">
        <v>12530073</v>
      </c>
      <c r="BA490" t="n">
        <v>12452378</v>
      </c>
      <c r="BB490" t="n">
        <v>12387863</v>
      </c>
      <c r="BD490" t="n">
        <v>12332105</v>
      </c>
      <c r="BE490" t="n">
        <v>12020265</v>
      </c>
    </row>
    <row r="491">
      <c r="A491" t="inlineStr">
        <is>
          <t>Total assets-c</t>
        </is>
      </c>
      <c r="F491">
        <f>SUM(F463:F466,F469:F471,F475,F479,F483:F489)</f>
        <v/>
      </c>
      <c r="G491">
        <f>SUM(G463:G466,G469:G471,G475,G479,G483:G489)</f>
        <v/>
      </c>
      <c r="H491">
        <f>SUM(H463:H466,H469:H471,H475,H479,H483:H489)</f>
        <v/>
      </c>
      <c r="I491">
        <f>SUM(I463:I466,I469:I471,I475,I479,I483:I489)</f>
        <v/>
      </c>
      <c r="K491">
        <f>SUM(K463:K466,K469:K471,K475,K479,K483:K489)</f>
        <v/>
      </c>
      <c r="L491">
        <f>SUM(L463:L466,L469:L471,L475,L479,L483:L489)</f>
        <v/>
      </c>
      <c r="M491">
        <f>SUM(M463:M466,M469:M471,M475,M479,M483:M489)</f>
        <v/>
      </c>
      <c r="N491">
        <f>SUM(N463:N466,N469:N471,N475,N479,N483:N489)</f>
        <v/>
      </c>
      <c r="P491">
        <f>SUM(P463:P466,P469:P471,P475,P479,P483:P489)</f>
        <v/>
      </c>
      <c r="Q491">
        <f>SUM(Q463:Q466,Q469:Q471,Q475,Q479,Q483:Q489)</f>
        <v/>
      </c>
      <c r="R491">
        <f>SUM(R463:R466,R469:R471,R475,R479,R483:R489)</f>
        <v/>
      </c>
      <c r="S491">
        <f>SUM(S463:S466,S469:S471,S475,S479,S483:S489)</f>
        <v/>
      </c>
      <c r="U491">
        <f>SUM(U463:U466,U469:U471,U475,U479,U483:U489)</f>
        <v/>
      </c>
      <c r="V491">
        <f>SUM(V463:V466,V469:V471,V475,V479,V483:V489)</f>
        <v/>
      </c>
      <c r="W491">
        <f>SUM(W463:W466,W469:W471,W475,W479,W483:W489)</f>
        <v/>
      </c>
      <c r="X491">
        <f>SUM(X463:X466,X469:X471,X475,X479,X483:X489)</f>
        <v/>
      </c>
      <c r="Z491">
        <f>SUM(Z463:Z466,Z469:Z471,Z475,Z479,Z483:Z489)</f>
        <v/>
      </c>
      <c r="AA491">
        <f>SUM(AA463:AA466,AA469:AA471,AA475,AA479,AA483:AA489)</f>
        <v/>
      </c>
      <c r="AB491">
        <f>SUM(AB463:AB466,AB469:AB471,AB475,AB479,AB483:AB489)</f>
        <v/>
      </c>
      <c r="AC491">
        <f>SUM(AC463:AC466,AC469:AC471,AC475,AC479,AC483:AC489)</f>
        <v/>
      </c>
      <c r="AE491">
        <f>SUM(AE463:AE466,AE469:AE471,AE475,AE479,AE483:AE489)</f>
        <v/>
      </c>
      <c r="AF491">
        <f>SUM(AF463:AF466,AF469:AF471,AF475,AF479,AF483:AF489)</f>
        <v/>
      </c>
      <c r="AG491">
        <f>SUM(AG463:AG466,AG469:AG471,AG475,AG479,AG483:AG489)</f>
        <v/>
      </c>
      <c r="AH491">
        <f>SUM(AH463:AH466,AH469:AH471,AH475,AH479,AH483:AH489)</f>
        <v/>
      </c>
      <c r="AJ491">
        <f>SUM(AJ463:AJ466,AJ469:AJ471,AJ475,AJ479,AJ483:AJ489)</f>
        <v/>
      </c>
      <c r="AK491">
        <f>SUM(AK463:AK466,AK469:AK471,AK475,AK479,AK483:AK489)</f>
        <v/>
      </c>
      <c r="AL491">
        <f>SUM(AL463:AL466,AL469:AL471,AL475,AL479,AL483:AL489)</f>
        <v/>
      </c>
      <c r="AM491">
        <f>SUM(AM463:AM466,AM469:AM471,AM475,AM479,AM483:AM489)</f>
        <v/>
      </c>
      <c r="AO491">
        <f>SUM(AO463:AO466,AO469:AO471,AO475,AO479,AO483:AO489)</f>
        <v/>
      </c>
      <c r="AP491">
        <f>SUM(AP463:AP466,AP469:AP471,AP475,AP479,AP483:AP489)</f>
        <v/>
      </c>
      <c r="AQ491">
        <f>SUM(AQ463:AQ466,AQ469:AQ471,AQ475,AQ479,AQ483:AQ489)</f>
        <v/>
      </c>
      <c r="AR491">
        <f>SUM(AR463:AR466,AR469:AR471,AR475,AR479,AR483:AR489)</f>
        <v/>
      </c>
      <c r="AT491">
        <f>SUM(AT463:AT466,AT469:AT471,AT475,AT479,AT483:AT489)</f>
        <v/>
      </c>
      <c r="AU491">
        <f>SUM(AU463:AU466,AU469:AU471,AU475,AU479,AU483:AU489)</f>
        <v/>
      </c>
      <c r="AV491">
        <f>SUM(AV463:AV466,AV469:AV471,AV475,AV479,AV483:AV489)</f>
        <v/>
      </c>
      <c r="AW491">
        <f>SUM(AW463:AW466,AW469:AW471,AW475,AW479,AW483:AW489)</f>
        <v/>
      </c>
      <c r="AY491">
        <f>SUM(AY463:AY466,AY469:AY471,AY475,AY479,AY483:AY489)</f>
        <v/>
      </c>
      <c r="AZ491">
        <f>SUM(AZ463:AZ466,AZ469:AZ471,AZ475,AZ479,AZ483:AZ489)</f>
        <v/>
      </c>
      <c r="BA491">
        <f>SUM(BA463:BA466,BA469:BA471,BA475,BA479,BA483:BA489)</f>
        <v/>
      </c>
      <c r="BB491">
        <f>SUM(BB463:BB466,BB469:BB471,BB475,BB479,BB483:BB489)</f>
        <v/>
      </c>
      <c r="BD491">
        <f>SUM(BD463:BD466,BD469:BD471,BD475,BD479,BD483:BD489)</f>
        <v/>
      </c>
      <c r="BE491">
        <f>SUM(BE463:BE466,BE469:BE471,BE475,BE479,BE483:BE489)</f>
        <v/>
      </c>
    </row>
    <row r="492">
      <c r="A492" t="inlineStr">
        <is>
          <t>Sum check</t>
        </is>
      </c>
      <c r="F492">
        <f>F490-F491</f>
        <v/>
      </c>
      <c r="G492">
        <f>G490-G491</f>
        <v/>
      </c>
      <c r="H492">
        <f>H490-H491</f>
        <v/>
      </c>
      <c r="I492">
        <f>I490-I491</f>
        <v/>
      </c>
      <c r="K492">
        <f>K490-K491</f>
        <v/>
      </c>
      <c r="L492">
        <f>L490-L491</f>
        <v/>
      </c>
      <c r="M492">
        <f>M490-M491</f>
        <v/>
      </c>
      <c r="N492">
        <f>N490-N491</f>
        <v/>
      </c>
      <c r="P492">
        <f>P490-P491</f>
        <v/>
      </c>
      <c r="Q492">
        <f>Q490-Q491</f>
        <v/>
      </c>
      <c r="R492">
        <f>R490-R491</f>
        <v/>
      </c>
      <c r="S492">
        <f>S490-S491</f>
        <v/>
      </c>
      <c r="U492">
        <f>U490-U491</f>
        <v/>
      </c>
      <c r="V492">
        <f>V490-V491</f>
        <v/>
      </c>
      <c r="W492">
        <f>W490-W491</f>
        <v/>
      </c>
      <c r="X492">
        <f>X490-X491</f>
        <v/>
      </c>
      <c r="Z492">
        <f>Z490-Z491</f>
        <v/>
      </c>
      <c r="AA492">
        <f>AA490-AA491</f>
        <v/>
      </c>
      <c r="AB492">
        <f>AB490-AB491</f>
        <v/>
      </c>
      <c r="AC492">
        <f>AC490-AC491</f>
        <v/>
      </c>
      <c r="AE492">
        <f>AE490-AE491</f>
        <v/>
      </c>
      <c r="AF492">
        <f>AF490-AF491</f>
        <v/>
      </c>
      <c r="AG492">
        <f>AG490-AG491</f>
        <v/>
      </c>
      <c r="AH492">
        <f>AH490-AH491</f>
        <v/>
      </c>
      <c r="AJ492">
        <f>AJ490-AJ491</f>
        <v/>
      </c>
      <c r="AK492">
        <f>AK490-AK491</f>
        <v/>
      </c>
      <c r="AL492">
        <f>AL490-AL491</f>
        <v/>
      </c>
      <c r="AM492">
        <f>AM490-AM491</f>
        <v/>
      </c>
      <c r="AO492">
        <f>AO490-AO491</f>
        <v/>
      </c>
      <c r="AP492">
        <f>AP490-AP491</f>
        <v/>
      </c>
      <c r="AQ492">
        <f>AQ490-AQ491</f>
        <v/>
      </c>
      <c r="AR492">
        <f>AR490-AR491</f>
        <v/>
      </c>
      <c r="AT492">
        <f>AT490-AT491</f>
        <v/>
      </c>
      <c r="AU492">
        <f>AU490-AU491</f>
        <v/>
      </c>
      <c r="AV492">
        <f>AV490-AV491</f>
        <v/>
      </c>
      <c r="AW492">
        <f>AW490-AW491</f>
        <v/>
      </c>
      <c r="AY492">
        <f>AY490-AY491</f>
        <v/>
      </c>
      <c r="AZ492">
        <f>AZ490-AZ491</f>
        <v/>
      </c>
      <c r="BA492">
        <f>BA490-BA491</f>
        <v/>
      </c>
      <c r="BB492">
        <f>BB490-BB491</f>
        <v/>
      </c>
      <c r="BD492">
        <f>BD490-BD491</f>
        <v/>
      </c>
      <c r="BE492">
        <f>BE490-BE491</f>
        <v/>
      </c>
    </row>
    <row r="494">
      <c r="A494" t="inlineStr">
        <is>
          <t>Liabilities and stockholders equity</t>
        </is>
      </c>
    </row>
    <row r="495">
      <c r="A495" t="inlineStr">
        <is>
          <t>Liabilities</t>
        </is>
      </c>
    </row>
    <row r="496">
      <c r="A496" t="inlineStr">
        <is>
          <t>Deposits:</t>
        </is>
      </c>
    </row>
    <row r="497">
      <c r="A497" t="inlineStr">
        <is>
          <t>Non-interest bearing</t>
        </is>
      </c>
      <c r="C497" t="inlineStr">
        <is>
          <t>Thousand</t>
        </is>
      </c>
      <c r="D497" t="inlineStr">
        <is>
          <t>QQQQ</t>
        </is>
      </c>
      <c r="F497" t="n">
        <v>1934427</v>
      </c>
      <c r="G497" t="n">
        <v>1955723</v>
      </c>
      <c r="H497" t="n">
        <v>2022388</v>
      </c>
      <c r="I497" t="n">
        <v>2085753</v>
      </c>
      <c r="K497" t="n">
        <v>2133583</v>
      </c>
      <c r="L497" t="n">
        <v>2205257</v>
      </c>
      <c r="M497" t="n">
        <v>2270071</v>
      </c>
      <c r="N497" t="n">
        <v>2411066</v>
      </c>
      <c r="P497" t="n">
        <v>2319445</v>
      </c>
      <c r="Q497" t="n">
        <v>2321206</v>
      </c>
      <c r="R497" t="n">
        <v>2244711</v>
      </c>
      <c r="S497" t="n">
        <v>2409769</v>
      </c>
      <c r="U497" t="n">
        <v>2413700</v>
      </c>
      <c r="V497" t="n">
        <v>2390005</v>
      </c>
      <c r="W497" t="n">
        <v>2477107</v>
      </c>
      <c r="X497" t="n">
        <v>2526842</v>
      </c>
      <c r="Z497" t="n">
        <v>2652691</v>
      </c>
      <c r="AA497" t="n">
        <v>2551158</v>
      </c>
      <c r="AB497" t="n">
        <v>2582203</v>
      </c>
      <c r="AC497" t="n">
        <v>2550150</v>
      </c>
      <c r="AE497" t="n">
        <v>2629984</v>
      </c>
      <c r="AF497" t="n">
        <v>2661316</v>
      </c>
      <c r="AG497" t="n">
        <v>2662304</v>
      </c>
      <c r="AH497" t="n">
        <v>2613876</v>
      </c>
      <c r="AJ497" t="n">
        <v>2659584</v>
      </c>
      <c r="AK497" t="n">
        <v>2634582</v>
      </c>
      <c r="AL497" t="n">
        <v>2879746</v>
      </c>
      <c r="AM497" t="n">
        <v>2956370</v>
      </c>
      <c r="AO497" t="n">
        <v>2980792</v>
      </c>
      <c r="AP497" t="n">
        <v>3709330</v>
      </c>
      <c r="AQ497" t="n">
        <v>3759305</v>
      </c>
      <c r="AR497" t="n">
        <v>3790900</v>
      </c>
      <c r="AT497" t="n">
        <v>4276145</v>
      </c>
      <c r="AU497" t="n">
        <v>4475941</v>
      </c>
      <c r="AV497" t="n">
        <v>4594324</v>
      </c>
      <c r="AW497" t="n">
        <v>3775387</v>
      </c>
      <c r="AY497" t="n">
        <v>5216266</v>
      </c>
      <c r="AZ497" t="n">
        <v>5228774</v>
      </c>
      <c r="BA497" t="n">
        <v>5203437</v>
      </c>
      <c r="BB497" t="n">
        <v>4944730</v>
      </c>
      <c r="BD497" t="n">
        <v>4540363</v>
      </c>
      <c r="BE497" t="n">
        <v>4285620</v>
      </c>
    </row>
    <row r="498">
      <c r="A498" t="inlineStr">
        <is>
          <t>Interest-bearing</t>
        </is>
      </c>
      <c r="C498" t="inlineStr">
        <is>
          <t>Thousand</t>
        </is>
      </c>
      <c r="D498" t="inlineStr">
        <is>
          <t>QQQQ</t>
        </is>
      </c>
      <c r="F498" t="n">
        <v>3240085</v>
      </c>
      <c r="G498" t="n">
        <v>3194688</v>
      </c>
      <c r="H498" t="n">
        <v>3287076</v>
      </c>
      <c r="I498" t="n">
        <v>3333766</v>
      </c>
      <c r="K498" t="n">
        <v>3604267</v>
      </c>
      <c r="L498" t="n">
        <v>3516336</v>
      </c>
      <c r="M498" t="n">
        <v>3470378</v>
      </c>
      <c r="N498" t="n">
        <v>3493638</v>
      </c>
      <c r="P498" t="n">
        <v>3564356</v>
      </c>
      <c r="Q498" t="n">
        <v>3487015</v>
      </c>
      <c r="R498" t="n">
        <v>3453880</v>
      </c>
      <c r="S498" t="n">
        <v>3563589</v>
      </c>
      <c r="U498" t="n">
        <v>3597172</v>
      </c>
      <c r="V498" t="n">
        <v>3553977</v>
      </c>
      <c r="W498" t="n">
        <v>3547842</v>
      </c>
      <c r="X498" t="n">
        <v>3721215</v>
      </c>
      <c r="Z498" t="n">
        <v>3741936</v>
      </c>
      <c r="AA498" t="n">
        <v>3684524</v>
      </c>
      <c r="AB498" t="n">
        <v>3719843</v>
      </c>
      <c r="AC498" t="n">
        <v>3864895</v>
      </c>
      <c r="AE498" t="n">
        <v>4083068</v>
      </c>
      <c r="AF498" t="n">
        <v>4030858</v>
      </c>
      <c r="AG498" t="n">
        <v>3980827</v>
      </c>
      <c r="AH498" t="n">
        <v>3991619</v>
      </c>
      <c r="AJ498" t="n">
        <v>4046802</v>
      </c>
      <c r="AK498" t="n">
        <v>3979031</v>
      </c>
      <c r="AL498" t="n">
        <v>4450931</v>
      </c>
      <c r="AM498" t="n">
        <v>4527265</v>
      </c>
      <c r="AO498" t="n">
        <v>4592408</v>
      </c>
      <c r="AP498" t="n">
        <v>4777341</v>
      </c>
      <c r="AQ498" t="n">
        <v>4736586</v>
      </c>
      <c r="AR498" t="n">
        <v>4273804</v>
      </c>
      <c r="AT498" t="n">
        <v>5095795</v>
      </c>
      <c r="AU498" t="n">
        <v>5252448</v>
      </c>
      <c r="AV498" t="n">
        <v>5397720</v>
      </c>
      <c r="AW498" t="n">
        <v>4316527</v>
      </c>
      <c r="AY498" t="n">
        <v>6034705</v>
      </c>
      <c r="AZ498" t="n">
        <v>5913914</v>
      </c>
      <c r="BA498" t="n">
        <v>5855503</v>
      </c>
      <c r="BB498" t="n">
        <v>6029498</v>
      </c>
      <c r="BD498" t="n">
        <v>6069740</v>
      </c>
      <c r="BE498" t="n">
        <v>6189560</v>
      </c>
    </row>
    <row r="499">
      <c r="A499" t="inlineStr">
        <is>
          <t>Total deposits</t>
        </is>
      </c>
      <c r="C499" t="inlineStr">
        <is>
          <t>Thousand</t>
        </is>
      </c>
      <c r="D499" t="inlineStr">
        <is>
          <t>QQQQ</t>
        </is>
      </c>
      <c r="F499" t="n">
        <v>5174512</v>
      </c>
      <c r="G499" t="n">
        <v>5150411</v>
      </c>
      <c r="H499" t="n">
        <v>5309464</v>
      </c>
      <c r="I499" t="n">
        <v>5419519</v>
      </c>
      <c r="K499" t="n">
        <v>5737850</v>
      </c>
      <c r="L499" t="n">
        <v>5721593</v>
      </c>
      <c r="M499" t="n">
        <v>5740449</v>
      </c>
      <c r="N499" t="n">
        <v>5904704</v>
      </c>
      <c r="P499" t="n">
        <v>5883801</v>
      </c>
      <c r="Q499" t="n">
        <v>5808221</v>
      </c>
      <c r="R499" t="n">
        <v>5698591</v>
      </c>
      <c r="S499" t="n">
        <v>5973358</v>
      </c>
      <c r="U499" t="n">
        <v>6010872</v>
      </c>
      <c r="V499" t="n">
        <v>5943982</v>
      </c>
      <c r="W499" t="n">
        <v>6024949</v>
      </c>
      <c r="X499" t="n">
        <v>6248057</v>
      </c>
      <c r="Z499" t="n">
        <v>6394627</v>
      </c>
      <c r="AA499" t="n">
        <v>6235682</v>
      </c>
      <c r="AB499" t="n">
        <v>6302046</v>
      </c>
      <c r="AC499" t="n">
        <v>6415045</v>
      </c>
      <c r="AE499" t="n">
        <v>6713052</v>
      </c>
      <c r="AF499" t="n">
        <v>6692174</v>
      </c>
      <c r="AG499" t="n">
        <v>6643131</v>
      </c>
      <c r="AH499" t="n">
        <v>6605495</v>
      </c>
      <c r="AJ499" t="n">
        <v>6706386</v>
      </c>
      <c r="AK499" t="n">
        <v>6613613</v>
      </c>
      <c r="AL499" t="n">
        <v>7330677</v>
      </c>
      <c r="AM499" t="n">
        <v>7483635</v>
      </c>
      <c r="AO499" t="n">
        <v>7573200</v>
      </c>
      <c r="AP499" t="n">
        <v>8486671</v>
      </c>
      <c r="AQ499" t="n">
        <v>8495891</v>
      </c>
      <c r="AR499" t="n">
        <v>8064704</v>
      </c>
      <c r="AT499" t="n">
        <v>9371940</v>
      </c>
      <c r="AU499" t="n">
        <v>9728389</v>
      </c>
      <c r="AV499" t="n">
        <v>9992044</v>
      </c>
      <c r="AW499" t="n">
        <v>8091914</v>
      </c>
      <c r="AY499" t="n">
        <v>11250971</v>
      </c>
      <c r="AZ499" t="n">
        <v>11142688</v>
      </c>
      <c r="BA499" t="n">
        <v>11058940</v>
      </c>
      <c r="BB499" t="n">
        <v>10974228</v>
      </c>
      <c r="BD499" t="n">
        <v>10610103</v>
      </c>
      <c r="BE499" t="n">
        <v>10475180</v>
      </c>
    </row>
    <row r="500">
      <c r="A500" t="inlineStr">
        <is>
          <t>Total deposits-c</t>
        </is>
      </c>
      <c r="F500">
        <f>SUM(F497:F498)</f>
        <v/>
      </c>
      <c r="G500">
        <f>SUM(G497:G498)</f>
        <v/>
      </c>
      <c r="H500">
        <f>SUM(H497:H498)</f>
        <v/>
      </c>
      <c r="I500">
        <f>SUM(I497:I498)</f>
        <v/>
      </c>
      <c r="K500">
        <f>SUM(K497:K498)</f>
        <v/>
      </c>
      <c r="L500">
        <f>SUM(L497:L498)</f>
        <v/>
      </c>
      <c r="M500">
        <f>SUM(M497:M498)</f>
        <v/>
      </c>
      <c r="N500">
        <f>SUM(N497:N498)</f>
        <v/>
      </c>
      <c r="P500">
        <f>SUM(P497:P498)</f>
        <v/>
      </c>
      <c r="Q500">
        <f>SUM(Q497:Q498)</f>
        <v/>
      </c>
      <c r="R500">
        <f>SUM(R497:R498)</f>
        <v/>
      </c>
      <c r="S500">
        <f>SUM(S497:S498)</f>
        <v/>
      </c>
      <c r="U500">
        <f>SUM(U497:U498)</f>
        <v/>
      </c>
      <c r="V500">
        <f>SUM(V497:V498)</f>
        <v/>
      </c>
      <c r="W500">
        <f>SUM(W497:W498)</f>
        <v/>
      </c>
      <c r="X500">
        <f>SUM(X497:X498)</f>
        <v/>
      </c>
      <c r="Z500">
        <f>SUM(Z497:Z498)</f>
        <v/>
      </c>
      <c r="AA500">
        <f>SUM(AA497:AA498)</f>
        <v/>
      </c>
      <c r="AB500">
        <f>SUM(AB497:AB498)</f>
        <v/>
      </c>
      <c r="AC500">
        <f>SUM(AC497:AC498)</f>
        <v/>
      </c>
      <c r="AE500">
        <f>SUM(AE497:AE498)</f>
        <v/>
      </c>
      <c r="AF500">
        <f>SUM(AF497:AF498)</f>
        <v/>
      </c>
      <c r="AG500">
        <f>SUM(AG497:AG498)</f>
        <v/>
      </c>
      <c r="AH500">
        <f>SUM(AH497:AH498)</f>
        <v/>
      </c>
      <c r="AJ500">
        <f>SUM(AJ497:AJ498)</f>
        <v/>
      </c>
      <c r="AK500">
        <f>SUM(AK497:AK498)</f>
        <v/>
      </c>
      <c r="AL500">
        <f>SUM(AL497:AL498)</f>
        <v/>
      </c>
      <c r="AM500">
        <f>SUM(AM497:AM498)</f>
        <v/>
      </c>
      <c r="AO500">
        <f>SUM(AO497:AO498)</f>
        <v/>
      </c>
      <c r="AP500">
        <f>SUM(AP497:AP498)</f>
        <v/>
      </c>
      <c r="AQ500">
        <f>SUM(AQ497:AQ498)</f>
        <v/>
      </c>
      <c r="AR500">
        <f>SUM(AR497:AR498)</f>
        <v/>
      </c>
      <c r="AT500">
        <f>SUM(AT497:AT498)</f>
        <v/>
      </c>
      <c r="AU500">
        <f>SUM(AU497:AU498)</f>
        <v/>
      </c>
      <c r="AV500">
        <f>SUM(AV497:AV498)</f>
        <v/>
      </c>
      <c r="AW500">
        <f>SUM(AW497:AW498)</f>
        <v/>
      </c>
      <c r="AY500">
        <f>SUM(AY497:AY498)</f>
        <v/>
      </c>
      <c r="AZ500">
        <f>SUM(AZ497:AZ498)</f>
        <v/>
      </c>
      <c r="BA500">
        <f>SUM(BA497:BA498)</f>
        <v/>
      </c>
      <c r="BB500">
        <f>SUM(BB497:BB498)</f>
        <v/>
      </c>
      <c r="BD500">
        <f>SUM(BD497:BD498)</f>
        <v/>
      </c>
      <c r="BE500">
        <f>SUM(BE497:BE498)</f>
        <v/>
      </c>
    </row>
    <row r="501">
      <c r="A501" t="inlineStr">
        <is>
          <t>Sum check</t>
        </is>
      </c>
      <c r="F501">
        <f>F499-F500</f>
        <v/>
      </c>
      <c r="G501">
        <f>G499-G500</f>
        <v/>
      </c>
      <c r="H501">
        <f>H499-H500</f>
        <v/>
      </c>
      <c r="I501">
        <f>I499-I500</f>
        <v/>
      </c>
      <c r="K501">
        <f>K499-K500</f>
        <v/>
      </c>
      <c r="L501">
        <f>L499-L500</f>
        <v/>
      </c>
      <c r="M501">
        <f>M499-M500</f>
        <v/>
      </c>
      <c r="N501">
        <f>N499-N500</f>
        <v/>
      </c>
      <c r="P501">
        <f>P499-P500</f>
        <v/>
      </c>
      <c r="Q501">
        <f>Q499-Q500</f>
        <v/>
      </c>
      <c r="R501">
        <f>R499-R500</f>
        <v/>
      </c>
      <c r="S501">
        <f>S499-S500</f>
        <v/>
      </c>
      <c r="U501">
        <f>U499-U500</f>
        <v/>
      </c>
      <c r="V501">
        <f>V499-V500</f>
        <v/>
      </c>
      <c r="W501">
        <f>W499-W500</f>
        <v/>
      </c>
      <c r="X501">
        <f>X499-X500</f>
        <v/>
      </c>
      <c r="Z501">
        <f>Z499-Z500</f>
        <v/>
      </c>
      <c r="AA501">
        <f>AA499-AA500</f>
        <v/>
      </c>
      <c r="AB501">
        <f>AB499-AB500</f>
        <v/>
      </c>
      <c r="AC501">
        <f>AC499-AC500</f>
        <v/>
      </c>
      <c r="AE501">
        <f>AE499-AE500</f>
        <v/>
      </c>
      <c r="AF501">
        <f>AF499-AF500</f>
        <v/>
      </c>
      <c r="AG501">
        <f>AG499-AG500</f>
        <v/>
      </c>
      <c r="AH501">
        <f>AH499-AH500</f>
        <v/>
      </c>
      <c r="AJ501">
        <f>AJ499-AJ500</f>
        <v/>
      </c>
      <c r="AK501">
        <f>AK499-AK500</f>
        <v/>
      </c>
      <c r="AL501">
        <f>AL499-AL500</f>
        <v/>
      </c>
      <c r="AM501">
        <f>AM499-AM500</f>
        <v/>
      </c>
      <c r="AO501">
        <f>AO499-AO500</f>
        <v/>
      </c>
      <c r="AP501">
        <f>AP499-AP500</f>
        <v/>
      </c>
      <c r="AQ501">
        <f>AQ499-AQ500</f>
        <v/>
      </c>
      <c r="AR501">
        <f>AR499-AR500</f>
        <v/>
      </c>
      <c r="AT501">
        <f>AT499-AT500</f>
        <v/>
      </c>
      <c r="AU501">
        <f>AU499-AU500</f>
        <v/>
      </c>
      <c r="AV501">
        <f>AV499-AV500</f>
        <v/>
      </c>
      <c r="AW501">
        <f>AW499-AW500</f>
        <v/>
      </c>
      <c r="AY501">
        <f>AY499-AY500</f>
        <v/>
      </c>
      <c r="AZ501">
        <f>AZ499-AZ500</f>
        <v/>
      </c>
      <c r="BA501">
        <f>BA499-BA500</f>
        <v/>
      </c>
      <c r="BB501">
        <f>BB499-BB500</f>
        <v/>
      </c>
      <c r="BD501">
        <f>BD499-BD500</f>
        <v/>
      </c>
      <c r="BE501">
        <f>BE499-BE500</f>
        <v/>
      </c>
    </row>
    <row r="503">
      <c r="A503" t="inlineStr">
        <is>
          <t>Short-term borrowings</t>
        </is>
      </c>
      <c r="C503" t="inlineStr">
        <is>
          <t>Thousand</t>
        </is>
      </c>
      <c r="D503" t="inlineStr">
        <is>
          <t>QQQQ</t>
        </is>
      </c>
      <c r="F503" t="n">
        <v>4891</v>
      </c>
      <c r="G503" t="n">
        <v>3522</v>
      </c>
      <c r="H503" t="n">
        <v>5074</v>
      </c>
      <c r="I503" t="n">
        <v>4590</v>
      </c>
      <c r="K503" t="n">
        <v>8603</v>
      </c>
      <c r="L503" t="n">
        <v>12317</v>
      </c>
      <c r="M503" t="n">
        <v>11473</v>
      </c>
      <c r="N503" t="n">
        <v>3982</v>
      </c>
      <c r="P503" t="n">
        <v>2043</v>
      </c>
      <c r="Q503" t="n">
        <v>2075</v>
      </c>
      <c r="R503" t="n">
        <v>3777</v>
      </c>
      <c r="S503" t="n">
        <v>500</v>
      </c>
      <c r="U503" t="n">
        <v>1300</v>
      </c>
      <c r="V503" t="n">
        <v>3500</v>
      </c>
      <c r="W503" t="n">
        <v>4000</v>
      </c>
      <c r="X503" t="n">
        <v>500</v>
      </c>
      <c r="Z503" t="n">
        <v>800</v>
      </c>
      <c r="AA503" t="n">
        <v>1000</v>
      </c>
      <c r="AB503" t="n">
        <v>2100</v>
      </c>
      <c r="AC503" t="n">
        <v>900</v>
      </c>
      <c r="AE503" t="n">
        <v>100</v>
      </c>
      <c r="AF503" t="n">
        <v>2500</v>
      </c>
      <c r="AG503" t="n">
        <v>2200</v>
      </c>
      <c r="AH503" t="n">
        <v>1675</v>
      </c>
      <c r="AJ503" t="n">
        <v>5200</v>
      </c>
      <c r="AK503" t="n">
        <v>1000</v>
      </c>
      <c r="AL503" t="n">
        <v>605</v>
      </c>
      <c r="AM503" t="n">
        <v>1100</v>
      </c>
      <c r="AO503" t="n">
        <v>1400</v>
      </c>
      <c r="AP503" t="n">
        <v>8100</v>
      </c>
      <c r="AQ503" t="n">
        <v>300</v>
      </c>
      <c r="AR503" t="n">
        <v>1100</v>
      </c>
      <c r="AT503" t="n">
        <v>3750</v>
      </c>
      <c r="AU503" t="n">
        <v>3100</v>
      </c>
      <c r="AV503" t="n">
        <v>3500</v>
      </c>
      <c r="AY503" t="n">
        <v>3300</v>
      </c>
      <c r="AZ503" t="n">
        <v>6100</v>
      </c>
      <c r="BA503" t="n">
        <v>4600</v>
      </c>
      <c r="BB503" t="n">
        <v>300</v>
      </c>
      <c r="BD503" t="n">
        <v>203494</v>
      </c>
      <c r="BE503" t="n">
        <v>3893</v>
      </c>
    </row>
    <row r="504">
      <c r="A504" t="inlineStr">
        <is>
          <t>Long-term borrowings</t>
        </is>
      </c>
      <c r="C504" t="inlineStr">
        <is>
          <t>Thousand</t>
        </is>
      </c>
      <c r="D504" t="inlineStr">
        <is>
          <t>QQQQ</t>
        </is>
      </c>
      <c r="F504" t="n">
        <v>11040</v>
      </c>
      <c r="G504" t="n">
        <v>9964</v>
      </c>
      <c r="H504" t="n">
        <v>8938</v>
      </c>
      <c r="I504" t="n">
        <v>6938</v>
      </c>
      <c r="K504" t="n">
        <v>2000</v>
      </c>
      <c r="AP504" t="n">
        <v>3000</v>
      </c>
    </row>
    <row r="505">
      <c r="A505" t="inlineStr">
        <is>
          <t>Accrued interest payable</t>
        </is>
      </c>
      <c r="C505" t="inlineStr">
        <is>
          <t>Thousand</t>
        </is>
      </c>
      <c r="D505" t="inlineStr">
        <is>
          <t>QQQQ</t>
        </is>
      </c>
      <c r="F505" t="n">
        <v>2012</v>
      </c>
      <c r="G505" t="n">
        <v>1907</v>
      </c>
    </row>
    <row r="506">
      <c r="A506" t="inlineStr">
        <is>
          <t>Other liabilities</t>
        </is>
      </c>
      <c r="C506" t="inlineStr">
        <is>
          <t>Thousand</t>
        </is>
      </c>
      <c r="D506" t="inlineStr">
        <is>
          <t>QQQQ</t>
        </is>
      </c>
      <c r="F506" t="n">
        <v>26960</v>
      </c>
      <c r="G506" t="n">
        <v>22097</v>
      </c>
    </row>
    <row r="507">
      <c r="A507" t="inlineStr">
        <is>
          <t>Accrued interest payable and other liabilities</t>
        </is>
      </c>
      <c r="C507" t="inlineStr">
        <is>
          <t>Thousand</t>
        </is>
      </c>
      <c r="D507" t="inlineStr">
        <is>
          <t>QQQQ</t>
        </is>
      </c>
      <c r="H507" t="n">
        <v>30477</v>
      </c>
      <c r="I507" t="n">
        <v>24126</v>
      </c>
      <c r="K507" t="n">
        <v>31672</v>
      </c>
      <c r="L507" t="n">
        <v>27414</v>
      </c>
      <c r="M507" t="n">
        <v>31666</v>
      </c>
      <c r="N507" t="n">
        <v>30168</v>
      </c>
      <c r="P507" t="n">
        <v>35793</v>
      </c>
      <c r="Q507" t="n">
        <v>27554</v>
      </c>
      <c r="R507" t="n">
        <v>30863</v>
      </c>
      <c r="S507" t="n">
        <v>31502</v>
      </c>
      <c r="U507" t="n">
        <v>34146</v>
      </c>
      <c r="V507" t="n">
        <v>27105</v>
      </c>
      <c r="W507" t="n">
        <v>28898</v>
      </c>
      <c r="X507" t="n">
        <v>27342</v>
      </c>
      <c r="Z507" t="n">
        <v>32378</v>
      </c>
      <c r="AA507" t="n">
        <v>29486</v>
      </c>
      <c r="AB507" t="n">
        <v>31649</v>
      </c>
      <c r="AC507" t="n">
        <v>29623</v>
      </c>
      <c r="AE507" t="n">
        <v>32435</v>
      </c>
      <c r="AF507" t="n">
        <v>34318</v>
      </c>
      <c r="AG507" t="n">
        <v>40347</v>
      </c>
      <c r="AH507" t="n">
        <v>37495</v>
      </c>
      <c r="AJ507" t="n">
        <v>42683</v>
      </c>
      <c r="AK507" t="n">
        <v>44224</v>
      </c>
      <c r="AL507" t="n">
        <v>50978</v>
      </c>
      <c r="AM507" t="n">
        <v>49230</v>
      </c>
      <c r="AO507" t="n">
        <v>44312</v>
      </c>
      <c r="AP507" t="n">
        <v>53679</v>
      </c>
      <c r="AQ507" t="n">
        <v>52121</v>
      </c>
      <c r="AR507" t="n">
        <v>51864</v>
      </c>
      <c r="AT507" t="n">
        <v>52140</v>
      </c>
      <c r="AU507" t="n">
        <v>66248</v>
      </c>
      <c r="AV507" t="n">
        <v>74380</v>
      </c>
      <c r="AW507" t="n">
        <v>55977</v>
      </c>
      <c r="AY507" t="n">
        <v>116357</v>
      </c>
      <c r="AZ507" t="n">
        <v>109575</v>
      </c>
      <c r="BA507" t="n">
        <v>107659</v>
      </c>
      <c r="BB507" t="n">
        <v>76455</v>
      </c>
      <c r="BD507" t="n">
        <v>121568</v>
      </c>
      <c r="BE507" t="n">
        <v>114329</v>
      </c>
    </row>
    <row r="508">
      <c r="A508" t="inlineStr">
        <is>
          <t>Subordinated debt</t>
        </is>
      </c>
      <c r="C508" t="inlineStr">
        <is>
          <t>Thousand</t>
        </is>
      </c>
      <c r="D508" t="inlineStr">
        <is>
          <t>QQQQ</t>
        </is>
      </c>
      <c r="F508" t="n">
        <v>26804</v>
      </c>
      <c r="G508" t="n">
        <v>26804</v>
      </c>
      <c r="H508" t="n">
        <v>26804</v>
      </c>
      <c r="I508" t="n">
        <v>26804</v>
      </c>
      <c r="K508" t="n">
        <v>26804</v>
      </c>
      <c r="L508" t="n">
        <v>26804</v>
      </c>
      <c r="M508" t="n">
        <v>26804</v>
      </c>
      <c r="N508" t="n">
        <v>26804</v>
      </c>
      <c r="P508" t="n">
        <v>26804</v>
      </c>
      <c r="Q508" t="n">
        <v>26804</v>
      </c>
      <c r="R508" t="n">
        <v>26804</v>
      </c>
      <c r="S508" t="n">
        <v>31959</v>
      </c>
      <c r="U508" t="n">
        <v>31959</v>
      </c>
      <c r="V508" t="n">
        <v>31959</v>
      </c>
      <c r="W508" t="n">
        <v>31959</v>
      </c>
      <c r="X508" t="n">
        <v>31959</v>
      </c>
      <c r="Z508" t="n">
        <v>31959</v>
      </c>
      <c r="AA508" t="n">
        <v>31959</v>
      </c>
      <c r="AB508" t="n">
        <v>31959</v>
      </c>
      <c r="AC508" t="n">
        <v>31959</v>
      </c>
      <c r="AE508" t="n">
        <v>31959</v>
      </c>
      <c r="AF508" t="n">
        <v>31959</v>
      </c>
      <c r="AG508" t="n">
        <v>31959</v>
      </c>
      <c r="AH508" t="n">
        <v>26804</v>
      </c>
      <c r="AJ508" t="n">
        <v>26804</v>
      </c>
      <c r="AK508" t="n">
        <v>26804</v>
      </c>
      <c r="AL508" t="n">
        <v>26804</v>
      </c>
      <c r="AM508" t="n">
        <v>26804</v>
      </c>
      <c r="AO508" t="n">
        <v>26804</v>
      </c>
      <c r="AP508" t="n">
        <v>26804</v>
      </c>
      <c r="AQ508" t="n">
        <v>26804</v>
      </c>
      <c r="AR508" t="n">
        <v>26804</v>
      </c>
      <c r="AT508" t="n">
        <v>26804</v>
      </c>
      <c r="AU508" t="n">
        <v>85959</v>
      </c>
      <c r="AV508" t="n">
        <v>85973</v>
      </c>
      <c r="AW508" t="n">
        <v>85987</v>
      </c>
      <c r="AY508" t="n">
        <v>86001</v>
      </c>
      <c r="AZ508" t="n">
        <v>86015</v>
      </c>
      <c r="BA508" t="n">
        <v>86030</v>
      </c>
      <c r="BB508" t="n">
        <v>86044</v>
      </c>
      <c r="BD508" t="n">
        <v>86058</v>
      </c>
      <c r="BE508" t="n">
        <v>86072</v>
      </c>
    </row>
    <row r="509">
      <c r="A509" t="inlineStr">
        <is>
          <t>Total liabilities</t>
        </is>
      </c>
      <c r="C509" t="inlineStr">
        <is>
          <t>Thousand</t>
        </is>
      </c>
      <c r="D509" t="inlineStr">
        <is>
          <t>QQQQ</t>
        </is>
      </c>
      <c r="F509" t="n">
        <v>5246219</v>
      </c>
      <c r="G509" t="n">
        <v>5214705</v>
      </c>
      <c r="H509" t="n">
        <v>5380757</v>
      </c>
      <c r="I509" t="n">
        <v>5481977</v>
      </c>
      <c r="K509" t="n">
        <v>5806929</v>
      </c>
      <c r="L509" t="n">
        <v>5788128</v>
      </c>
      <c r="M509" t="n">
        <v>5810392</v>
      </c>
      <c r="N509" t="n">
        <v>5965658</v>
      </c>
      <c r="P509" t="n">
        <v>5948441</v>
      </c>
      <c r="Q509" t="n">
        <v>5864654</v>
      </c>
      <c r="R509" t="n">
        <v>5760035</v>
      </c>
      <c r="S509" t="n">
        <v>6037319</v>
      </c>
      <c r="U509" t="n">
        <v>6078277</v>
      </c>
      <c r="V509" t="n">
        <v>6006546</v>
      </c>
      <c r="W509" t="n">
        <v>6089806</v>
      </c>
      <c r="X509" t="n">
        <v>6307858</v>
      </c>
      <c r="Z509" t="n">
        <v>6459764</v>
      </c>
      <c r="AA509" t="n">
        <v>6298127</v>
      </c>
      <c r="AB509" t="n">
        <v>6367754</v>
      </c>
      <c r="AC509" t="n">
        <v>6477527</v>
      </c>
      <c r="AE509" t="n">
        <v>6777546</v>
      </c>
      <c r="AF509" t="n">
        <v>6760951</v>
      </c>
      <c r="AG509" t="n">
        <v>6717637</v>
      </c>
      <c r="AH509" t="n">
        <v>6671469</v>
      </c>
      <c r="AJ509" t="n">
        <v>6781073</v>
      </c>
      <c r="AK509" t="n">
        <v>6685641</v>
      </c>
      <c r="AL509" t="n">
        <v>7409064</v>
      </c>
      <c r="AM509" t="n">
        <v>7560769</v>
      </c>
      <c r="AO509" t="n">
        <v>7645716</v>
      </c>
      <c r="AP509" t="n">
        <v>8578254</v>
      </c>
      <c r="AQ509" t="n">
        <v>8575116</v>
      </c>
      <c r="AR509" t="n">
        <v>8144472</v>
      </c>
      <c r="AT509" t="n">
        <v>9454634</v>
      </c>
      <c r="AU509" t="n">
        <v>9883696</v>
      </c>
      <c r="AV509" t="n">
        <v>10155897</v>
      </c>
      <c r="AW509" t="n">
        <v>8233878</v>
      </c>
      <c r="AY509" t="n">
        <v>11456629</v>
      </c>
      <c r="AZ509" t="n">
        <v>11344378</v>
      </c>
      <c r="BA509" t="n">
        <v>11257229</v>
      </c>
      <c r="BB509" t="n">
        <v>11137027</v>
      </c>
      <c r="BD509" t="n">
        <v>11021223</v>
      </c>
      <c r="BE509" t="n">
        <v>10679474</v>
      </c>
    </row>
    <row r="510">
      <c r="A510" t="inlineStr">
        <is>
          <t>Total liabilities-c</t>
        </is>
      </c>
      <c r="F510">
        <f>SUM(F499,F503:F508)</f>
        <v/>
      </c>
      <c r="G510">
        <f>SUM(G499,G503:G508)</f>
        <v/>
      </c>
      <c r="H510">
        <f>SUM(H499,H503:H508)</f>
        <v/>
      </c>
      <c r="I510">
        <f>SUM(I499,I503:I508)</f>
        <v/>
      </c>
      <c r="K510">
        <f>SUM(K499,K503:K508)</f>
        <v/>
      </c>
      <c r="L510">
        <f>SUM(L499,L503:L508)</f>
        <v/>
      </c>
      <c r="M510">
        <f>SUM(M499,M503:M508)</f>
        <v/>
      </c>
      <c r="N510">
        <f>SUM(N499,N503:N508)</f>
        <v/>
      </c>
      <c r="P510">
        <f>SUM(P499,P503:P508)</f>
        <v/>
      </c>
      <c r="Q510">
        <f>SUM(Q499,Q503:Q508)</f>
        <v/>
      </c>
      <c r="R510">
        <f>SUM(R499,R503:R508)</f>
        <v/>
      </c>
      <c r="S510">
        <f>SUM(S499,S503:S508)</f>
        <v/>
      </c>
      <c r="U510">
        <f>SUM(U499,U503:U508)</f>
        <v/>
      </c>
      <c r="V510">
        <f>SUM(V499,V503:V508)</f>
        <v/>
      </c>
      <c r="W510">
        <f>SUM(W499,W503:W508)</f>
        <v/>
      </c>
      <c r="X510">
        <f>SUM(X499,X503:X508)</f>
        <v/>
      </c>
      <c r="Z510">
        <f>SUM(Z499,Z503:Z508)</f>
        <v/>
      </c>
      <c r="AA510">
        <f>SUM(AA499,AA503:AA508)</f>
        <v/>
      </c>
      <c r="AB510">
        <f>SUM(AB499,AB503:AB508)</f>
        <v/>
      </c>
      <c r="AC510">
        <f>SUM(AC499,AC503:AC508)</f>
        <v/>
      </c>
      <c r="AE510">
        <f>SUM(AE499,AE503:AE508)</f>
        <v/>
      </c>
      <c r="AF510">
        <f>SUM(AF499,AF503:AF508)</f>
        <v/>
      </c>
      <c r="AG510">
        <f>SUM(AG499,AG503:AG508)</f>
        <v/>
      </c>
      <c r="AH510">
        <f>SUM(AH499,AH503:AH508)</f>
        <v/>
      </c>
      <c r="AJ510">
        <f>SUM(AJ499,AJ503:AJ508)</f>
        <v/>
      </c>
      <c r="AK510">
        <f>SUM(AK499,AK503:AK508)</f>
        <v/>
      </c>
      <c r="AL510">
        <f>SUM(AL499,AL503:AL508)</f>
        <v/>
      </c>
      <c r="AM510">
        <f>SUM(AM499,AM503:AM508)</f>
        <v/>
      </c>
      <c r="AO510">
        <f>SUM(AO499,AO503:AO508)</f>
        <v/>
      </c>
      <c r="AP510">
        <f>SUM(AP499,AP503:AP508)</f>
        <v/>
      </c>
      <c r="AQ510">
        <f>SUM(AQ499,AQ503:AQ508)</f>
        <v/>
      </c>
      <c r="AR510">
        <f>SUM(AR499,AR503:AR508)</f>
        <v/>
      </c>
      <c r="AT510">
        <f>SUM(AT499,AT503:AT508)</f>
        <v/>
      </c>
      <c r="AU510">
        <f>SUM(AU499,AU503:AU508)</f>
        <v/>
      </c>
      <c r="AV510">
        <f>SUM(AV499,AV503:AV508)</f>
        <v/>
      </c>
      <c r="AW510">
        <f>SUM(AW499,AW503:AW508)</f>
        <v/>
      </c>
      <c r="AY510">
        <f>SUM(AY499,AY503:AY508)</f>
        <v/>
      </c>
      <c r="AZ510">
        <f>SUM(AZ499,AZ503:AZ508)</f>
        <v/>
      </c>
      <c r="BA510">
        <f>SUM(BA499,BA503:BA508)</f>
        <v/>
      </c>
      <c r="BB510">
        <f>SUM(BB499,BB503:BB508)</f>
        <v/>
      </c>
      <c r="BD510">
        <f>SUM(BD499,BD503:BD508)</f>
        <v/>
      </c>
      <c r="BE510">
        <f>SUM(BE499,BE503:BE508)</f>
        <v/>
      </c>
    </row>
    <row r="511">
      <c r="A511" t="inlineStr">
        <is>
          <t>Sum check</t>
        </is>
      </c>
      <c r="F511">
        <f>F509-F510</f>
        <v/>
      </c>
      <c r="G511">
        <f>G509-G510</f>
        <v/>
      </c>
      <c r="H511">
        <f>H509-H510</f>
        <v/>
      </c>
      <c r="I511">
        <f>I509-I510</f>
        <v/>
      </c>
      <c r="K511">
        <f>K509-K510</f>
        <v/>
      </c>
      <c r="L511">
        <f>L509-L510</f>
        <v/>
      </c>
      <c r="M511">
        <f>M509-M510</f>
        <v/>
      </c>
      <c r="N511">
        <f>N509-N510</f>
        <v/>
      </c>
      <c r="P511">
        <f>P509-P510</f>
        <v/>
      </c>
      <c r="Q511">
        <f>Q509-Q510</f>
        <v/>
      </c>
      <c r="R511">
        <f>R509-R510</f>
        <v/>
      </c>
      <c r="S511">
        <f>S509-S510</f>
        <v/>
      </c>
      <c r="U511">
        <f>U509-U510</f>
        <v/>
      </c>
      <c r="V511">
        <f>V509-V510</f>
        <v/>
      </c>
      <c r="W511">
        <f>W509-W510</f>
        <v/>
      </c>
      <c r="X511">
        <f>X509-X510</f>
        <v/>
      </c>
      <c r="Z511">
        <f>Z509-Z510</f>
        <v/>
      </c>
      <c r="AA511">
        <f>AA509-AA510</f>
        <v/>
      </c>
      <c r="AB511">
        <f>AB509-AB510</f>
        <v/>
      </c>
      <c r="AC511">
        <f>AC509-AC510</f>
        <v/>
      </c>
      <c r="AE511">
        <f>AE509-AE510</f>
        <v/>
      </c>
      <c r="AF511">
        <f>AF509-AF510</f>
        <v/>
      </c>
      <c r="AG511">
        <f>AG509-AG510</f>
        <v/>
      </c>
      <c r="AH511">
        <f>AH509-AH510</f>
        <v/>
      </c>
      <c r="AJ511">
        <f>AJ509-AJ510</f>
        <v/>
      </c>
      <c r="AK511">
        <f>AK509-AK510</f>
        <v/>
      </c>
      <c r="AL511">
        <f>AL509-AL510</f>
        <v/>
      </c>
      <c r="AM511">
        <f>AM509-AM510</f>
        <v/>
      </c>
      <c r="AO511">
        <f>AO509-AO510</f>
        <v/>
      </c>
      <c r="AP511">
        <f>AP509-AP510</f>
        <v/>
      </c>
      <c r="AQ511">
        <f>AQ509-AQ510</f>
        <v/>
      </c>
      <c r="AR511">
        <f>AR509-AR510</f>
        <v/>
      </c>
      <c r="AT511">
        <f>AT509-AT510</f>
        <v/>
      </c>
      <c r="AU511">
        <f>AU509-AU510</f>
        <v/>
      </c>
      <c r="AV511">
        <f>AV509-AV510</f>
        <v/>
      </c>
      <c r="AW511">
        <f>AW509-AW510</f>
        <v/>
      </c>
      <c r="AY511">
        <f>AY509-AY510</f>
        <v/>
      </c>
      <c r="AZ511">
        <f>AZ509-AZ510</f>
        <v/>
      </c>
      <c r="BA511">
        <f>BA509-BA510</f>
        <v/>
      </c>
      <c r="BB511">
        <f>BB509-BB510</f>
        <v/>
      </c>
      <c r="BD511">
        <f>BD509-BD510</f>
        <v/>
      </c>
      <c r="BE511">
        <f>BE509-BE510</f>
        <v/>
      </c>
    </row>
    <row r="513">
      <c r="A513" t="inlineStr">
        <is>
          <t>Stockholders equity:</t>
        </is>
      </c>
    </row>
    <row r="514">
      <c r="A514" t="inlineStr">
        <is>
          <t>Common stock</t>
        </is>
      </c>
      <c r="C514" t="inlineStr">
        <is>
          <t>Thousand</t>
        </is>
      </c>
      <c r="D514" t="inlineStr">
        <is>
          <t>QQQQ</t>
        </is>
      </c>
      <c r="F514" t="n">
        <v>15228</v>
      </c>
      <c r="G514" t="n">
        <v>15256</v>
      </c>
      <c r="H514" t="n">
        <v>15298</v>
      </c>
      <c r="I514" t="n">
        <v>15334</v>
      </c>
      <c r="K514" t="n">
        <v>15364</v>
      </c>
      <c r="L514" t="n">
        <v>15399</v>
      </c>
      <c r="M514" t="n">
        <v>15449</v>
      </c>
      <c r="N514" t="n">
        <v>15504</v>
      </c>
      <c r="P514" t="n">
        <v>15512</v>
      </c>
      <c r="Q514" t="n">
        <v>15562</v>
      </c>
      <c r="R514" t="n">
        <v>15591</v>
      </c>
      <c r="S514" t="n">
        <v>15597</v>
      </c>
      <c r="U514" t="n">
        <v>15528</v>
      </c>
      <c r="V514" t="n">
        <v>15560</v>
      </c>
      <c r="W514" t="n">
        <v>15695</v>
      </c>
      <c r="X514" t="n">
        <v>15811</v>
      </c>
      <c r="Z514" t="n">
        <v>15891</v>
      </c>
      <c r="AA514" t="n">
        <v>15909</v>
      </c>
      <c r="AB514" t="n">
        <v>31863</v>
      </c>
      <c r="AC514" t="n">
        <v>31895</v>
      </c>
      <c r="AE514" t="n">
        <v>32708</v>
      </c>
      <c r="AF514" t="n">
        <v>32731</v>
      </c>
      <c r="AG514" t="n">
        <v>32750</v>
      </c>
      <c r="AH514" t="n">
        <v>32604</v>
      </c>
      <c r="AJ514" t="n">
        <v>32618</v>
      </c>
      <c r="AK514" t="n">
        <v>32640</v>
      </c>
      <c r="AL514" t="n">
        <v>32644</v>
      </c>
      <c r="AM514" t="n">
        <v>32694</v>
      </c>
      <c r="AO514" t="n">
        <v>32647</v>
      </c>
      <c r="AP514" t="n">
        <v>32663</v>
      </c>
      <c r="AQ514" t="n">
        <v>32679</v>
      </c>
      <c r="AR514" t="n">
        <v>32720</v>
      </c>
      <c r="AT514" t="n">
        <v>32771</v>
      </c>
      <c r="AU514" t="n">
        <v>32785</v>
      </c>
      <c r="AV514" t="n">
        <v>32572</v>
      </c>
      <c r="AW514" t="n">
        <v>32603</v>
      </c>
      <c r="AY514" t="n">
        <v>32726</v>
      </c>
      <c r="AZ514" t="n">
        <v>32781</v>
      </c>
      <c r="BA514" t="n">
        <v>32856</v>
      </c>
      <c r="BB514" t="n">
        <v>32876</v>
      </c>
      <c r="BD514" t="n">
        <v>32900</v>
      </c>
      <c r="BE514" t="n">
        <v>32939</v>
      </c>
    </row>
    <row r="515">
      <c r="A515" t="inlineStr">
        <is>
          <t>Capital surplus</t>
        </is>
      </c>
      <c r="C515" t="inlineStr">
        <is>
          <t>Thousand</t>
        </is>
      </c>
      <c r="D515" t="inlineStr">
        <is>
          <t>QQQQ</t>
        </is>
      </c>
      <c r="F515" t="n">
        <v>82956</v>
      </c>
      <c r="G515" t="n">
        <v>84360</v>
      </c>
      <c r="H515" t="n">
        <v>86967</v>
      </c>
      <c r="I515" t="n">
        <v>88803</v>
      </c>
      <c r="K515" t="n">
        <v>89951</v>
      </c>
      <c r="L515" t="n">
        <v>91447</v>
      </c>
      <c r="M515" t="n">
        <v>93866</v>
      </c>
      <c r="N515" t="n">
        <v>96841</v>
      </c>
      <c r="P515" t="n">
        <v>97477</v>
      </c>
      <c r="Q515" t="n">
        <v>99202</v>
      </c>
      <c r="R515" t="n">
        <v>100835</v>
      </c>
      <c r="S515" t="n">
        <v>102865</v>
      </c>
      <c r="U515" t="n">
        <v>103978</v>
      </c>
      <c r="V515" t="n">
        <v>105676</v>
      </c>
      <c r="W515" t="n">
        <v>111012</v>
      </c>
      <c r="X515" t="n">
        <v>117541</v>
      </c>
      <c r="Z515" t="n">
        <v>120435</v>
      </c>
      <c r="AA515" t="n">
        <v>121349</v>
      </c>
      <c r="AB515" t="n">
        <v>106605</v>
      </c>
      <c r="AC515" t="n">
        <v>107481</v>
      </c>
      <c r="AE515" t="n">
        <v>147762</v>
      </c>
      <c r="AF515" t="n">
        <v>148494</v>
      </c>
      <c r="AG515" t="n">
        <v>149242</v>
      </c>
      <c r="AH515" t="n">
        <v>149709</v>
      </c>
      <c r="AJ515" t="n">
        <v>150195</v>
      </c>
      <c r="AK515" t="n">
        <v>150995</v>
      </c>
      <c r="AL515" t="n">
        <v>151470</v>
      </c>
      <c r="AM515" t="n">
        <v>153353</v>
      </c>
      <c r="AO515" t="n">
        <v>153999</v>
      </c>
      <c r="AP515" t="n">
        <v>154692</v>
      </c>
      <c r="AQ515" t="n">
        <v>155431</v>
      </c>
      <c r="AR515" t="n">
        <v>156574</v>
      </c>
      <c r="AT515" t="n">
        <v>157450</v>
      </c>
      <c r="AU515" t="n">
        <v>158322</v>
      </c>
      <c r="AV515" t="n">
        <v>158877</v>
      </c>
      <c r="AW515" t="n">
        <v>159914</v>
      </c>
      <c r="AY515" t="n">
        <v>163392</v>
      </c>
      <c r="AZ515" t="n">
        <v>165295</v>
      </c>
      <c r="BA515" t="n">
        <v>168217</v>
      </c>
      <c r="BB515" t="n">
        <v>169231</v>
      </c>
      <c r="BD515" t="n">
        <v>170231</v>
      </c>
      <c r="BE515" t="n">
        <v>172358</v>
      </c>
    </row>
    <row r="516">
      <c r="A516" t="inlineStr">
        <is>
          <t>Retained earnings</t>
        </is>
      </c>
      <c r="C516" t="inlineStr">
        <is>
          <t>Thousand</t>
        </is>
      </c>
      <c r="D516" t="inlineStr">
        <is>
          <t>QQQQ</t>
        </is>
      </c>
      <c r="F516" t="n">
        <v>423637</v>
      </c>
      <c r="G516" t="n">
        <v>431120</v>
      </c>
      <c r="H516" t="n">
        <v>439840</v>
      </c>
      <c r="I516" t="n">
        <v>448953</v>
      </c>
      <c r="K516" t="n">
        <v>458857</v>
      </c>
      <c r="L516" t="n">
        <v>468761</v>
      </c>
      <c r="M516" t="n">
        <v>482302</v>
      </c>
      <c r="N516" t="n">
        <v>492776</v>
      </c>
      <c r="P516" t="n">
        <v>503758</v>
      </c>
      <c r="Q516" t="n">
        <v>517028</v>
      </c>
      <c r="R516" t="n">
        <v>527038</v>
      </c>
      <c r="S516" t="n">
        <v>535521</v>
      </c>
      <c r="U516" t="n">
        <v>541098</v>
      </c>
      <c r="V516" t="n">
        <v>552991</v>
      </c>
      <c r="W516" t="n">
        <v>565039</v>
      </c>
      <c r="X516" t="n">
        <v>577648</v>
      </c>
      <c r="Z516" t="n">
        <v>593631</v>
      </c>
      <c r="AA516" t="n">
        <v>610758</v>
      </c>
      <c r="AB516" t="n">
        <v>625782</v>
      </c>
      <c r="AC516" t="n">
        <v>638580</v>
      </c>
      <c r="AE516" t="n">
        <v>661341</v>
      </c>
      <c r="AF516" t="n">
        <v>684425</v>
      </c>
      <c r="AG516" t="n">
        <v>707481</v>
      </c>
      <c r="AH516" t="n">
        <v>722615</v>
      </c>
      <c r="AJ516" t="n">
        <v>744713</v>
      </c>
      <c r="AK516" t="n">
        <v>769090</v>
      </c>
      <c r="AL516" t="n">
        <v>792009</v>
      </c>
      <c r="AM516" t="n">
        <v>815488</v>
      </c>
      <c r="AO516" t="n">
        <v>826855</v>
      </c>
      <c r="AP516" t="n">
        <v>837154</v>
      </c>
      <c r="AQ516" t="n">
        <v>846934</v>
      </c>
      <c r="AR516" t="n">
        <v>871161</v>
      </c>
      <c r="AT516" t="n">
        <v>898026</v>
      </c>
      <c r="AU516" t="n">
        <v>935067</v>
      </c>
      <c r="AV516" t="n">
        <v>950560</v>
      </c>
      <c r="AW516" t="n">
        <v>977067</v>
      </c>
      <c r="AY516" t="n">
        <v>1001200</v>
      </c>
      <c r="AZ516" t="n">
        <v>1034107</v>
      </c>
      <c r="BA516" t="n">
        <v>1076316</v>
      </c>
      <c r="BB516" t="n">
        <v>1120292</v>
      </c>
      <c r="BD516" t="n">
        <v>1164665</v>
      </c>
      <c r="BE516" t="n">
        <v>1206499</v>
      </c>
    </row>
    <row r="517">
      <c r="A517" t="inlineStr">
        <is>
          <t xml:space="preserve">Accumulated other comprehensive loss, net of tax benefit </t>
        </is>
      </c>
      <c r="C517" t="inlineStr">
        <is>
          <t>Thousand</t>
        </is>
      </c>
      <c r="D517" t="inlineStr">
        <is>
          <t>QQQQ</t>
        </is>
      </c>
      <c r="F517" t="n">
        <v>5886</v>
      </c>
      <c r="G517" t="n">
        <v>4225</v>
      </c>
      <c r="H517" t="n">
        <v>3868</v>
      </c>
      <c r="I517" t="n">
        <v>3907</v>
      </c>
      <c r="K517" t="n">
        <v>3940</v>
      </c>
      <c r="L517" t="n">
        <v>4898</v>
      </c>
      <c r="M517" t="n">
        <v>4566</v>
      </c>
      <c r="N517" t="n">
        <v>4193</v>
      </c>
      <c r="P517" t="n">
        <v>4932</v>
      </c>
      <c r="Q517" t="n">
        <v>2452</v>
      </c>
      <c r="R517" t="n">
        <v>2597</v>
      </c>
      <c r="S517" t="n">
        <v>1527</v>
      </c>
      <c r="U517" t="n">
        <v>2057</v>
      </c>
      <c r="V517" t="n">
        <v>2603</v>
      </c>
      <c r="W517" t="n">
        <v>1985</v>
      </c>
      <c r="X517" t="n">
        <v>94</v>
      </c>
      <c r="Z517" t="n">
        <v>-84</v>
      </c>
      <c r="AA517" t="n">
        <v>446</v>
      </c>
      <c r="AB517" t="n">
        <v>164</v>
      </c>
      <c r="AC517" t="n">
        <v>-2327</v>
      </c>
      <c r="AE517" t="n">
        <v>-3715</v>
      </c>
      <c r="AF517" t="n">
        <v>-3638</v>
      </c>
      <c r="AG517" t="n">
        <v>-4672</v>
      </c>
      <c r="AH517" t="n">
        <v>-2139</v>
      </c>
      <c r="AJ517" t="n">
        <v>401</v>
      </c>
      <c r="AK517" t="n">
        <v>3655</v>
      </c>
      <c r="AL517" t="n">
        <v>3629</v>
      </c>
      <c r="AM517" t="n">
        <v>3454</v>
      </c>
      <c r="AO517" t="n">
        <v>9879</v>
      </c>
      <c r="AP517" t="n">
        <v>9690</v>
      </c>
      <c r="AQ517" t="n">
        <v>8708</v>
      </c>
      <c r="AR517" t="n">
        <v>7430</v>
      </c>
      <c r="AT517" t="n">
        <v>6424</v>
      </c>
      <c r="AU517" t="n">
        <v>5417</v>
      </c>
      <c r="AV517" t="n">
        <v>4865</v>
      </c>
      <c r="AW517" t="n">
        <v>2150</v>
      </c>
      <c r="AY517" t="n">
        <v>-29516</v>
      </c>
      <c r="AZ517" t="n">
        <v>-46488</v>
      </c>
      <c r="BA517" t="n">
        <v>-82240</v>
      </c>
      <c r="BB517" t="n">
        <v>-71563</v>
      </c>
      <c r="BD517" t="n">
        <v>-56914</v>
      </c>
      <c r="BE517" t="n">
        <v>-71005</v>
      </c>
    </row>
    <row r="518">
      <c r="A518" t="inlineStr">
        <is>
          <t>Total stockholders equity</t>
        </is>
      </c>
      <c r="C518" t="inlineStr">
        <is>
          <t>Thousand</t>
        </is>
      </c>
      <c r="D518" t="inlineStr">
        <is>
          <t>QQQQ</t>
        </is>
      </c>
      <c r="F518" t="n">
        <v>527707</v>
      </c>
      <c r="G518" t="n">
        <v>534961</v>
      </c>
      <c r="H518" t="n">
        <v>545973</v>
      </c>
      <c r="I518" t="n">
        <v>556997</v>
      </c>
      <c r="K518" t="n">
        <v>568112</v>
      </c>
      <c r="L518" t="n">
        <v>580505</v>
      </c>
      <c r="M518" t="n">
        <v>596183</v>
      </c>
      <c r="N518" t="n">
        <v>609314</v>
      </c>
      <c r="P518" t="n">
        <v>621679</v>
      </c>
      <c r="Q518" t="n">
        <v>634244</v>
      </c>
      <c r="R518" t="n">
        <v>646061</v>
      </c>
      <c r="S518" t="n">
        <v>655510</v>
      </c>
      <c r="U518" t="n">
        <v>662661</v>
      </c>
      <c r="V518" t="n">
        <v>676830</v>
      </c>
      <c r="W518" t="n">
        <v>693731</v>
      </c>
      <c r="X518" t="n">
        <v>711094</v>
      </c>
      <c r="Z518" t="n">
        <v>729873</v>
      </c>
      <c r="AA518" t="n">
        <v>748462</v>
      </c>
      <c r="AB518" t="n">
        <v>764414</v>
      </c>
      <c r="AC518" t="n">
        <v>775629</v>
      </c>
      <c r="AE518" t="n">
        <v>838096</v>
      </c>
      <c r="AF518" t="n">
        <v>862012</v>
      </c>
      <c r="AG518" t="n">
        <v>884801</v>
      </c>
      <c r="AH518" t="n">
        <v>902789</v>
      </c>
      <c r="AJ518" t="n">
        <v>927927</v>
      </c>
      <c r="AK518" t="n">
        <v>956380</v>
      </c>
      <c r="AL518" t="n">
        <v>979752</v>
      </c>
      <c r="AM518" t="n">
        <v>1004989</v>
      </c>
      <c r="AO518" t="n">
        <v>1023380</v>
      </c>
      <c r="AP518" t="n">
        <v>1034199</v>
      </c>
      <c r="AQ518" t="n">
        <v>1043752</v>
      </c>
      <c r="AR518" t="n">
        <v>1067885</v>
      </c>
      <c r="AT518" t="n">
        <v>1094671</v>
      </c>
      <c r="AU518" t="n">
        <v>1131591</v>
      </c>
      <c r="AV518" t="n">
        <v>1146874</v>
      </c>
      <c r="AW518" t="n">
        <v>1171734</v>
      </c>
      <c r="AY518" t="n">
        <v>1167802</v>
      </c>
      <c r="AZ518" t="n">
        <v>1185695</v>
      </c>
      <c r="BA518" t="n">
        <v>1195149</v>
      </c>
      <c r="BB518" t="n">
        <v>1250836</v>
      </c>
      <c r="BD518" t="n">
        <v>1310882</v>
      </c>
      <c r="BE518" t="n">
        <v>1340791</v>
      </c>
    </row>
    <row r="519">
      <c r="A519" t="inlineStr">
        <is>
          <t>Total stockholders equity-c</t>
        </is>
      </c>
      <c r="F519">
        <f>SUM(F514:F517)</f>
        <v/>
      </c>
      <c r="G519">
        <f>SUM(G514:G517)</f>
        <v/>
      </c>
      <c r="H519">
        <f>SUM(H514:H517)</f>
        <v/>
      </c>
      <c r="I519">
        <f>SUM(I514:I517)</f>
        <v/>
      </c>
      <c r="K519">
        <f>SUM(K514:K517)</f>
        <v/>
      </c>
      <c r="L519">
        <f>SUM(L514:L517)</f>
        <v/>
      </c>
      <c r="M519">
        <f>SUM(M514:M517)</f>
        <v/>
      </c>
      <c r="N519">
        <f>SUM(N514:N517)</f>
        <v/>
      </c>
      <c r="P519">
        <f>SUM(P514:P517)</f>
        <v/>
      </c>
      <c r="Q519">
        <f>SUM(Q514:Q517)</f>
        <v/>
      </c>
      <c r="R519">
        <f>SUM(R514:R517)</f>
        <v/>
      </c>
      <c r="S519">
        <f>SUM(S514:S517)</f>
        <v/>
      </c>
      <c r="U519">
        <f>SUM(U514:U517)</f>
        <v/>
      </c>
      <c r="V519">
        <f>SUM(V514:V517)</f>
        <v/>
      </c>
      <c r="W519">
        <f>SUM(W514:W517)</f>
        <v/>
      </c>
      <c r="X519">
        <f>SUM(X514:X517)</f>
        <v/>
      </c>
      <c r="Z519">
        <f>SUM(Z514:Z517)</f>
        <v/>
      </c>
      <c r="AA519">
        <f>SUM(AA514:AA517)</f>
        <v/>
      </c>
      <c r="AB519">
        <f>SUM(AB514:AB517)</f>
        <v/>
      </c>
      <c r="AC519">
        <f>SUM(AC514:AC517)</f>
        <v/>
      </c>
      <c r="AE519">
        <f>SUM(AE514:AE517)</f>
        <v/>
      </c>
      <c r="AF519">
        <f>SUM(AF514:AF517)</f>
        <v/>
      </c>
      <c r="AG519">
        <f>SUM(AG514:AG517)</f>
        <v/>
      </c>
      <c r="AH519">
        <f>SUM(AH514:AH517)</f>
        <v/>
      </c>
      <c r="AJ519">
        <f>SUM(AJ514:AJ517)</f>
        <v/>
      </c>
      <c r="AK519">
        <f>SUM(AK514:AK517)</f>
        <v/>
      </c>
      <c r="AL519">
        <f>SUM(AL514:AL517)</f>
        <v/>
      </c>
      <c r="AM519">
        <f>SUM(AM514:AM517)</f>
        <v/>
      </c>
      <c r="AO519">
        <f>SUM(AO514:AO517)</f>
        <v/>
      </c>
      <c r="AP519">
        <f>SUM(AP514:AP517)</f>
        <v/>
      </c>
      <c r="AQ519">
        <f>SUM(AQ514:AQ517)</f>
        <v/>
      </c>
      <c r="AR519">
        <f>SUM(AR514:AR517)</f>
        <v/>
      </c>
      <c r="AT519">
        <f>SUM(AT514:AT517)</f>
        <v/>
      </c>
      <c r="AU519">
        <f>SUM(AU514:AU517)</f>
        <v/>
      </c>
      <c r="AV519">
        <f>SUM(AV514:AV517)</f>
        <v/>
      </c>
      <c r="AW519">
        <f>SUM(AW514:AW517)</f>
        <v/>
      </c>
      <c r="AY519">
        <f>SUM(AY514:AY517)</f>
        <v/>
      </c>
      <c r="AZ519">
        <f>SUM(AZ514:AZ517)</f>
        <v/>
      </c>
      <c r="BA519">
        <f>SUM(BA514:BA517)</f>
        <v/>
      </c>
      <c r="BB519">
        <f>SUM(BB514:BB517)</f>
        <v/>
      </c>
      <c r="BD519">
        <f>SUM(BD514:BD517)</f>
        <v/>
      </c>
      <c r="BE519">
        <f>SUM(BE514:BE517)</f>
        <v/>
      </c>
    </row>
    <row r="520">
      <c r="A520" t="inlineStr">
        <is>
          <t>Sum check</t>
        </is>
      </c>
      <c r="F520">
        <f>F518-F519</f>
        <v/>
      </c>
      <c r="G520">
        <f>G518-G519</f>
        <v/>
      </c>
      <c r="H520">
        <f>H518-H519</f>
        <v/>
      </c>
      <c r="I520">
        <f>I518-I519</f>
        <v/>
      </c>
      <c r="K520">
        <f>K518-K519</f>
        <v/>
      </c>
      <c r="L520">
        <f>L518-L519</f>
        <v/>
      </c>
      <c r="M520">
        <f>M518-M519</f>
        <v/>
      </c>
      <c r="N520">
        <f>N518-N519</f>
        <v/>
      </c>
      <c r="P520">
        <f>P518-P519</f>
        <v/>
      </c>
      <c r="Q520">
        <f>Q518-Q519</f>
        <v/>
      </c>
      <c r="R520">
        <f>R518-R519</f>
        <v/>
      </c>
      <c r="S520">
        <f>S518-S519</f>
        <v/>
      </c>
      <c r="U520">
        <f>U518-U519</f>
        <v/>
      </c>
      <c r="V520">
        <f>V518-V519</f>
        <v/>
      </c>
      <c r="W520">
        <f>W518-W519</f>
        <v/>
      </c>
      <c r="X520">
        <f>X518-X519</f>
        <v/>
      </c>
      <c r="Z520">
        <f>Z518-Z519</f>
        <v/>
      </c>
      <c r="AA520">
        <f>AA518-AA519</f>
        <v/>
      </c>
      <c r="AB520">
        <f>AB518-AB519</f>
        <v/>
      </c>
      <c r="AC520">
        <f>AC518-AC519</f>
        <v/>
      </c>
      <c r="AE520">
        <f>AE518-AE519</f>
        <v/>
      </c>
      <c r="AF520">
        <f>AF518-AF519</f>
        <v/>
      </c>
      <c r="AG520">
        <f>AG518-AG519</f>
        <v/>
      </c>
      <c r="AH520">
        <f>AH518-AH519</f>
        <v/>
      </c>
      <c r="AJ520">
        <f>AJ518-AJ519</f>
        <v/>
      </c>
      <c r="AK520">
        <f>AK518-AK519</f>
        <v/>
      </c>
      <c r="AL520">
        <f>AL518-AL519</f>
        <v/>
      </c>
      <c r="AM520">
        <f>AM518-AM519</f>
        <v/>
      </c>
      <c r="AO520">
        <f>AO518-AO519</f>
        <v/>
      </c>
      <c r="AP520">
        <f>AP518-AP519</f>
        <v/>
      </c>
      <c r="AQ520">
        <f>AQ518-AQ519</f>
        <v/>
      </c>
      <c r="AR520">
        <f>AR518-AR519</f>
        <v/>
      </c>
      <c r="AT520">
        <f>AT518-AT519</f>
        <v/>
      </c>
      <c r="AU520">
        <f>AU518-AU519</f>
        <v/>
      </c>
      <c r="AV520">
        <f>AV518-AV519</f>
        <v/>
      </c>
      <c r="AW520">
        <f>AW518-AW519</f>
        <v/>
      </c>
      <c r="AY520">
        <f>AY518-AY519</f>
        <v/>
      </c>
      <c r="AZ520">
        <f>AZ518-AZ519</f>
        <v/>
      </c>
      <c r="BA520">
        <f>BA518-BA519</f>
        <v/>
      </c>
      <c r="BB520">
        <f>BB518-BB519</f>
        <v/>
      </c>
      <c r="BD520">
        <f>BD518-BD519</f>
        <v/>
      </c>
      <c r="BE520">
        <f>BE518-BE519</f>
        <v/>
      </c>
    </row>
    <row r="522">
      <c r="A522" t="inlineStr">
        <is>
          <t>Total liabilities and stockholders equity</t>
        </is>
      </c>
      <c r="C522" t="inlineStr">
        <is>
          <t>Thousand</t>
        </is>
      </c>
      <c r="D522" t="inlineStr">
        <is>
          <t>QQQQ</t>
        </is>
      </c>
      <c r="F522" t="n">
        <v>5773926</v>
      </c>
      <c r="G522" t="n">
        <v>5749666</v>
      </c>
      <c r="H522" t="n">
        <v>5926730</v>
      </c>
      <c r="I522" t="n">
        <v>6038974</v>
      </c>
      <c r="K522" t="n">
        <v>6375041</v>
      </c>
      <c r="L522" t="n">
        <v>6368633</v>
      </c>
      <c r="M522" t="n">
        <v>6406575</v>
      </c>
      <c r="N522" t="n">
        <v>6574972</v>
      </c>
      <c r="P522" t="n">
        <v>6570120</v>
      </c>
      <c r="Q522" t="n">
        <v>6498898</v>
      </c>
      <c r="R522" t="n">
        <v>6406096</v>
      </c>
      <c r="S522" t="n">
        <v>6692829</v>
      </c>
      <c r="U522" t="n">
        <v>6740938</v>
      </c>
      <c r="V522" t="n">
        <v>6683376</v>
      </c>
      <c r="W522" t="n">
        <v>6783537</v>
      </c>
      <c r="X522" t="n">
        <v>7018952</v>
      </c>
      <c r="Z522" t="n">
        <v>7189637</v>
      </c>
      <c r="AA522" t="n">
        <v>7046589</v>
      </c>
      <c r="AB522" t="n">
        <v>7132168</v>
      </c>
      <c r="AC522" t="n">
        <v>7253156</v>
      </c>
      <c r="AE522" t="n">
        <v>7615642</v>
      </c>
      <c r="AF522" t="n">
        <v>7622963</v>
      </c>
      <c r="AG522" t="n">
        <v>7602438</v>
      </c>
      <c r="AH522" t="n">
        <v>7574258</v>
      </c>
      <c r="AJ522" t="n">
        <v>7709000</v>
      </c>
      <c r="AK522" t="n">
        <v>7642021</v>
      </c>
      <c r="AL522" t="n">
        <v>8388816</v>
      </c>
      <c r="AM522" t="n">
        <v>8565758</v>
      </c>
      <c r="AO522" t="n">
        <v>8669096</v>
      </c>
      <c r="AP522" t="n">
        <v>9612453</v>
      </c>
      <c r="AQ522" t="n">
        <v>9618868</v>
      </c>
      <c r="AR522" t="n">
        <v>9212357</v>
      </c>
      <c r="AT522" t="n">
        <v>10549305</v>
      </c>
      <c r="AU522" t="n">
        <v>11015287</v>
      </c>
      <c r="AV522" t="n">
        <v>11302771</v>
      </c>
      <c r="AW522" t="n">
        <v>9405612</v>
      </c>
      <c r="AY522" t="n">
        <v>12624431</v>
      </c>
      <c r="AZ522" t="n">
        <v>12530073</v>
      </c>
      <c r="BA522" t="n">
        <v>12452378</v>
      </c>
      <c r="BB522" t="n">
        <v>12387863</v>
      </c>
      <c r="BD522" t="n">
        <v>12332105</v>
      </c>
      <c r="BE522" t="n">
        <v>12020265</v>
      </c>
    </row>
    <row r="523">
      <c r="A523" t="inlineStr">
        <is>
          <t>Total liabilities and stockholders equity-c</t>
        </is>
      </c>
      <c r="F523">
        <f>SUM(F509,F518)</f>
        <v/>
      </c>
      <c r="G523">
        <f>SUM(G509,G518)</f>
        <v/>
      </c>
      <c r="H523">
        <f>SUM(H509,H518)</f>
        <v/>
      </c>
      <c r="I523">
        <f>SUM(I509,I518)</f>
        <v/>
      </c>
      <c r="K523">
        <f>SUM(K509,K518)</f>
        <v/>
      </c>
      <c r="L523">
        <f>SUM(L509,L518)</f>
        <v/>
      </c>
      <c r="M523">
        <f>SUM(M509,M518)</f>
        <v/>
      </c>
      <c r="N523">
        <f>SUM(N509,N518)</f>
        <v/>
      </c>
      <c r="P523">
        <f>SUM(P509,P518)</f>
        <v/>
      </c>
      <c r="Q523">
        <f>SUM(Q509,Q518)</f>
        <v/>
      </c>
      <c r="R523">
        <f>SUM(R509,R518)</f>
        <v/>
      </c>
      <c r="S523">
        <f>SUM(S509,S518)</f>
        <v/>
      </c>
      <c r="U523">
        <f>SUM(U509,U518)</f>
        <v/>
      </c>
      <c r="V523">
        <f>SUM(V509,V518)</f>
        <v/>
      </c>
      <c r="W523">
        <f>SUM(W509,W518)</f>
        <v/>
      </c>
      <c r="X523">
        <f>SUM(X509,X518)</f>
        <v/>
      </c>
      <c r="Z523">
        <f>SUM(Z509,Z518)</f>
        <v/>
      </c>
      <c r="AA523">
        <f>SUM(AA509,AA518)</f>
        <v/>
      </c>
      <c r="AB523">
        <f>SUM(AB509,AB518)</f>
        <v/>
      </c>
      <c r="AC523">
        <f>SUM(AC509,AC518)</f>
        <v/>
      </c>
      <c r="AE523">
        <f>SUM(AE509,AE518)</f>
        <v/>
      </c>
      <c r="AF523">
        <f>SUM(AF509,AF518)</f>
        <v/>
      </c>
      <c r="AG523">
        <f>SUM(AG509,AG518)</f>
        <v/>
      </c>
      <c r="AH523">
        <f>SUM(AH509,AH518)</f>
        <v/>
      </c>
      <c r="AJ523">
        <f>SUM(AJ509,AJ518)</f>
        <v/>
      </c>
      <c r="AK523">
        <f>SUM(AK509,AK518)</f>
        <v/>
      </c>
      <c r="AL523">
        <f>SUM(AL509,AL518)</f>
        <v/>
      </c>
      <c r="AM523">
        <f>SUM(AM509,AM518)</f>
        <v/>
      </c>
      <c r="AO523">
        <f>SUM(AO509,AO518)</f>
        <v/>
      </c>
      <c r="AP523">
        <f>SUM(AP509,AP518)</f>
        <v/>
      </c>
      <c r="AQ523">
        <f>SUM(AQ509,AQ518)</f>
        <v/>
      </c>
      <c r="AR523">
        <f>SUM(AR509,AR518)</f>
        <v/>
      </c>
      <c r="AT523">
        <f>SUM(AT509,AT518)</f>
        <v/>
      </c>
      <c r="AU523">
        <f>SUM(AU509,AU518)</f>
        <v/>
      </c>
      <c r="AV523">
        <f>SUM(AV509,AV518)</f>
        <v/>
      </c>
      <c r="AW523">
        <f>SUM(AW509,AW518)</f>
        <v/>
      </c>
      <c r="AY523">
        <f>SUM(AY509,AY518)</f>
        <v/>
      </c>
      <c r="AZ523">
        <f>SUM(AZ509,AZ518)</f>
        <v/>
      </c>
      <c r="BA523">
        <f>SUM(BA509,BA518)</f>
        <v/>
      </c>
      <c r="BB523">
        <f>SUM(BB509,BB518)</f>
        <v/>
      </c>
      <c r="BD523">
        <f>SUM(BD509,BD518)</f>
        <v/>
      </c>
      <c r="BE523">
        <f>SUM(BE509,BE518)</f>
        <v/>
      </c>
    </row>
    <row r="524">
      <c r="A524" t="inlineStr">
        <is>
          <t>Sum check-1</t>
        </is>
      </c>
      <c r="F524">
        <f>F522-F523</f>
        <v/>
      </c>
      <c r="G524">
        <f>G522-G523</f>
        <v/>
      </c>
      <c r="H524">
        <f>H522-H523</f>
        <v/>
      </c>
      <c r="I524">
        <f>I522-I523</f>
        <v/>
      </c>
      <c r="K524">
        <f>K522-K523</f>
        <v/>
      </c>
      <c r="L524">
        <f>L522-L523</f>
        <v/>
      </c>
      <c r="M524">
        <f>M522-M523</f>
        <v/>
      </c>
      <c r="N524">
        <f>N522-N523</f>
        <v/>
      </c>
      <c r="P524">
        <f>P522-P523</f>
        <v/>
      </c>
      <c r="Q524">
        <f>Q522-Q523</f>
        <v/>
      </c>
      <c r="R524">
        <f>R522-R523</f>
        <v/>
      </c>
      <c r="S524">
        <f>S522-S523</f>
        <v/>
      </c>
      <c r="U524">
        <f>U522-U523</f>
        <v/>
      </c>
      <c r="V524">
        <f>V522-V523</f>
        <v/>
      </c>
      <c r="W524">
        <f>W522-W523</f>
        <v/>
      </c>
      <c r="X524">
        <f>X522-X523</f>
        <v/>
      </c>
      <c r="Z524">
        <f>Z522-Z523</f>
        <v/>
      </c>
      <c r="AA524">
        <f>AA522-AA523</f>
        <v/>
      </c>
      <c r="AB524">
        <f>AB522-AB523</f>
        <v/>
      </c>
      <c r="AC524">
        <f>AC522-AC523</f>
        <v/>
      </c>
      <c r="AE524">
        <f>AE522-AE523</f>
        <v/>
      </c>
      <c r="AF524">
        <f>AF522-AF523</f>
        <v/>
      </c>
      <c r="AG524">
        <f>AG522-AG523</f>
        <v/>
      </c>
      <c r="AH524">
        <f>AH522-AH523</f>
        <v/>
      </c>
      <c r="AJ524">
        <f>AJ522-AJ523</f>
        <v/>
      </c>
      <c r="AK524">
        <f>AK522-AK523</f>
        <v/>
      </c>
      <c r="AL524">
        <f>AL522-AL523</f>
        <v/>
      </c>
      <c r="AM524">
        <f>AM522-AM523</f>
        <v/>
      </c>
      <c r="AO524">
        <f>AO522-AO523</f>
        <v/>
      </c>
      <c r="AP524">
        <f>AP522-AP523</f>
        <v/>
      </c>
      <c r="AQ524">
        <f>AQ522-AQ523</f>
        <v/>
      </c>
      <c r="AR524">
        <f>AR522-AR523</f>
        <v/>
      </c>
      <c r="AT524">
        <f>AT522-AT523</f>
        <v/>
      </c>
      <c r="AU524">
        <f>AU522-AU523</f>
        <v/>
      </c>
      <c r="AV524">
        <f>AV522-AV523</f>
        <v/>
      </c>
      <c r="AW524">
        <f>AW522-AW523</f>
        <v/>
      </c>
      <c r="AY524">
        <f>AY522-AY523</f>
        <v/>
      </c>
      <c r="AZ524">
        <f>AZ522-AZ523</f>
        <v/>
      </c>
      <c r="BA524">
        <f>BA522-BA523</f>
        <v/>
      </c>
      <c r="BB524">
        <f>BB522-BB523</f>
        <v/>
      </c>
      <c r="BD524">
        <f>BD522-BD523</f>
        <v/>
      </c>
      <c r="BE524">
        <f>BE522-BE523</f>
        <v/>
      </c>
    </row>
    <row r="525">
      <c r="A525" t="inlineStr">
        <is>
          <t>Sum check-2</t>
        </is>
      </c>
      <c r="F525">
        <f>F523-F490</f>
        <v/>
      </c>
      <c r="G525">
        <f>G523-G490</f>
        <v/>
      </c>
      <c r="H525">
        <f>H523-H490</f>
        <v/>
      </c>
      <c r="I525">
        <f>I523-I490</f>
        <v/>
      </c>
      <c r="K525">
        <f>K523-K490</f>
        <v/>
      </c>
      <c r="L525">
        <f>L523-L490</f>
        <v/>
      </c>
      <c r="M525">
        <f>M523-M490</f>
        <v/>
      </c>
      <c r="N525">
        <f>N523-N490</f>
        <v/>
      </c>
      <c r="P525">
        <f>P523-P490</f>
        <v/>
      </c>
      <c r="Q525">
        <f>Q523-Q490</f>
        <v/>
      </c>
      <c r="R525">
        <f>R523-R490</f>
        <v/>
      </c>
      <c r="S525">
        <f>S523-S490</f>
        <v/>
      </c>
      <c r="U525">
        <f>U523-U490</f>
        <v/>
      </c>
      <c r="V525">
        <f>V523-V490</f>
        <v/>
      </c>
      <c r="W525">
        <f>W523-W490</f>
        <v/>
      </c>
      <c r="X525">
        <f>X523-X490</f>
        <v/>
      </c>
      <c r="Z525">
        <f>Z523-Z490</f>
        <v/>
      </c>
      <c r="AA525">
        <f>AA523-AA490</f>
        <v/>
      </c>
      <c r="AB525">
        <f>AB523-AB490</f>
        <v/>
      </c>
      <c r="AC525">
        <f>AC523-AC490</f>
        <v/>
      </c>
      <c r="AE525">
        <f>AE523-AE490</f>
        <v/>
      </c>
      <c r="AF525">
        <f>AF523-AF490</f>
        <v/>
      </c>
      <c r="AG525">
        <f>AG523-AG490</f>
        <v/>
      </c>
      <c r="AH525">
        <f>AH523-AH490</f>
        <v/>
      </c>
      <c r="AJ525">
        <f>AJ523-AJ490</f>
        <v/>
      </c>
      <c r="AK525">
        <f>AK523-AK490</f>
        <v/>
      </c>
      <c r="AL525">
        <f>AL523-AL490</f>
        <v/>
      </c>
      <c r="AM525">
        <f>AM523-AM490</f>
        <v/>
      </c>
      <c r="AO525">
        <f>AO523-AO490</f>
        <v/>
      </c>
      <c r="AP525">
        <f>AP523-AP490</f>
        <v/>
      </c>
      <c r="AQ525">
        <f>AQ523-AQ490</f>
        <v/>
      </c>
      <c r="AR525">
        <f>AR523-AR490</f>
        <v/>
      </c>
      <c r="AT525">
        <f>AT523-AT490</f>
        <v/>
      </c>
      <c r="AU525">
        <f>AU523-AU490</f>
        <v/>
      </c>
      <c r="AV525">
        <f>AV523-AV490</f>
        <v/>
      </c>
      <c r="AW525">
        <f>AW523-AW490</f>
        <v/>
      </c>
      <c r="AY525">
        <f>AY523-AY490</f>
        <v/>
      </c>
      <c r="AZ525">
        <f>AZ523-AZ490</f>
        <v/>
      </c>
      <c r="BA525">
        <f>BA523-BA490</f>
        <v/>
      </c>
      <c r="BB525">
        <f>BB523-BB490</f>
        <v/>
      </c>
      <c r="BD525">
        <f>BD523-BD490</f>
        <v/>
      </c>
      <c r="BE525">
        <f>BE523-BE490</f>
        <v/>
      </c>
    </row>
    <row r="527">
      <c r="A527" t="inlineStr">
        <is>
          <t>Cash flow statement</t>
        </is>
      </c>
    </row>
    <row r="528">
      <c r="A528" t="inlineStr">
        <is>
          <t>Cash flows from operating activities</t>
        </is>
      </c>
    </row>
    <row r="529">
      <c r="A529" t="inlineStr">
        <is>
          <t>Net income (loss)</t>
        </is>
      </c>
      <c r="C529" t="inlineStr">
        <is>
          <t>Thousand</t>
        </is>
      </c>
      <c r="D529" t="inlineStr">
        <is>
          <t>QYYY</t>
        </is>
      </c>
      <c r="F529" t="n">
        <v>13372</v>
      </c>
      <c r="G529" t="n">
        <v>25965</v>
      </c>
      <c r="H529" t="n">
        <v>40456</v>
      </c>
      <c r="I529" t="n">
        <v>54317</v>
      </c>
      <c r="K529" t="n">
        <v>14657</v>
      </c>
      <c r="L529" t="n">
        <v>29345</v>
      </c>
      <c r="M529" t="n">
        <v>48138</v>
      </c>
      <c r="N529" t="n">
        <v>63887</v>
      </c>
      <c r="P529" t="n">
        <v>16259</v>
      </c>
      <c r="Q529" t="n">
        <v>34812</v>
      </c>
      <c r="R529" t="n">
        <v>50442</v>
      </c>
      <c r="S529" t="n">
        <v>66170</v>
      </c>
      <c r="U529" t="n">
        <v>16579</v>
      </c>
      <c r="V529" t="n">
        <v>34072</v>
      </c>
      <c r="W529" t="n">
        <v>52054</v>
      </c>
      <c r="X529" t="n">
        <v>70674</v>
      </c>
      <c r="Z529" t="n">
        <v>22050</v>
      </c>
      <c r="AA529" t="n">
        <v>45232</v>
      </c>
      <c r="AB529" t="n">
        <v>66942</v>
      </c>
      <c r="AC529" t="n">
        <v>86439</v>
      </c>
      <c r="AE529" t="n">
        <v>29620</v>
      </c>
      <c r="AF529" t="n">
        <v>60206</v>
      </c>
      <c r="AG529" t="n">
        <v>93089</v>
      </c>
      <c r="AH529" t="n">
        <v>125814</v>
      </c>
      <c r="AJ529" t="n">
        <v>31837</v>
      </c>
      <c r="AK529" t="n">
        <v>66004</v>
      </c>
      <c r="AL529" t="n">
        <v>99372</v>
      </c>
      <c r="AM529" t="n">
        <v>134879</v>
      </c>
      <c r="AO529" t="n">
        <v>22608</v>
      </c>
      <c r="AP529" t="n">
        <v>43338</v>
      </c>
      <c r="AQ529" t="n">
        <v>64228</v>
      </c>
      <c r="AR529" t="n">
        <v>99586</v>
      </c>
      <c r="AT529" t="n">
        <v>42520</v>
      </c>
      <c r="AU529" t="n">
        <v>90712</v>
      </c>
      <c r="AV529" t="n">
        <v>129462</v>
      </c>
      <c r="AW529" t="n">
        <v>167630</v>
      </c>
      <c r="AY529" t="n">
        <v>35915</v>
      </c>
      <c r="AZ529" t="n">
        <v>80622</v>
      </c>
      <c r="BA529" t="n">
        <v>135974</v>
      </c>
      <c r="BB529" t="n">
        <v>193100</v>
      </c>
      <c r="BD529" t="n">
        <v>57533</v>
      </c>
      <c r="BE529" t="n">
        <v>112543</v>
      </c>
    </row>
    <row r="530">
      <c r="A530" t="inlineStr">
        <is>
          <t>Link check</t>
        </is>
      </c>
      <c r="F530">
        <f>F529-F331</f>
        <v/>
      </c>
      <c r="G530">
        <f>G529-G331</f>
        <v/>
      </c>
      <c r="H530">
        <f>H529-H331</f>
        <v/>
      </c>
      <c r="I530">
        <f>I529-I331</f>
        <v/>
      </c>
      <c r="K530">
        <f>K529-K331</f>
        <v/>
      </c>
      <c r="L530">
        <f>L529-L331</f>
        <v/>
      </c>
      <c r="M530">
        <f>M529-M331</f>
        <v/>
      </c>
      <c r="N530">
        <f>N529-N331</f>
        <v/>
      </c>
      <c r="P530">
        <f>P529-P331</f>
        <v/>
      </c>
      <c r="Q530">
        <f>Q529-Q331</f>
        <v/>
      </c>
      <c r="R530">
        <f>R529-R331</f>
        <v/>
      </c>
      <c r="S530">
        <f>S529-S331</f>
        <v/>
      </c>
      <c r="U530">
        <f>U529-U331</f>
        <v/>
      </c>
      <c r="V530">
        <f>V529-V331</f>
        <v/>
      </c>
      <c r="W530">
        <f>W529-W331</f>
        <v/>
      </c>
      <c r="X530">
        <f>X529-X331</f>
        <v/>
      </c>
      <c r="Z530">
        <f>Z529-Z331</f>
        <v/>
      </c>
      <c r="AA530">
        <f>AA529-AA331</f>
        <v/>
      </c>
      <c r="AB530">
        <f>AB529-AB331</f>
        <v/>
      </c>
      <c r="AC530">
        <f>AC529-AC331</f>
        <v/>
      </c>
      <c r="AE530">
        <f>AE529-AE331</f>
        <v/>
      </c>
      <c r="AF530">
        <f>AF529-AF331</f>
        <v/>
      </c>
      <c r="AG530">
        <f>AG529-AG331</f>
        <v/>
      </c>
      <c r="AH530">
        <f>AH529-AH331</f>
        <v/>
      </c>
      <c r="AJ530">
        <f>AJ529-AJ331</f>
        <v/>
      </c>
      <c r="AK530">
        <f>AK529-AK331</f>
        <v/>
      </c>
      <c r="AL530">
        <f>AL529-AL331</f>
        <v/>
      </c>
      <c r="AM530">
        <f>AM529-AM331</f>
        <v/>
      </c>
      <c r="AO530">
        <f>AO529-AO331</f>
        <v/>
      </c>
      <c r="AP530">
        <f>AP529-AP331</f>
        <v/>
      </c>
      <c r="AQ530">
        <f>AQ529-AQ331</f>
        <v/>
      </c>
      <c r="AR530">
        <f>AR529-AR331</f>
        <v/>
      </c>
      <c r="AT530">
        <f>AT529-AT331</f>
        <v/>
      </c>
      <c r="AU530">
        <f>AU529-AU331</f>
        <v/>
      </c>
      <c r="AV530">
        <f>AV529-AV331</f>
        <v/>
      </c>
      <c r="AW530">
        <f>AW529-AW331</f>
        <v/>
      </c>
      <c r="AY530">
        <f>AY529-AY331</f>
        <v/>
      </c>
      <c r="AZ530">
        <f>AZ529-AZ331</f>
        <v/>
      </c>
      <c r="BA530">
        <f>BA529-BA331</f>
        <v/>
      </c>
      <c r="BB530">
        <f>BB529-BB331</f>
        <v/>
      </c>
      <c r="BD530">
        <f>BD529-BD331</f>
        <v/>
      </c>
      <c r="BE530">
        <f>BE529-BE331</f>
        <v/>
      </c>
    </row>
    <row r="531">
      <c r="A531" t="inlineStr">
        <is>
          <t>Adjustments to reconcile to net cash (used in) provided by operating activities:</t>
        </is>
      </c>
    </row>
    <row r="532">
      <c r="A532" t="inlineStr">
        <is>
          <t>Provision for credit losses</t>
        </is>
      </c>
      <c r="C532" t="inlineStr">
        <is>
          <t>Thousand</t>
        </is>
      </c>
      <c r="D532" t="inlineStr">
        <is>
          <t>QYYY</t>
        </is>
      </c>
      <c r="F532" t="n">
        <v>300</v>
      </c>
      <c r="G532" t="n">
        <v>816</v>
      </c>
      <c r="H532" t="n">
        <v>804</v>
      </c>
      <c r="I532" t="n">
        <v>1258</v>
      </c>
      <c r="K532" t="n">
        <v>1218</v>
      </c>
      <c r="L532" t="n">
        <v>4347</v>
      </c>
      <c r="M532" t="n">
        <v>1232</v>
      </c>
      <c r="N532" t="n">
        <v>3072</v>
      </c>
      <c r="P532" t="n">
        <v>1334</v>
      </c>
      <c r="Q532" t="n">
        <v>2605</v>
      </c>
      <c r="R532" t="n">
        <v>4029</v>
      </c>
      <c r="S532" t="n">
        <v>7675</v>
      </c>
      <c r="U532" t="n">
        <v>4103</v>
      </c>
      <c r="V532" t="n">
        <v>6907</v>
      </c>
      <c r="W532" t="n">
        <v>9847</v>
      </c>
      <c r="X532" t="n">
        <v>11519</v>
      </c>
      <c r="Z532" t="n">
        <v>72</v>
      </c>
      <c r="AA532" t="n">
        <v>1913</v>
      </c>
      <c r="AB532" t="n">
        <v>5189</v>
      </c>
      <c r="AC532" t="n">
        <v>8512</v>
      </c>
      <c r="AE532" t="n">
        <v>314</v>
      </c>
      <c r="AF532" t="n">
        <v>1539</v>
      </c>
      <c r="AG532" t="n">
        <v>2286</v>
      </c>
      <c r="AH532" t="n">
        <v>3802</v>
      </c>
      <c r="AJ532" t="n">
        <v>1684</v>
      </c>
      <c r="AK532" t="n">
        <v>4117</v>
      </c>
      <c r="AL532" t="n">
        <v>6875</v>
      </c>
      <c r="AM532" t="n">
        <v>8287</v>
      </c>
      <c r="AO532" t="n">
        <v>19583</v>
      </c>
      <c r="AP532" t="n">
        <v>38916</v>
      </c>
      <c r="AQ532" t="n">
        <v>57656</v>
      </c>
      <c r="AR532" t="n">
        <v>62648</v>
      </c>
      <c r="AT532" t="n">
        <v>0</v>
      </c>
      <c r="AU532" t="n">
        <v>-9949</v>
      </c>
      <c r="AV532" t="n">
        <v>-8466</v>
      </c>
      <c r="AW532" t="n">
        <v>-8690</v>
      </c>
      <c r="AY532" t="n">
        <v>2936</v>
      </c>
      <c r="AZ532" t="n">
        <v>3437</v>
      </c>
      <c r="BA532" t="n">
        <v>6300</v>
      </c>
      <c r="BB532" t="n">
        <v>10076</v>
      </c>
      <c r="BD532" t="n">
        <v>2322</v>
      </c>
      <c r="BE532" t="n">
        <v>5146</v>
      </c>
    </row>
    <row r="533">
      <c r="A533" t="inlineStr">
        <is>
          <t>Depreciation and amortization</t>
        </is>
      </c>
      <c r="C533" t="inlineStr">
        <is>
          <t>Thousand</t>
        </is>
      </c>
      <c r="D533" t="inlineStr">
        <is>
          <t>QYYY</t>
        </is>
      </c>
      <c r="F533" t="n">
        <v>2751</v>
      </c>
      <c r="G533" t="n">
        <v>5533</v>
      </c>
      <c r="H533" t="n">
        <v>8264</v>
      </c>
      <c r="I533" t="n">
        <v>11077</v>
      </c>
      <c r="K533" t="n">
        <v>2757</v>
      </c>
      <c r="L533" t="n">
        <v>5590</v>
      </c>
      <c r="M533" t="n">
        <v>8466</v>
      </c>
      <c r="N533" t="n">
        <v>11349</v>
      </c>
      <c r="P533" t="n">
        <v>2908</v>
      </c>
      <c r="Q533" t="n">
        <v>5802</v>
      </c>
      <c r="R533" t="n">
        <v>8734</v>
      </c>
      <c r="S533" t="n">
        <v>11901</v>
      </c>
      <c r="U533" t="n">
        <v>3111</v>
      </c>
      <c r="V533" t="n">
        <v>6258</v>
      </c>
      <c r="W533" t="n">
        <v>9374</v>
      </c>
      <c r="X533" t="n">
        <v>12383</v>
      </c>
      <c r="Z533" t="n">
        <v>2967</v>
      </c>
      <c r="AA533" t="n">
        <v>5906</v>
      </c>
      <c r="AB533" t="n">
        <v>8946</v>
      </c>
      <c r="AC533" t="n">
        <v>11791</v>
      </c>
      <c r="AE533" t="n">
        <v>3143</v>
      </c>
      <c r="AF533" t="n">
        <v>6331</v>
      </c>
      <c r="AG533" t="n">
        <v>9804</v>
      </c>
      <c r="AH533" t="n">
        <v>13546</v>
      </c>
      <c r="AJ533" t="n">
        <v>3744</v>
      </c>
      <c r="AK533" t="n">
        <v>7517</v>
      </c>
      <c r="AL533" t="n">
        <v>11627</v>
      </c>
      <c r="AM533" t="n">
        <v>15989</v>
      </c>
      <c r="AO533" t="n">
        <v>4455</v>
      </c>
      <c r="AP533" t="n">
        <v>8967</v>
      </c>
      <c r="AQ533" t="n">
        <v>13730</v>
      </c>
      <c r="AR533" t="n">
        <v>18424</v>
      </c>
      <c r="AT533" t="n">
        <v>4670</v>
      </c>
      <c r="AU533" t="n">
        <v>9612</v>
      </c>
      <c r="AV533" t="n">
        <v>14574</v>
      </c>
      <c r="AW533" t="n">
        <v>20041</v>
      </c>
      <c r="AY533" t="n">
        <v>5606</v>
      </c>
      <c r="AZ533" t="n">
        <v>11110</v>
      </c>
      <c r="BA533" t="n">
        <v>16602</v>
      </c>
      <c r="BB533" t="n">
        <v>22048</v>
      </c>
      <c r="BD533" t="n">
        <v>5523</v>
      </c>
      <c r="BE533" t="n">
        <v>11172</v>
      </c>
    </row>
    <row r="534">
      <c r="A534" t="inlineStr">
        <is>
          <t>Net amortization of securities premiums and discounts</t>
        </is>
      </c>
      <c r="C534" t="inlineStr">
        <is>
          <t>Thousand</t>
        </is>
      </c>
      <c r="D534" t="inlineStr">
        <is>
          <t>QYYY</t>
        </is>
      </c>
      <c r="F534" t="n">
        <v>417</v>
      </c>
      <c r="G534" t="n">
        <v>839</v>
      </c>
      <c r="H534" t="n">
        <v>1278</v>
      </c>
      <c r="I534" t="n">
        <v>1563</v>
      </c>
      <c r="K534" t="n">
        <v>276</v>
      </c>
      <c r="L534" t="n">
        <v>512</v>
      </c>
      <c r="M534" t="n">
        <v>712</v>
      </c>
      <c r="N534" t="n">
        <v>910</v>
      </c>
      <c r="P534" t="n">
        <v>148</v>
      </c>
      <c r="Q534" t="n">
        <v>445</v>
      </c>
      <c r="R534" t="n">
        <v>747</v>
      </c>
      <c r="S534" t="n">
        <v>1020</v>
      </c>
      <c r="U534" t="n">
        <v>148</v>
      </c>
      <c r="V534" t="n">
        <v>184</v>
      </c>
      <c r="W534" t="n">
        <v>161</v>
      </c>
      <c r="X534" t="n">
        <v>128</v>
      </c>
      <c r="Z534" t="n">
        <v>-47</v>
      </c>
      <c r="AA534" t="n">
        <v>-103</v>
      </c>
      <c r="AB534" t="n">
        <v>-108</v>
      </c>
      <c r="AC534" t="n">
        <v>-148</v>
      </c>
      <c r="AE534" t="n">
        <v>-49</v>
      </c>
      <c r="AF534" t="n">
        <v>-77</v>
      </c>
      <c r="AG534" t="n">
        <v>-141</v>
      </c>
      <c r="AH534" t="n">
        <v>-421</v>
      </c>
      <c r="AJ534" t="n">
        <v>-1948</v>
      </c>
      <c r="AK534" t="n">
        <v>-3650</v>
      </c>
      <c r="AL534" t="n">
        <v>-3764</v>
      </c>
      <c r="AM534" t="n">
        <v>-4282</v>
      </c>
      <c r="AO534" t="n">
        <v>-461</v>
      </c>
      <c r="AP534" t="n">
        <v>-340</v>
      </c>
      <c r="AQ534" t="n">
        <v>-240</v>
      </c>
      <c r="AR534" t="n">
        <v>-94</v>
      </c>
      <c r="AT534" t="n">
        <v>369</v>
      </c>
      <c r="AU534" t="n">
        <v>1670</v>
      </c>
      <c r="AV534" t="n">
        <v>3069</v>
      </c>
      <c r="AW534" t="n">
        <v>4409</v>
      </c>
      <c r="AY534" t="n">
        <v>1921</v>
      </c>
      <c r="AZ534" t="n">
        <v>2773</v>
      </c>
      <c r="BA534" t="n">
        <v>3002</v>
      </c>
      <c r="BB534" t="n">
        <v>2619</v>
      </c>
      <c r="BD534" t="n">
        <v>-273</v>
      </c>
      <c r="BE534" t="n">
        <v>-577</v>
      </c>
    </row>
    <row r="535">
      <c r="A535" t="inlineStr">
        <is>
          <t>Realized securities losses</t>
        </is>
      </c>
      <c r="C535" t="inlineStr">
        <is>
          <t>Thousand</t>
        </is>
      </c>
      <c r="D535" t="inlineStr">
        <is>
          <t>QYYY</t>
        </is>
      </c>
      <c r="F535" t="n">
        <v>-122</v>
      </c>
      <c r="G535" t="n">
        <v>-251</v>
      </c>
      <c r="H535" t="n">
        <v>-341</v>
      </c>
      <c r="I535" t="n">
        <v>-420</v>
      </c>
      <c r="K535" t="n">
        <v>-450</v>
      </c>
      <c r="L535" t="n">
        <v>-535</v>
      </c>
      <c r="M535" t="n">
        <v>-819</v>
      </c>
      <c r="N535" t="n">
        <v>-1641</v>
      </c>
      <c r="P535" t="n">
        <v>-1729</v>
      </c>
      <c r="Q535" t="n">
        <v>-7121</v>
      </c>
      <c r="R535" t="n">
        <v>-7121</v>
      </c>
      <c r="S535" t="n">
        <v>-9269</v>
      </c>
      <c r="U535" t="n">
        <v>-100</v>
      </c>
      <c r="V535" t="n">
        <v>-35</v>
      </c>
      <c r="W535" t="n">
        <v>111</v>
      </c>
      <c r="X535" t="n">
        <v>59</v>
      </c>
      <c r="Z535" t="n">
        <v>0</v>
      </c>
      <c r="AA535" t="n">
        <v>330</v>
      </c>
      <c r="AB535" t="n">
        <v>352</v>
      </c>
      <c r="AC535" t="n">
        <v>-4060</v>
      </c>
      <c r="AE535" t="n">
        <v>14</v>
      </c>
      <c r="AF535" t="n">
        <v>-101</v>
      </c>
      <c r="AG535" t="n">
        <v>-37</v>
      </c>
      <c r="AH535" t="n">
        <v>-47</v>
      </c>
      <c r="AJ535" t="n">
        <v>0</v>
      </c>
      <c r="AK535" t="n">
        <v>-821</v>
      </c>
      <c r="AL535" t="n">
        <v>-821</v>
      </c>
      <c r="AM535" t="n">
        <v>-812</v>
      </c>
      <c r="AO535" t="n">
        <v>-50</v>
      </c>
      <c r="AP535" t="n">
        <v>545</v>
      </c>
      <c r="AQ535" t="n">
        <v>545</v>
      </c>
      <c r="AR535" t="n">
        <v>389</v>
      </c>
      <c r="AT535" t="n">
        <v>-95</v>
      </c>
      <c r="AU535" t="n">
        <v>-267</v>
      </c>
      <c r="AV535" t="n">
        <v>-417</v>
      </c>
      <c r="AW535" t="n">
        <v>-1047</v>
      </c>
      <c r="AY535" t="n">
        <v>3915</v>
      </c>
      <c r="AZ535" t="n">
        <v>3915</v>
      </c>
      <c r="BA535" t="n">
        <v>2949</v>
      </c>
      <c r="BB535" t="n">
        <v>1833</v>
      </c>
      <c r="BD535" t="n">
        <v>213</v>
      </c>
      <c r="BE535" t="n">
        <v>103</v>
      </c>
    </row>
    <row r="536">
      <c r="A536" t="inlineStr">
        <is>
          <t>Gain on sales of loans</t>
        </is>
      </c>
      <c r="C536" t="inlineStr">
        <is>
          <t>Thousand</t>
        </is>
      </c>
      <c r="D536" t="inlineStr">
        <is>
          <t>QYYY</t>
        </is>
      </c>
      <c r="F536" t="n">
        <v>-688</v>
      </c>
      <c r="G536" t="n">
        <v>-1379</v>
      </c>
      <c r="H536" t="n">
        <v>-1939</v>
      </c>
      <c r="I536" t="n">
        <v>-2306</v>
      </c>
      <c r="K536" t="n">
        <v>-351</v>
      </c>
      <c r="L536" t="n">
        <v>-818</v>
      </c>
      <c r="M536" t="n">
        <v>-1387</v>
      </c>
      <c r="N536" t="n">
        <v>-1813</v>
      </c>
      <c r="P536" t="n">
        <v>-440</v>
      </c>
      <c r="Q536" t="n">
        <v>-989</v>
      </c>
      <c r="R536" t="n">
        <v>-1534</v>
      </c>
      <c r="S536" t="n">
        <v>-1968</v>
      </c>
      <c r="U536" t="n">
        <v>-562</v>
      </c>
      <c r="V536" t="n">
        <v>-1257</v>
      </c>
      <c r="W536" t="n">
        <v>-2120</v>
      </c>
      <c r="X536" t="n">
        <v>-2825</v>
      </c>
      <c r="Z536" t="n">
        <v>-632</v>
      </c>
      <c r="AA536" t="n">
        <v>-1448</v>
      </c>
      <c r="AB536" t="n">
        <v>-2180</v>
      </c>
      <c r="AC536" t="n">
        <v>-2921</v>
      </c>
      <c r="AE536" t="n">
        <v>-651</v>
      </c>
      <c r="AF536" t="n">
        <v>-1453</v>
      </c>
      <c r="AG536" t="n">
        <v>-2253</v>
      </c>
      <c r="AH536" t="n">
        <v>-2902</v>
      </c>
      <c r="AJ536" t="n">
        <v>-698</v>
      </c>
      <c r="AK536" t="n">
        <v>-1566</v>
      </c>
      <c r="AL536" t="n">
        <v>-2530</v>
      </c>
      <c r="AM536" t="n">
        <v>-3619</v>
      </c>
      <c r="AO536" t="n">
        <v>-781</v>
      </c>
      <c r="AP536" t="n">
        <v>-2342</v>
      </c>
      <c r="AQ536" t="n">
        <v>-4215</v>
      </c>
      <c r="AR536" t="n">
        <v>-6067</v>
      </c>
      <c r="AT536" t="n">
        <v>-2010</v>
      </c>
      <c r="AU536" t="n">
        <v>-4143</v>
      </c>
      <c r="AV536" t="n">
        <v>-5737</v>
      </c>
      <c r="AW536" t="n">
        <v>-7282</v>
      </c>
      <c r="AY536" t="n">
        <v>-1666</v>
      </c>
      <c r="AZ536" t="n">
        <v>-2922</v>
      </c>
      <c r="BA536" t="n">
        <v>-3891</v>
      </c>
      <c r="BB536" t="n">
        <v>-4548</v>
      </c>
      <c r="BD536" t="n">
        <v>-604</v>
      </c>
      <c r="BE536" t="n">
        <v>-1361</v>
      </c>
    </row>
    <row r="537">
      <c r="A537" t="inlineStr">
        <is>
          <t>Cash receipts from the sale of loans originated for sale</t>
        </is>
      </c>
      <c r="C537" t="inlineStr">
        <is>
          <t>Thousand</t>
        </is>
      </c>
      <c r="D537" t="inlineStr">
        <is>
          <t>QYYY</t>
        </is>
      </c>
      <c r="F537" t="n">
        <v>54540</v>
      </c>
      <c r="G537" t="n">
        <v>111609</v>
      </c>
      <c r="H537" t="n">
        <v>165988</v>
      </c>
      <c r="I537" t="n">
        <v>200946</v>
      </c>
      <c r="K537" t="n">
        <v>30779</v>
      </c>
      <c r="L537" t="n">
        <v>71074</v>
      </c>
      <c r="M537" t="n">
        <v>114388</v>
      </c>
      <c r="N537" t="n">
        <v>152440</v>
      </c>
      <c r="P537" t="n">
        <v>36163</v>
      </c>
      <c r="Q537" t="n">
        <v>84029</v>
      </c>
      <c r="R537" t="n">
        <v>132957</v>
      </c>
      <c r="S537" t="n">
        <v>171723</v>
      </c>
      <c r="U537" t="n">
        <v>40271</v>
      </c>
      <c r="V537" t="n">
        <v>86121</v>
      </c>
      <c r="W537" t="n">
        <v>143044</v>
      </c>
      <c r="X537" t="n">
        <v>189620</v>
      </c>
      <c r="Z537" t="n">
        <v>43005</v>
      </c>
      <c r="AA537" t="n">
        <v>97146</v>
      </c>
      <c r="AB537" t="n">
        <v>163128</v>
      </c>
      <c r="AC537" t="n">
        <v>211569</v>
      </c>
      <c r="AE537" t="n">
        <v>44558</v>
      </c>
      <c r="AF537" t="n">
        <v>95713</v>
      </c>
      <c r="AG537" t="n">
        <v>145840</v>
      </c>
      <c r="AH537" t="n">
        <v>187461</v>
      </c>
      <c r="AJ537" t="n">
        <v>43229</v>
      </c>
      <c r="AK537" t="n">
        <v>98587</v>
      </c>
      <c r="AL537" t="n">
        <v>164319</v>
      </c>
      <c r="AM537" t="n">
        <v>238324</v>
      </c>
      <c r="AO537" t="n">
        <v>56879</v>
      </c>
      <c r="AP537" t="n">
        <v>171433</v>
      </c>
      <c r="AQ537" t="n">
        <v>297690</v>
      </c>
      <c r="AR537" t="n">
        <v>415589</v>
      </c>
      <c r="AT537" t="n">
        <v>114517</v>
      </c>
      <c r="AU537" t="n">
        <v>221051</v>
      </c>
      <c r="AV537" t="n">
        <v>294387</v>
      </c>
      <c r="AW537" t="n">
        <v>369301</v>
      </c>
      <c r="AY537" t="n">
        <v>83749</v>
      </c>
      <c r="AZ537" t="n">
        <v>155075</v>
      </c>
      <c r="BA537" t="n">
        <v>207972</v>
      </c>
      <c r="BB537" t="n">
        <v>246499</v>
      </c>
      <c r="BD537" t="n">
        <v>34246</v>
      </c>
      <c r="BE537" t="n">
        <v>77758</v>
      </c>
    </row>
    <row r="538">
      <c r="A538" t="inlineStr">
        <is>
          <t>Cash disbursements for loans originated for sale</t>
        </is>
      </c>
      <c r="C538" t="inlineStr">
        <is>
          <t>Thousand</t>
        </is>
      </c>
      <c r="D538" t="inlineStr">
        <is>
          <t>QYYY</t>
        </is>
      </c>
      <c r="F538" t="n">
        <v>-50479</v>
      </c>
      <c r="G538" t="n">
        <v>-108613</v>
      </c>
      <c r="H538" t="n">
        <v>-157149</v>
      </c>
      <c r="I538" t="n">
        <v>-193853</v>
      </c>
      <c r="K538" t="n">
        <v>-29189</v>
      </c>
      <c r="L538" t="n">
        <v>-73306</v>
      </c>
      <c r="M538" t="n">
        <v>-115294</v>
      </c>
      <c r="N538" t="n">
        <v>-153592</v>
      </c>
      <c r="P538" t="n">
        <v>-37393</v>
      </c>
      <c r="Q538" t="n">
        <v>-87635</v>
      </c>
      <c r="R538" t="n">
        <v>-134396</v>
      </c>
      <c r="S538" t="n">
        <v>-174047</v>
      </c>
      <c r="U538" t="n">
        <v>-33610</v>
      </c>
      <c r="V538" t="n">
        <v>-81566</v>
      </c>
      <c r="W538" t="n">
        <v>-136903</v>
      </c>
      <c r="X538" t="n">
        <v>-182425</v>
      </c>
      <c r="Z538" t="n">
        <v>-40826</v>
      </c>
      <c r="AA538" t="n">
        <v>-95477</v>
      </c>
      <c r="AB538" t="n">
        <v>-163460</v>
      </c>
      <c r="AC538" t="n">
        <v>-205574</v>
      </c>
      <c r="AE538" t="n">
        <v>-43949</v>
      </c>
      <c r="AF538" t="n">
        <v>-97676</v>
      </c>
      <c r="AG538" t="n">
        <v>-142207</v>
      </c>
      <c r="AH538" t="n">
        <v>-186632</v>
      </c>
      <c r="AJ538" t="n">
        <v>-42094</v>
      </c>
      <c r="AK538" t="n">
        <v>-99782</v>
      </c>
      <c r="AL538" t="n">
        <v>-169740</v>
      </c>
      <c r="AM538" t="n">
        <v>-237543</v>
      </c>
      <c r="AO538" t="n">
        <v>-61258</v>
      </c>
      <c r="AP538" t="n">
        <v>-179996</v>
      </c>
      <c r="AQ538" t="n">
        <v>-309623</v>
      </c>
      <c r="AR538" t="n">
        <v>-430653</v>
      </c>
      <c r="AT538" t="n">
        <v>-98043</v>
      </c>
      <c r="AU538" t="n">
        <v>-200820</v>
      </c>
      <c r="AV538" t="n">
        <v>-277480</v>
      </c>
      <c r="AW538" t="n">
        <v>-354674</v>
      </c>
      <c r="AY538" t="n">
        <v>-67444</v>
      </c>
      <c r="AZ538" t="n">
        <v>-134737</v>
      </c>
      <c r="BA538" t="n">
        <v>-184129</v>
      </c>
      <c r="BB538" t="n">
        <v>-223407</v>
      </c>
      <c r="BD538" t="n">
        <v>-33634</v>
      </c>
      <c r="BE538" t="n">
        <v>-78948</v>
      </c>
    </row>
    <row r="539">
      <c r="A539" t="inlineStr">
        <is>
          <t>Deferred income tax benefit</t>
        </is>
      </c>
      <c r="C539" t="inlineStr">
        <is>
          <t>Thousand</t>
        </is>
      </c>
      <c r="D539" t="inlineStr">
        <is>
          <t>QYYY</t>
        </is>
      </c>
      <c r="F539" t="n">
        <v>-96</v>
      </c>
      <c r="G539" t="n">
        <v>-335</v>
      </c>
      <c r="H539" t="n">
        <v>1789</v>
      </c>
      <c r="I539" t="n">
        <v>-483</v>
      </c>
      <c r="K539" t="n">
        <v>-1934</v>
      </c>
      <c r="L539" t="n">
        <v>-2943</v>
      </c>
      <c r="M539" t="n">
        <v>-3107</v>
      </c>
      <c r="N539" t="n">
        <v>-3683</v>
      </c>
      <c r="P539" t="n">
        <v>-586</v>
      </c>
      <c r="Q539" t="n">
        <v>-1464</v>
      </c>
      <c r="R539" t="n">
        <v>-1029</v>
      </c>
      <c r="S539" t="n">
        <v>-1903</v>
      </c>
      <c r="U539" t="n">
        <v>-829</v>
      </c>
      <c r="V539" t="n">
        <v>-1917</v>
      </c>
      <c r="W539" t="n">
        <v>-3069</v>
      </c>
      <c r="X539" t="n">
        <v>-2048</v>
      </c>
      <c r="Z539" t="n">
        <v>-485</v>
      </c>
      <c r="AA539" t="n">
        <v>-723</v>
      </c>
      <c r="AB539" t="n">
        <v>-1690</v>
      </c>
      <c r="AC539" t="n">
        <v>4383</v>
      </c>
      <c r="AE539" t="n">
        <v>-117</v>
      </c>
      <c r="AF539" t="n">
        <v>-604</v>
      </c>
      <c r="AG539" t="n">
        <v>83</v>
      </c>
      <c r="AH539" t="n">
        <v>3155</v>
      </c>
      <c r="AJ539" t="n">
        <v>-459</v>
      </c>
      <c r="AK539" t="n">
        <v>-893</v>
      </c>
      <c r="AL539" t="n">
        <v>-752</v>
      </c>
      <c r="AM539" t="n">
        <v>1148</v>
      </c>
      <c r="AO539" t="n">
        <v>-1211</v>
      </c>
      <c r="AP539" t="n">
        <v>-3987</v>
      </c>
      <c r="AQ539" t="n">
        <v>-8664</v>
      </c>
      <c r="AR539" t="n">
        <v>-9491</v>
      </c>
      <c r="AT539" t="n">
        <v>-738</v>
      </c>
      <c r="AU539" t="n">
        <v>-1495</v>
      </c>
      <c r="AV539" t="n">
        <v>4662</v>
      </c>
      <c r="AW539" t="n">
        <v>7044</v>
      </c>
      <c r="AY539" t="n">
        <v>-968</v>
      </c>
      <c r="AZ539" t="n">
        <v>-1806</v>
      </c>
      <c r="BA539" t="n">
        <v>-2940</v>
      </c>
      <c r="BB539" t="n">
        <v>322</v>
      </c>
      <c r="BD539" t="n">
        <v>-778</v>
      </c>
      <c r="BE539" t="n">
        <v>-1489</v>
      </c>
    </row>
    <row r="540">
      <c r="A540" t="inlineStr">
        <is>
          <t>Gain on sale of other assets</t>
        </is>
      </c>
      <c r="C540" t="inlineStr">
        <is>
          <t>Thousand</t>
        </is>
      </c>
      <c r="D540" t="inlineStr">
        <is>
          <t>QYYY</t>
        </is>
      </c>
      <c r="F540" t="n">
        <v>-99</v>
      </c>
      <c r="G540" t="n">
        <v>-224</v>
      </c>
      <c r="H540" t="n">
        <v>-236</v>
      </c>
      <c r="I540" t="n">
        <v>-790</v>
      </c>
      <c r="K540" t="n">
        <v>-62</v>
      </c>
      <c r="L540" t="n">
        <v>-535</v>
      </c>
      <c r="M540" t="n">
        <v>-714</v>
      </c>
      <c r="N540" t="n">
        <v>-760</v>
      </c>
      <c r="P540" t="n">
        <v>207</v>
      </c>
      <c r="Q540" t="n">
        <v>-65</v>
      </c>
      <c r="R540" t="n">
        <v>-76</v>
      </c>
      <c r="S540" t="n">
        <v>-65</v>
      </c>
      <c r="U540" t="n">
        <v>-1222</v>
      </c>
      <c r="V540" t="n">
        <v>-1316</v>
      </c>
      <c r="W540" t="n">
        <v>-1294</v>
      </c>
      <c r="X540" t="n">
        <v>-1252</v>
      </c>
      <c r="Z540" t="n">
        <v>35</v>
      </c>
      <c r="AA540" t="n">
        <v>62</v>
      </c>
      <c r="AB540" t="n">
        <v>66</v>
      </c>
      <c r="AC540" t="n">
        <v>46</v>
      </c>
      <c r="AE540" t="n">
        <v>-21</v>
      </c>
      <c r="AF540" t="n">
        <v>-156</v>
      </c>
      <c r="AG540" t="n">
        <v>-341</v>
      </c>
      <c r="AH540" t="n">
        <v>-596</v>
      </c>
      <c r="AJ540" t="n">
        <v>-499</v>
      </c>
      <c r="AK540" t="n">
        <v>-455</v>
      </c>
      <c r="AL540" t="n">
        <v>-454</v>
      </c>
      <c r="AM540" t="n">
        <v>-1372</v>
      </c>
      <c r="AO540" t="n">
        <v>-2183</v>
      </c>
      <c r="AP540" t="n">
        <v>-2289</v>
      </c>
      <c r="AQ540" t="n">
        <v>-2308</v>
      </c>
      <c r="AR540" t="n">
        <v>-2345</v>
      </c>
      <c r="AT540" t="n">
        <v>-2584</v>
      </c>
      <c r="AU540" t="n">
        <v>-2606</v>
      </c>
      <c r="AV540" t="n">
        <v>-2991</v>
      </c>
      <c r="AW540" t="n">
        <v>-3379</v>
      </c>
      <c r="AY540" t="n">
        <v>-771</v>
      </c>
      <c r="AZ540" t="n">
        <v>-3996</v>
      </c>
      <c r="BA540" t="n">
        <v>-4185</v>
      </c>
      <c r="BB540" t="n">
        <v>-4682</v>
      </c>
      <c r="BD540" t="n">
        <v>-578</v>
      </c>
      <c r="BE540" t="n">
        <v>-1061</v>
      </c>
    </row>
    <row r="541">
      <c r="A541" t="inlineStr">
        <is>
          <t>Increase in interest receivable</t>
        </is>
      </c>
      <c r="C541" t="inlineStr">
        <is>
          <t>Thousand</t>
        </is>
      </c>
      <c r="D541" t="inlineStr">
        <is>
          <t>QYYY</t>
        </is>
      </c>
      <c r="F541" t="n">
        <v>-318</v>
      </c>
      <c r="G541" t="n">
        <v>18</v>
      </c>
      <c r="H541" t="n">
        <v>1175</v>
      </c>
      <c r="I541" t="n">
        <v>284</v>
      </c>
      <c r="K541" t="n">
        <v>133</v>
      </c>
      <c r="L541" t="n">
        <v>-411</v>
      </c>
      <c r="M541" t="n">
        <v>381</v>
      </c>
      <c r="N541" t="n">
        <v>-309</v>
      </c>
      <c r="P541" t="n">
        <v>-356</v>
      </c>
      <c r="Q541" t="n">
        <v>-740</v>
      </c>
      <c r="R541" t="n">
        <v>8</v>
      </c>
      <c r="S541" t="n">
        <v>-991</v>
      </c>
      <c r="U541" t="n">
        <v>-176</v>
      </c>
      <c r="V541" t="n">
        <v>-1040</v>
      </c>
      <c r="W541" t="n">
        <v>73</v>
      </c>
      <c r="X541" t="n">
        <v>-1497</v>
      </c>
      <c r="Z541" t="n">
        <v>598</v>
      </c>
      <c r="AA541" t="n">
        <v>-1107</v>
      </c>
      <c r="AB541" t="n">
        <v>-1651</v>
      </c>
      <c r="AC541" t="n">
        <v>-3284</v>
      </c>
      <c r="AE541" t="n">
        <v>-1111</v>
      </c>
      <c r="AF541" t="n">
        <v>-2618</v>
      </c>
      <c r="AG541" t="n">
        <v>-2380</v>
      </c>
      <c r="AH541" t="n">
        <v>-3390</v>
      </c>
      <c r="AJ541" t="n">
        <v>-1500</v>
      </c>
      <c r="AK541" t="n">
        <v>-2064</v>
      </c>
      <c r="AL541" t="n">
        <v>1243</v>
      </c>
      <c r="AM541" t="n">
        <v>887</v>
      </c>
      <c r="AO541" t="n">
        <v>196</v>
      </c>
      <c r="AP541" t="n">
        <v>-3438</v>
      </c>
      <c r="AQ541" t="n">
        <v>-1084</v>
      </c>
      <c r="AR541" t="n">
        <v>-325</v>
      </c>
      <c r="AT541" t="n">
        <v>235</v>
      </c>
      <c r="AU541" t="n">
        <v>2048</v>
      </c>
      <c r="AV541" t="n">
        <v>3894</v>
      </c>
      <c r="AW541" t="n">
        <v>4214</v>
      </c>
      <c r="AY541" t="n">
        <v>-4714</v>
      </c>
      <c r="AZ541" t="n">
        <v>-5065</v>
      </c>
      <c r="BA541" t="n">
        <v>-11703</v>
      </c>
      <c r="BB541" t="n">
        <v>-16914</v>
      </c>
      <c r="BD541" t="n">
        <v>-1390</v>
      </c>
      <c r="BE541" t="n">
        <v>-3387</v>
      </c>
    </row>
    <row r="542">
      <c r="A542" t="inlineStr">
        <is>
          <t>Increase in interest payable</t>
        </is>
      </c>
      <c r="C542" t="inlineStr">
        <is>
          <t>Thousand</t>
        </is>
      </c>
      <c r="D542" t="inlineStr">
        <is>
          <t>QYYY</t>
        </is>
      </c>
      <c r="F542" t="n">
        <v>-158</v>
      </c>
      <c r="G542" t="n">
        <v>-263</v>
      </c>
      <c r="H542" t="n">
        <v>-324</v>
      </c>
      <c r="I542" t="n">
        <v>-375</v>
      </c>
      <c r="K542" t="n">
        <v>-200</v>
      </c>
      <c r="L542" t="n">
        <v>-316</v>
      </c>
      <c r="M542" t="n">
        <v>-366</v>
      </c>
      <c r="N542" t="n">
        <v>-333</v>
      </c>
      <c r="P542" t="n">
        <v>-20</v>
      </c>
      <c r="Q542" t="n">
        <v>-14</v>
      </c>
      <c r="R542" t="n">
        <v>-64</v>
      </c>
      <c r="S542" t="n">
        <v>-105</v>
      </c>
      <c r="U542" t="n">
        <v>13</v>
      </c>
      <c r="V542" t="n">
        <v>14</v>
      </c>
      <c r="W542" t="n">
        <v>-22</v>
      </c>
      <c r="X542" t="n">
        <v>69</v>
      </c>
      <c r="Z542" t="n">
        <v>22</v>
      </c>
      <c r="AA542" t="n">
        <v>126</v>
      </c>
      <c r="AB542" t="n">
        <v>188</v>
      </c>
      <c r="AC542" t="n">
        <v>366</v>
      </c>
      <c r="AE542" t="n">
        <v>353</v>
      </c>
      <c r="AF542" t="n">
        <v>575</v>
      </c>
      <c r="AG542" t="n">
        <v>764</v>
      </c>
      <c r="AH542" t="n">
        <v>1179</v>
      </c>
      <c r="AJ542" t="n">
        <v>382</v>
      </c>
      <c r="AK542" t="n">
        <v>461</v>
      </c>
      <c r="AL542" t="n">
        <v>235</v>
      </c>
      <c r="AM542" t="n">
        <v>-17</v>
      </c>
      <c r="AO542" t="n">
        <v>-543</v>
      </c>
      <c r="AP542" t="n">
        <v>-943</v>
      </c>
      <c r="AQ542" t="n">
        <v>-1286</v>
      </c>
      <c r="AR542" t="n">
        <v>-1641</v>
      </c>
      <c r="AT542" t="n">
        <v>-329</v>
      </c>
      <c r="AU542" t="n">
        <v>-330</v>
      </c>
      <c r="AV542" t="n">
        <v>69</v>
      </c>
      <c r="AW542" t="n">
        <v>-617</v>
      </c>
      <c r="AY542" t="n">
        <v>485</v>
      </c>
      <c r="AZ542" t="n">
        <v>160</v>
      </c>
      <c r="BA542" t="n">
        <v>528</v>
      </c>
      <c r="BB542" t="n">
        <v>3192</v>
      </c>
      <c r="BD542" t="n">
        <v>2264</v>
      </c>
      <c r="BE542" t="n">
        <v>3005</v>
      </c>
    </row>
    <row r="543">
      <c r="A543" t="inlineStr">
        <is>
          <t>Stock-based compensation arrangements</t>
        </is>
      </c>
      <c r="C543" t="inlineStr">
        <is>
          <t>Thousand</t>
        </is>
      </c>
      <c r="D543" t="inlineStr">
        <is>
          <t>QYYY</t>
        </is>
      </c>
      <c r="F543" t="n">
        <v>374</v>
      </c>
      <c r="G543" t="n">
        <v>695</v>
      </c>
      <c r="H543" t="n">
        <v>1094</v>
      </c>
      <c r="I543" t="n">
        <v>1360</v>
      </c>
      <c r="K543" t="n">
        <v>347</v>
      </c>
      <c r="L543" t="n">
        <v>776</v>
      </c>
      <c r="M543" t="n">
        <v>1224</v>
      </c>
      <c r="N543" t="n">
        <v>1676</v>
      </c>
      <c r="P543" t="n">
        <v>464</v>
      </c>
      <c r="Q543" t="n">
        <v>754</v>
      </c>
      <c r="R543" t="n">
        <v>1243</v>
      </c>
      <c r="S543" t="n">
        <v>1717</v>
      </c>
      <c r="U543" t="n">
        <v>451</v>
      </c>
      <c r="V543" t="n">
        <v>901</v>
      </c>
      <c r="W543" t="n">
        <v>1266</v>
      </c>
      <c r="X543" t="n">
        <v>1636</v>
      </c>
      <c r="Z543" t="n">
        <v>222</v>
      </c>
      <c r="AA543" t="n">
        <v>465</v>
      </c>
      <c r="AB543" t="n">
        <v>819</v>
      </c>
      <c r="AC543" t="n">
        <v>1180</v>
      </c>
      <c r="AE543" t="n">
        <v>306</v>
      </c>
      <c r="AF543" t="n">
        <v>628</v>
      </c>
      <c r="AG543" t="n">
        <v>981</v>
      </c>
      <c r="AH543" t="n">
        <v>1352</v>
      </c>
      <c r="AJ543" t="n">
        <v>174</v>
      </c>
      <c r="AK543" t="n">
        <v>541</v>
      </c>
      <c r="AL543" t="n">
        <v>888</v>
      </c>
      <c r="AM543" t="n">
        <v>1277</v>
      </c>
      <c r="AO543" t="n">
        <v>426</v>
      </c>
      <c r="AP543" t="n">
        <v>832</v>
      </c>
      <c r="AQ543" t="n">
        <v>1265</v>
      </c>
      <c r="AR543" t="n">
        <v>1516</v>
      </c>
      <c r="AT543" t="n">
        <v>576</v>
      </c>
      <c r="AU543" t="n">
        <v>1049</v>
      </c>
      <c r="AV543" t="n">
        <v>1604</v>
      </c>
      <c r="AW543" t="n">
        <v>2133</v>
      </c>
      <c r="AY543" t="n">
        <v>458</v>
      </c>
      <c r="AZ543" t="n">
        <v>918</v>
      </c>
      <c r="BA543" t="n">
        <v>1545</v>
      </c>
      <c r="BB543" t="n">
        <v>1941</v>
      </c>
      <c r="BD543" t="n">
        <v>382</v>
      </c>
      <c r="BE543" t="n">
        <v>1213</v>
      </c>
    </row>
    <row r="544">
      <c r="A544" t="inlineStr">
        <is>
          <t>Excess tax benefit from stock-based compensation arrangements</t>
        </is>
      </c>
      <c r="C544" t="inlineStr">
        <is>
          <t>Thousand</t>
        </is>
      </c>
      <c r="D544" t="inlineStr">
        <is>
          <t>QYYY</t>
        </is>
      </c>
      <c r="Z544" t="n">
        <v>-376</v>
      </c>
      <c r="AA544" t="n">
        <v>-1784</v>
      </c>
      <c r="AB544" t="n">
        <v>-2229</v>
      </c>
      <c r="AC544" t="n">
        <v>-2601</v>
      </c>
      <c r="AE544" t="n">
        <v>-647</v>
      </c>
      <c r="AF544" t="n">
        <v>-898</v>
      </c>
      <c r="AG544" t="n">
        <v>-1067</v>
      </c>
      <c r="AH544" t="n">
        <v>-1112</v>
      </c>
      <c r="AJ544" t="n">
        <v>-102</v>
      </c>
      <c r="AK544" t="n">
        <v>-263</v>
      </c>
      <c r="AL544" t="n">
        <v>-288</v>
      </c>
      <c r="AM544" t="n">
        <v>-928</v>
      </c>
      <c r="AO544" t="n">
        <v>-95</v>
      </c>
      <c r="AP544" t="n">
        <v>-143</v>
      </c>
      <c r="AQ544" t="n">
        <v>-219</v>
      </c>
      <c r="AR544" t="n">
        <v>-500</v>
      </c>
      <c r="AT544" t="n">
        <v>-1551</v>
      </c>
      <c r="AU544" t="n">
        <v>-1693</v>
      </c>
      <c r="AV544" t="n">
        <v>-1622</v>
      </c>
      <c r="AW544" t="n">
        <v>-1932</v>
      </c>
      <c r="AY544" t="n">
        <v>-1024</v>
      </c>
      <c r="AZ544" t="n">
        <v>-1771</v>
      </c>
      <c r="BA544" t="n">
        <v>-3058</v>
      </c>
      <c r="BB544" t="n">
        <v>-3325</v>
      </c>
      <c r="BD544" t="n">
        <v>-324</v>
      </c>
      <c r="BE544" t="n">
        <v>-734</v>
      </c>
    </row>
    <row r="545">
      <c r="A545" t="inlineStr">
        <is>
          <t>Other, net</t>
        </is>
      </c>
      <c r="C545" t="inlineStr">
        <is>
          <t>Thousand</t>
        </is>
      </c>
      <c r="D545" t="inlineStr">
        <is>
          <t>QYYY</t>
        </is>
      </c>
      <c r="F545" t="n">
        <v>3819</v>
      </c>
      <c r="G545" t="n">
        <v>8304</v>
      </c>
      <c r="H545" t="n">
        <v>9641</v>
      </c>
      <c r="I545" t="n">
        <v>5512</v>
      </c>
      <c r="K545" t="n">
        <v>2205</v>
      </c>
      <c r="L545" t="n">
        <v>-1619</v>
      </c>
      <c r="M545" t="n">
        <v>6957</v>
      </c>
      <c r="N545" t="n">
        <v>5719</v>
      </c>
      <c r="P545" t="n">
        <v>5855</v>
      </c>
      <c r="Q545" t="n">
        <v>343</v>
      </c>
      <c r="R545" t="n">
        <v>4797</v>
      </c>
      <c r="S545" t="n">
        <v>6301</v>
      </c>
      <c r="U545" t="n">
        <v>300</v>
      </c>
      <c r="V545" t="n">
        <v>-4867</v>
      </c>
      <c r="W545" t="n">
        <v>-1684</v>
      </c>
      <c r="X545" t="n">
        <v>-5500</v>
      </c>
      <c r="Z545" t="n">
        <v>5310</v>
      </c>
      <c r="AA545" t="n">
        <v>3234</v>
      </c>
      <c r="AB545" t="n">
        <v>2513</v>
      </c>
      <c r="AC545" t="n">
        <v>-1173</v>
      </c>
      <c r="AE545" t="n">
        <v>-8067</v>
      </c>
      <c r="AF545" t="n">
        <v>-5678</v>
      </c>
      <c r="AG545" t="n">
        <v>-4994</v>
      </c>
      <c r="AH545" t="n">
        <v>-10063</v>
      </c>
      <c r="AJ545" t="n">
        <v>2910</v>
      </c>
      <c r="AK545" t="n">
        <v>4374</v>
      </c>
      <c r="AL545" t="n">
        <v>6255</v>
      </c>
      <c r="AM545" t="n">
        <v>6740</v>
      </c>
      <c r="AO545" t="n">
        <v>-2302</v>
      </c>
      <c r="AP545" t="n">
        <v>12094</v>
      </c>
      <c r="AQ545" t="n">
        <v>3781</v>
      </c>
      <c r="AR545" t="n">
        <v>7305</v>
      </c>
      <c r="AT545" t="n">
        <v>10833</v>
      </c>
      <c r="AU545" t="n">
        <v>29328</v>
      </c>
      <c r="AV545" t="n">
        <v>6615</v>
      </c>
      <c r="AW545" t="n">
        <v>-7363</v>
      </c>
      <c r="AY545" t="n">
        <v>5209</v>
      </c>
      <c r="AZ545" t="n">
        <v>12127</v>
      </c>
      <c r="BA545" t="n">
        <v>14326</v>
      </c>
      <c r="BB545" t="n">
        <v>-2482</v>
      </c>
      <c r="BD545" t="n">
        <v>4602</v>
      </c>
      <c r="BE545" t="n">
        <v>5797</v>
      </c>
    </row>
    <row r="546">
      <c r="A546" t="inlineStr">
        <is>
          <t>Net cash (used in) provided by operating activities</t>
        </is>
      </c>
      <c r="C546" t="inlineStr">
        <is>
          <t>Thousand</t>
        </is>
      </c>
      <c r="D546" t="inlineStr">
        <is>
          <t>QYYY</t>
        </is>
      </c>
      <c r="F546" t="n">
        <v>23613</v>
      </c>
      <c r="G546" t="n">
        <v>42714</v>
      </c>
      <c r="H546" t="n">
        <v>70500</v>
      </c>
      <c r="I546" t="n">
        <v>78090</v>
      </c>
      <c r="K546" t="n">
        <v>20186</v>
      </c>
      <c r="L546" t="n">
        <v>31161</v>
      </c>
      <c r="M546" t="n">
        <v>59811</v>
      </c>
      <c r="N546" t="n">
        <v>76922</v>
      </c>
      <c r="P546" t="n">
        <v>22814</v>
      </c>
      <c r="Q546" t="n">
        <v>30762</v>
      </c>
      <c r="R546" t="n">
        <v>58737</v>
      </c>
      <c r="S546" t="n">
        <v>78159</v>
      </c>
      <c r="U546" t="n">
        <v>28477</v>
      </c>
      <c r="V546" t="n">
        <v>42459</v>
      </c>
      <c r="W546" t="n">
        <v>70838</v>
      </c>
      <c r="X546" t="n">
        <v>90541</v>
      </c>
      <c r="Z546" t="n">
        <v>31915</v>
      </c>
      <c r="AA546" t="n">
        <v>53772</v>
      </c>
      <c r="AB546" t="n">
        <v>76825</v>
      </c>
      <c r="AC546" t="n">
        <v>104525</v>
      </c>
      <c r="AE546" t="n">
        <v>23696</v>
      </c>
      <c r="AF546" t="n">
        <v>55731</v>
      </c>
      <c r="AG546" t="n">
        <v>99427</v>
      </c>
      <c r="AH546" t="n">
        <v>131146</v>
      </c>
      <c r="AJ546" t="n">
        <v>36660</v>
      </c>
      <c r="AK546" t="n">
        <v>72107</v>
      </c>
      <c r="AL546" t="n">
        <v>112465</v>
      </c>
      <c r="AM546" t="n">
        <v>158958</v>
      </c>
      <c r="AO546" t="n">
        <v>35263</v>
      </c>
      <c r="AP546" t="n">
        <v>82647</v>
      </c>
      <c r="AQ546" t="n">
        <v>111256</v>
      </c>
      <c r="AR546" t="n">
        <v>154341</v>
      </c>
      <c r="AT546" t="n">
        <v>68370</v>
      </c>
      <c r="AU546" t="n">
        <v>134167</v>
      </c>
      <c r="AV546" t="n">
        <v>161623</v>
      </c>
      <c r="AW546" t="n">
        <v>189788</v>
      </c>
      <c r="AY546" t="n">
        <v>63607</v>
      </c>
      <c r="AZ546" t="n">
        <v>119840</v>
      </c>
      <c r="BA546" t="n">
        <v>179292</v>
      </c>
      <c r="BB546" t="n">
        <v>226272</v>
      </c>
      <c r="BD546" t="n">
        <v>69504</v>
      </c>
      <c r="BE546" t="n">
        <v>129180</v>
      </c>
    </row>
    <row r="547">
      <c r="A547" t="inlineStr">
        <is>
          <t>Net cash (used in) provided by operating activities-c</t>
        </is>
      </c>
      <c r="F547">
        <f>SUM(F529,F532:F545)</f>
        <v/>
      </c>
      <c r="G547">
        <f>SUM(G529,G532:G545)</f>
        <v/>
      </c>
      <c r="H547">
        <f>SUM(H529,H532:H545)</f>
        <v/>
      </c>
      <c r="I547">
        <f>SUM(I529,I532:I545)</f>
        <v/>
      </c>
      <c r="K547">
        <f>SUM(K529,K532:K545)</f>
        <v/>
      </c>
      <c r="L547">
        <f>SUM(L529,L532:L545)</f>
        <v/>
      </c>
      <c r="M547">
        <f>SUM(M529,M532:M545)</f>
        <v/>
      </c>
      <c r="N547">
        <f>SUM(N529,N532:N545)</f>
        <v/>
      </c>
      <c r="P547">
        <f>SUM(P529,P532:P545)</f>
        <v/>
      </c>
      <c r="Q547">
        <f>SUM(Q529,Q532:Q545)</f>
        <v/>
      </c>
      <c r="R547">
        <f>SUM(R529,R532:R545)</f>
        <v/>
      </c>
      <c r="S547">
        <f>SUM(S529,S532:S545)</f>
        <v/>
      </c>
      <c r="U547">
        <f>SUM(U529,U532:U545)</f>
        <v/>
      </c>
      <c r="V547">
        <f>SUM(V529,V532:V545)</f>
        <v/>
      </c>
      <c r="W547">
        <f>SUM(W529,W532:W545)</f>
        <v/>
      </c>
      <c r="X547">
        <f>SUM(X529,X532:X545)</f>
        <v/>
      </c>
      <c r="Z547">
        <f>SUM(Z529,Z532:Z545)</f>
        <v/>
      </c>
      <c r="AA547">
        <f>SUM(AA529,AA532:AA545)</f>
        <v/>
      </c>
      <c r="AB547">
        <f>SUM(AB529,AB532:AB545)</f>
        <v/>
      </c>
      <c r="AC547">
        <f>SUM(AC529,AC532:AC545)</f>
        <v/>
      </c>
      <c r="AE547">
        <f>SUM(AE529,AE532:AE545)</f>
        <v/>
      </c>
      <c r="AF547">
        <f>SUM(AF529,AF532:AF545)</f>
        <v/>
      </c>
      <c r="AG547">
        <f>SUM(AG529,AG532:AG545)</f>
        <v/>
      </c>
      <c r="AH547">
        <f>SUM(AH529,AH532:AH545)</f>
        <v/>
      </c>
      <c r="AJ547">
        <f>SUM(AJ529,AJ532:AJ545)</f>
        <v/>
      </c>
      <c r="AK547">
        <f>SUM(AK529,AK532:AK545)</f>
        <v/>
      </c>
      <c r="AL547">
        <f>SUM(AL529,AL532:AL545)</f>
        <v/>
      </c>
      <c r="AM547">
        <f>SUM(AM529,AM532:AM545)</f>
        <v/>
      </c>
      <c r="AO547">
        <f>SUM(AO529,AO532:AO545)</f>
        <v/>
      </c>
      <c r="AP547">
        <f>SUM(AP529,AP532:AP545)</f>
        <v/>
      </c>
      <c r="AQ547">
        <f>SUM(AQ529,AQ532:AQ545)</f>
        <v/>
      </c>
      <c r="AR547">
        <f>SUM(AR529,AR532:AR545)</f>
        <v/>
      </c>
      <c r="AT547">
        <f>SUM(AT529,AT532:AT545)</f>
        <v/>
      </c>
      <c r="AU547">
        <f>SUM(AU529,AU532:AU545)</f>
        <v/>
      </c>
      <c r="AV547">
        <f>SUM(AV529,AV532:AV545)</f>
        <v/>
      </c>
      <c r="AW547">
        <f>SUM(AW529,AW532:AW545)</f>
        <v/>
      </c>
      <c r="AY547">
        <f>SUM(AY529,AY532:AY545)</f>
        <v/>
      </c>
      <c r="AZ547">
        <f>SUM(AZ529,AZ532:AZ545)</f>
        <v/>
      </c>
      <c r="BA547">
        <f>SUM(BA529,BA532:BA545)</f>
        <v/>
      </c>
      <c r="BB547">
        <f>SUM(BB529,BB532:BB545)</f>
        <v/>
      </c>
      <c r="BD547">
        <f>SUM(BD529,BD532:BD545)</f>
        <v/>
      </c>
      <c r="BE547">
        <f>SUM(BE529,BE532:BE545)</f>
        <v/>
      </c>
    </row>
    <row r="548">
      <c r="A548" t="inlineStr">
        <is>
          <t>Sum check</t>
        </is>
      </c>
      <c r="F548">
        <f>F546-F547</f>
        <v/>
      </c>
      <c r="G548">
        <f>G546-G547</f>
        <v/>
      </c>
      <c r="H548">
        <f>H546-H547</f>
        <v/>
      </c>
      <c r="I548">
        <f>I546-I547</f>
        <v/>
      </c>
      <c r="K548">
        <f>K546-K547</f>
        <v/>
      </c>
      <c r="L548">
        <f>L546-L547</f>
        <v/>
      </c>
      <c r="M548">
        <f>M546-M547</f>
        <v/>
      </c>
      <c r="N548">
        <f>N546-N547</f>
        <v/>
      </c>
      <c r="P548">
        <f>P546-P547</f>
        <v/>
      </c>
      <c r="Q548">
        <f>Q546-Q547</f>
        <v/>
      </c>
      <c r="R548">
        <f>R546-R547</f>
        <v/>
      </c>
      <c r="S548">
        <f>S546-S547</f>
        <v/>
      </c>
      <c r="U548">
        <f>U546-U547</f>
        <v/>
      </c>
      <c r="V548">
        <f>V546-V547</f>
        <v/>
      </c>
      <c r="W548">
        <f>W546-W547</f>
        <v/>
      </c>
      <c r="X548">
        <f>X546-X547</f>
        <v/>
      </c>
      <c r="Z548">
        <f>Z546-Z547</f>
        <v/>
      </c>
      <c r="AA548">
        <f>AA546-AA547</f>
        <v/>
      </c>
      <c r="AB548">
        <f>AB546-AB547</f>
        <v/>
      </c>
      <c r="AC548">
        <f>AC546-AC547</f>
        <v/>
      </c>
      <c r="AE548">
        <f>AE546-AE547</f>
        <v/>
      </c>
      <c r="AF548">
        <f>AF546-AF547</f>
        <v/>
      </c>
      <c r="AG548">
        <f>AG546-AG547</f>
        <v/>
      </c>
      <c r="AH548">
        <f>AH546-AH547</f>
        <v/>
      </c>
      <c r="AJ548">
        <f>AJ546-AJ547</f>
        <v/>
      </c>
      <c r="AK548">
        <f>AK546-AK547</f>
        <v/>
      </c>
      <c r="AL548">
        <f>AL546-AL547</f>
        <v/>
      </c>
      <c r="AM548">
        <f>AM546-AM547</f>
        <v/>
      </c>
      <c r="AO548">
        <f>AO546-AO547</f>
        <v/>
      </c>
      <c r="AP548">
        <f>AP546-AP547</f>
        <v/>
      </c>
      <c r="AQ548">
        <f>AQ546-AQ547</f>
        <v/>
      </c>
      <c r="AR548">
        <f>AR546-AR547</f>
        <v/>
      </c>
      <c r="AT548">
        <f>AT546-AT547</f>
        <v/>
      </c>
      <c r="AU548">
        <f>AU546-AU547</f>
        <v/>
      </c>
      <c r="AV548">
        <f>AV546-AV547</f>
        <v/>
      </c>
      <c r="AW548">
        <f>AW546-AW547</f>
        <v/>
      </c>
      <c r="AY548">
        <f>AY546-AY547</f>
        <v/>
      </c>
      <c r="AZ548">
        <f>AZ546-AZ547</f>
        <v/>
      </c>
      <c r="BA548">
        <f>BA546-BA547</f>
        <v/>
      </c>
      <c r="BB548">
        <f>BB546-BB547</f>
        <v/>
      </c>
      <c r="BD548">
        <f>BD546-BD547</f>
        <v/>
      </c>
      <c r="BE548">
        <f>BE546-BE547</f>
        <v/>
      </c>
    </row>
    <row r="550">
      <c r="A550" t="inlineStr">
        <is>
          <t>Cash flows from investing activities</t>
        </is>
      </c>
    </row>
    <row r="551">
      <c r="A551" t="inlineStr">
        <is>
          <t>Net cash received from acquisitions, net of cash paid</t>
        </is>
      </c>
      <c r="C551" t="inlineStr">
        <is>
          <t>Thousand</t>
        </is>
      </c>
      <c r="D551" t="inlineStr">
        <is>
          <t>QYYY</t>
        </is>
      </c>
      <c r="K551" t="n">
        <v>174645</v>
      </c>
      <c r="L551" t="n">
        <v>174283</v>
      </c>
      <c r="M551" t="n">
        <v>174283</v>
      </c>
      <c r="N551" t="n">
        <v>174283</v>
      </c>
      <c r="R551" t="n">
        <v>0</v>
      </c>
      <c r="S551" t="n">
        <v>-4007</v>
      </c>
      <c r="AE551" t="n">
        <v>6248</v>
      </c>
      <c r="AF551" t="n">
        <v>6248</v>
      </c>
      <c r="AG551" t="n">
        <v>6248</v>
      </c>
      <c r="AH551" t="n">
        <v>6248</v>
      </c>
      <c r="AK551" t="n">
        <v>0</v>
      </c>
      <c r="AL551" t="n">
        <v>77672</v>
      </c>
      <c r="AM551" t="n">
        <v>77672</v>
      </c>
      <c r="AO551" t="n">
        <v>18397</v>
      </c>
      <c r="AP551" t="n">
        <v>18397</v>
      </c>
      <c r="AQ551" t="n">
        <v>18397</v>
      </c>
      <c r="AR551" t="n">
        <v>18397</v>
      </c>
      <c r="AT551" t="n">
        <v>0</v>
      </c>
      <c r="AU551" t="n">
        <v>12412</v>
      </c>
      <c r="AV551" t="n">
        <v>12442</v>
      </c>
      <c r="AW551" t="n">
        <v>12599</v>
      </c>
      <c r="AY551" t="n">
        <v>121099</v>
      </c>
      <c r="AZ551" t="n">
        <v>121099</v>
      </c>
      <c r="BA551" t="n">
        <v>121099</v>
      </c>
      <c r="BB551" t="n">
        <v>121099</v>
      </c>
    </row>
    <row r="552">
      <c r="A552" t="inlineStr">
        <is>
          <t>Net decrease/(increase) in federal funds sold</t>
        </is>
      </c>
      <c r="C552" t="inlineStr">
        <is>
          <t>Thousand</t>
        </is>
      </c>
      <c r="D552" t="inlineStr">
        <is>
          <t>QYYY</t>
        </is>
      </c>
      <c r="F552" t="n">
        <v>700</v>
      </c>
      <c r="G552" t="n">
        <v>700</v>
      </c>
      <c r="H552" t="n">
        <v>700</v>
      </c>
      <c r="I552" t="n">
        <v>700</v>
      </c>
      <c r="K552" t="n">
        <v>1619</v>
      </c>
      <c r="L552" t="n">
        <v>4619</v>
      </c>
      <c r="M552" t="n">
        <v>4319</v>
      </c>
      <c r="N552" t="n">
        <v>4619</v>
      </c>
      <c r="P552" t="n">
        <v>-1000</v>
      </c>
      <c r="Q552" t="n">
        <v>0</v>
      </c>
      <c r="R552" t="n">
        <v>0</v>
      </c>
      <c r="S552" t="n">
        <v>13256</v>
      </c>
      <c r="V552" t="n">
        <v>0</v>
      </c>
      <c r="W552" t="n">
        <v>-500</v>
      </c>
      <c r="X552" t="n">
        <v>-700</v>
      </c>
      <c r="Z552" t="n">
        <v>500</v>
      </c>
      <c r="AA552" t="n">
        <v>700</v>
      </c>
      <c r="AB552" t="n">
        <v>-11300</v>
      </c>
      <c r="AC552" t="n">
        <v>0</v>
      </c>
      <c r="AE552" t="n">
        <v>2451</v>
      </c>
      <c r="AF552" t="n">
        <v>750</v>
      </c>
      <c r="AG552" t="n">
        <v>22948</v>
      </c>
      <c r="AH552" t="n">
        <v>23548</v>
      </c>
      <c r="AK552" t="n">
        <v>0</v>
      </c>
      <c r="AL552" t="n">
        <v>-300</v>
      </c>
      <c r="AM552" t="n">
        <v>-1000</v>
      </c>
      <c r="AO552" t="n">
        <v>1000</v>
      </c>
      <c r="AP552" t="n">
        <v>1000</v>
      </c>
      <c r="AQ552" t="n">
        <v>1000</v>
      </c>
      <c r="AR552" t="n">
        <v>1000</v>
      </c>
      <c r="AT552" t="n">
        <v>0</v>
      </c>
      <c r="AU552" t="n">
        <v>15000</v>
      </c>
      <c r="AV552" t="n">
        <v>15000</v>
      </c>
      <c r="AW552" t="n">
        <v>14200</v>
      </c>
      <c r="AY552" t="n">
        <v>-76</v>
      </c>
      <c r="AZ552" t="n">
        <v>1888</v>
      </c>
      <c r="BA552" t="n">
        <v>-465</v>
      </c>
      <c r="BB552" t="n">
        <v>563</v>
      </c>
      <c r="BD552" t="n">
        <v>1766</v>
      </c>
      <c r="BE552" t="n">
        <v>-1631</v>
      </c>
    </row>
    <row r="553">
      <c r="A553" t="inlineStr">
        <is>
          <t>Purchases of available for sale debt securities</t>
        </is>
      </c>
      <c r="C553" t="inlineStr">
        <is>
          <t>Thousand</t>
        </is>
      </c>
      <c r="D553" t="inlineStr">
        <is>
          <t>QYYY</t>
        </is>
      </c>
      <c r="F553" t="n">
        <v>-20565</v>
      </c>
      <c r="G553" t="n">
        <v>-20697</v>
      </c>
      <c r="H553" t="n">
        <v>-78042</v>
      </c>
      <c r="I553" t="n">
        <v>-157139</v>
      </c>
      <c r="K553" t="n">
        <v>-99914</v>
      </c>
      <c r="L553" t="n">
        <v>-203890</v>
      </c>
      <c r="M553" t="n">
        <v>-204979</v>
      </c>
      <c r="N553" t="n">
        <v>-224217</v>
      </c>
      <c r="P553" t="n">
        <v>-30740</v>
      </c>
      <c r="Q553" t="n">
        <v>-30923</v>
      </c>
      <c r="R553" t="n">
        <v>-41424</v>
      </c>
      <c r="S553" t="n">
        <v>-91136</v>
      </c>
      <c r="U553" t="n">
        <v>0</v>
      </c>
      <c r="V553" t="n">
        <v>-8553</v>
      </c>
      <c r="W553" t="n">
        <v>-78592</v>
      </c>
      <c r="X553" t="n">
        <v>-224655</v>
      </c>
      <c r="Z553" t="n">
        <v>-20511</v>
      </c>
      <c r="AA553" t="n">
        <v>-42006</v>
      </c>
      <c r="AB553" t="n">
        <v>-54456</v>
      </c>
      <c r="AC553" t="n">
        <v>-85777</v>
      </c>
      <c r="AE553" t="n">
        <v>-30861</v>
      </c>
      <c r="AF553" t="n">
        <v>-60604</v>
      </c>
      <c r="AG553" t="n">
        <v>-168971</v>
      </c>
      <c r="AH553" t="n">
        <v>-465684</v>
      </c>
      <c r="AK553" t="n">
        <v>0</v>
      </c>
      <c r="AL553" t="n">
        <v>-99093</v>
      </c>
      <c r="AM553" t="n">
        <v>-174090</v>
      </c>
      <c r="AO553" t="n">
        <v>-234059</v>
      </c>
      <c r="AP553" t="n">
        <v>-255178</v>
      </c>
      <c r="AQ553" t="n">
        <v>-455069</v>
      </c>
      <c r="AR553" t="n">
        <v>-605069</v>
      </c>
      <c r="AT553" t="n">
        <v>-210662</v>
      </c>
      <c r="AU553" t="n">
        <v>-251673</v>
      </c>
      <c r="AV553" t="n">
        <v>-251874</v>
      </c>
      <c r="AW553" t="n">
        <v>-462304</v>
      </c>
      <c r="AY553" t="n">
        <v>-966818</v>
      </c>
      <c r="AZ553" t="n">
        <v>-1009340</v>
      </c>
      <c r="BA553" t="n">
        <v>-1375496</v>
      </c>
      <c r="BB553" t="n">
        <v>-1881784</v>
      </c>
      <c r="BD553" t="n">
        <v>-91312</v>
      </c>
      <c r="BE553" t="n">
        <v>-94112</v>
      </c>
    </row>
    <row r="554">
      <c r="A554" t="inlineStr">
        <is>
          <t>Proceeds from maturities, calls and paydowns of held for investment debt securities</t>
        </is>
      </c>
      <c r="C554" t="inlineStr">
        <is>
          <t>Thousand</t>
        </is>
      </c>
      <c r="D554" t="inlineStr">
        <is>
          <t>QYYY</t>
        </is>
      </c>
      <c r="F554" t="n">
        <v>315</v>
      </c>
      <c r="G554" t="n">
        <v>1604</v>
      </c>
      <c r="H554" t="n">
        <v>5590</v>
      </c>
      <c r="I554" t="n">
        <v>5816</v>
      </c>
      <c r="K554" t="n">
        <v>718</v>
      </c>
      <c r="L554" t="n">
        <v>2689</v>
      </c>
      <c r="M554" t="n">
        <v>3882</v>
      </c>
      <c r="N554" t="n">
        <v>4101</v>
      </c>
      <c r="P554" t="n">
        <v>311</v>
      </c>
      <c r="Q554" t="n">
        <v>670</v>
      </c>
      <c r="R554" t="n">
        <v>1344</v>
      </c>
      <c r="S554" t="n">
        <v>2103</v>
      </c>
      <c r="U554" t="n">
        <v>410</v>
      </c>
      <c r="V554" t="n">
        <v>690</v>
      </c>
      <c r="W554" t="n">
        <v>5039</v>
      </c>
      <c r="X554" t="n">
        <v>5260</v>
      </c>
      <c r="Z554" t="n">
        <v>361</v>
      </c>
      <c r="AA554" t="n">
        <v>644</v>
      </c>
      <c r="AB554" t="n">
        <v>1517</v>
      </c>
      <c r="AC554" t="n">
        <v>2293</v>
      </c>
      <c r="AE554" t="n">
        <v>213</v>
      </c>
      <c r="AF554" t="n">
        <v>509</v>
      </c>
      <c r="AG554" t="n">
        <v>1077</v>
      </c>
      <c r="AH554" t="n">
        <v>1089</v>
      </c>
      <c r="AJ554" t="n">
        <v>210</v>
      </c>
      <c r="AK554" t="n">
        <v>440</v>
      </c>
      <c r="AL554" t="n">
        <v>527</v>
      </c>
      <c r="AM554" t="n">
        <v>535</v>
      </c>
      <c r="AO554" t="n">
        <v>237</v>
      </c>
      <c r="AP554" t="n">
        <v>470</v>
      </c>
      <c r="AQ554" t="n">
        <v>554</v>
      </c>
      <c r="AR554" t="n">
        <v>561</v>
      </c>
      <c r="AT554" t="n">
        <v>7</v>
      </c>
      <c r="AU554" t="n">
        <v>820</v>
      </c>
      <c r="AV554" t="n">
        <v>826</v>
      </c>
      <c r="AW554" t="n">
        <v>831</v>
      </c>
      <c r="AY554" t="n">
        <v>61</v>
      </c>
      <c r="AZ554" t="n">
        <v>66</v>
      </c>
      <c r="BA554" t="n">
        <v>72</v>
      </c>
      <c r="BB554" t="n">
        <v>74</v>
      </c>
      <c r="BD554" t="n">
        <v>170</v>
      </c>
      <c r="BE554" t="n">
        <v>1349</v>
      </c>
    </row>
    <row r="555">
      <c r="A555" t="inlineStr">
        <is>
          <t>Proceeds from maturities, calls and paydowns of available for sale debt securities</t>
        </is>
      </c>
      <c r="C555" t="inlineStr">
        <is>
          <t>Thousand</t>
        </is>
      </c>
      <c r="D555" t="inlineStr">
        <is>
          <t>QYYY</t>
        </is>
      </c>
      <c r="F555" t="n">
        <v>15317</v>
      </c>
      <c r="G555" t="n">
        <v>54394</v>
      </c>
      <c r="H555" t="n">
        <v>156212</v>
      </c>
      <c r="I555" t="n">
        <v>181769</v>
      </c>
      <c r="K555" t="n">
        <v>44920</v>
      </c>
      <c r="L555" t="n">
        <v>163472</v>
      </c>
      <c r="M555" t="n">
        <v>197469</v>
      </c>
      <c r="N555" t="n">
        <v>225394</v>
      </c>
      <c r="P555" t="n">
        <v>6144</v>
      </c>
      <c r="Q555" t="n">
        <v>12979</v>
      </c>
      <c r="R555" t="n">
        <v>53285</v>
      </c>
      <c r="S555" t="n">
        <v>55689</v>
      </c>
      <c r="U555" t="n">
        <v>55071</v>
      </c>
      <c r="V555" t="n">
        <v>102677</v>
      </c>
      <c r="W555" t="n">
        <v>153620</v>
      </c>
      <c r="X555" t="n">
        <v>300345</v>
      </c>
      <c r="Z555" t="n">
        <v>26489</v>
      </c>
      <c r="AA555" t="n">
        <v>60360</v>
      </c>
      <c r="AB555" t="n">
        <v>72853</v>
      </c>
      <c r="AC555" t="n">
        <v>79063</v>
      </c>
      <c r="AE555" t="n">
        <v>5729</v>
      </c>
      <c r="AF555" t="n">
        <v>59235</v>
      </c>
      <c r="AG555" t="n">
        <v>121581</v>
      </c>
      <c r="AH555" t="n">
        <v>126909</v>
      </c>
      <c r="AJ555" t="n">
        <v>2406</v>
      </c>
      <c r="AK555" t="n">
        <v>358972</v>
      </c>
      <c r="AL555" t="n">
        <v>369073</v>
      </c>
      <c r="AM555" t="n">
        <v>508293</v>
      </c>
      <c r="AO555" t="n">
        <v>142818</v>
      </c>
      <c r="AP555" t="n">
        <v>148365</v>
      </c>
      <c r="AQ555" t="n">
        <v>357845</v>
      </c>
      <c r="AR555" t="n">
        <v>547729</v>
      </c>
      <c r="AT555" t="n">
        <v>243597</v>
      </c>
      <c r="AU555" t="n">
        <v>273872</v>
      </c>
      <c r="AV555" t="n">
        <v>306231</v>
      </c>
      <c r="AW555" t="n">
        <v>506737</v>
      </c>
      <c r="AY555" t="n">
        <v>19689</v>
      </c>
      <c r="AZ555" t="n">
        <v>44915</v>
      </c>
      <c r="BA555" t="n">
        <v>48300</v>
      </c>
      <c r="BB555" t="n">
        <v>550018</v>
      </c>
      <c r="BD555" t="n">
        <v>32940</v>
      </c>
      <c r="BE555" t="n">
        <v>64036</v>
      </c>
    </row>
    <row r="556">
      <c r="A556" t="inlineStr">
        <is>
          <t>Proceeds from sales of available for sale securities</t>
        </is>
      </c>
      <c r="C556" t="inlineStr">
        <is>
          <t>Thousand</t>
        </is>
      </c>
      <c r="D556" t="inlineStr">
        <is>
          <t>QYYY</t>
        </is>
      </c>
      <c r="F556" t="n">
        <v>1027</v>
      </c>
      <c r="G556" t="n">
        <v>1975</v>
      </c>
      <c r="H556" t="n">
        <v>341</v>
      </c>
      <c r="I556" t="n">
        <v>521</v>
      </c>
      <c r="K556" t="n">
        <v>498</v>
      </c>
      <c r="L556" t="n">
        <v>1951</v>
      </c>
      <c r="M556" t="n">
        <v>2235</v>
      </c>
      <c r="N556" t="n">
        <v>4855</v>
      </c>
      <c r="P556" t="n">
        <v>1729</v>
      </c>
      <c r="Q556" t="n">
        <v>8576</v>
      </c>
      <c r="R556" t="n">
        <v>8576</v>
      </c>
      <c r="S556" t="n">
        <v>10850</v>
      </c>
      <c r="U556" t="n">
        <v>299</v>
      </c>
      <c r="V556" t="n">
        <v>300</v>
      </c>
      <c r="W556" t="n">
        <v>426</v>
      </c>
      <c r="X556" t="n">
        <v>481</v>
      </c>
      <c r="AB556" t="n">
        <v>0</v>
      </c>
      <c r="AC556" t="n">
        <v>5412</v>
      </c>
      <c r="AE556" t="n">
        <v>1460</v>
      </c>
      <c r="AF556" t="n">
        <v>1467</v>
      </c>
      <c r="AG556" t="n">
        <v>31286</v>
      </c>
      <c r="AH556" t="n">
        <v>31285</v>
      </c>
      <c r="AY556" t="n">
        <v>222473</v>
      </c>
      <c r="AZ556" t="n">
        <v>222473</v>
      </c>
      <c r="BA556" t="n">
        <v>222474</v>
      </c>
      <c r="BB556" t="n">
        <v>222474</v>
      </c>
    </row>
    <row r="557">
      <c r="A557" t="inlineStr">
        <is>
          <t>Purchase of equity securities</t>
        </is>
      </c>
      <c r="C557" t="inlineStr">
        <is>
          <t>Thousand</t>
        </is>
      </c>
      <c r="D557" t="inlineStr">
        <is>
          <t>QYYY</t>
        </is>
      </c>
      <c r="AE557" t="n">
        <v>0</v>
      </c>
      <c r="AF557" t="n">
        <v>-1709</v>
      </c>
      <c r="AG557" t="n">
        <v>-2118</v>
      </c>
      <c r="AH557" t="n">
        <v>-3190</v>
      </c>
      <c r="AJ557" t="n">
        <v>-1828</v>
      </c>
      <c r="AK557" t="n">
        <v>-2649</v>
      </c>
      <c r="AL557" t="n">
        <v>-2806</v>
      </c>
      <c r="AM557" t="n">
        <v>-3966</v>
      </c>
      <c r="AO557" t="n">
        <v>-39</v>
      </c>
      <c r="AP557" t="n">
        <v>-234</v>
      </c>
      <c r="AQ557" t="n">
        <v>-624</v>
      </c>
      <c r="AR557" t="n">
        <v>-811</v>
      </c>
      <c r="AT557" t="n">
        <v>-171</v>
      </c>
      <c r="AU557" t="n">
        <v>-470</v>
      </c>
      <c r="AV557" t="n">
        <v>-490</v>
      </c>
      <c r="AW557" t="n">
        <v>-904</v>
      </c>
      <c r="AY557" t="n">
        <v>-144</v>
      </c>
      <c r="AZ557" t="n">
        <v>-208</v>
      </c>
      <c r="BA557" t="n">
        <v>-3952</v>
      </c>
      <c r="BB557" t="n">
        <v>-4309</v>
      </c>
      <c r="BD557" t="n">
        <v>-195</v>
      </c>
      <c r="BE557" t="n">
        <v>-294</v>
      </c>
    </row>
    <row r="558">
      <c r="A558" t="inlineStr">
        <is>
          <t>Proceeds from paydowns and sales of equity securities</t>
        </is>
      </c>
      <c r="C558" t="inlineStr">
        <is>
          <t>Thousand</t>
        </is>
      </c>
      <c r="D558" t="inlineStr">
        <is>
          <t>QYYY</t>
        </is>
      </c>
      <c r="AE558" t="n">
        <v>0</v>
      </c>
      <c r="AF558" t="n">
        <v>1080</v>
      </c>
      <c r="AG558" t="n">
        <v>1414</v>
      </c>
      <c r="AH558" t="n">
        <v>1484</v>
      </c>
      <c r="AJ558" t="n">
        <v>110</v>
      </c>
      <c r="AK558" t="n">
        <v>1892</v>
      </c>
      <c r="AL558" t="n">
        <v>1897</v>
      </c>
      <c r="AM558" t="n">
        <v>2178</v>
      </c>
      <c r="AO558" t="n">
        <v>408</v>
      </c>
      <c r="AP558" t="n">
        <v>437</v>
      </c>
      <c r="AQ558" t="n">
        <v>445</v>
      </c>
      <c r="AR558" t="n">
        <v>445</v>
      </c>
      <c r="AT558" t="n">
        <v>194</v>
      </c>
      <c r="AU558" t="n">
        <v>392</v>
      </c>
      <c r="AV558" t="n">
        <v>638</v>
      </c>
      <c r="AW558" t="n">
        <v>1459</v>
      </c>
      <c r="AY558" t="n">
        <v>697</v>
      </c>
      <c r="AZ558" t="n">
        <v>699</v>
      </c>
      <c r="BA558" t="n">
        <v>1378</v>
      </c>
      <c r="BB558" t="n">
        <v>1620</v>
      </c>
      <c r="BD558" t="n">
        <v>485</v>
      </c>
      <c r="BE558" t="n">
        <v>531</v>
      </c>
    </row>
    <row r="559">
      <c r="A559" t="inlineStr">
        <is>
          <t>Net change in loans</t>
        </is>
      </c>
      <c r="C559" t="inlineStr">
        <is>
          <t>Thousand</t>
        </is>
      </c>
      <c r="D559" t="inlineStr">
        <is>
          <t>QYYY</t>
        </is>
      </c>
      <c r="P559" t="n">
        <v>3613</v>
      </c>
      <c r="Q559" t="n">
        <v>-10312</v>
      </c>
      <c r="R559" t="n">
        <v>-113740</v>
      </c>
      <c r="S559" t="n">
        <v>-243976</v>
      </c>
      <c r="U559" t="n">
        <v>-45010</v>
      </c>
      <c r="V559" t="n">
        <v>-98555</v>
      </c>
      <c r="W559" t="n">
        <v>-82782</v>
      </c>
      <c r="X559" t="n">
        <v>-176594</v>
      </c>
      <c r="Z559" t="n">
        <v>7366</v>
      </c>
      <c r="AA559" t="n">
        <v>-181851</v>
      </c>
      <c r="AB559" t="n">
        <v>-251883</v>
      </c>
      <c r="AC559" t="n">
        <v>-331362</v>
      </c>
      <c r="AE559" t="n">
        <v>48819</v>
      </c>
      <c r="AF559" t="n">
        <v>24177</v>
      </c>
      <c r="AG559" t="n">
        <v>81000</v>
      </c>
      <c r="AH559" t="n">
        <v>49354</v>
      </c>
      <c r="AJ559" t="n">
        <v>-67249</v>
      </c>
      <c r="AK559" t="n">
        <v>-121426</v>
      </c>
      <c r="AL559" t="n">
        <v>-250095</v>
      </c>
      <c r="AM559" t="n">
        <v>-310053</v>
      </c>
      <c r="AO559" t="n">
        <v>-308102</v>
      </c>
      <c r="AP559" t="n">
        <v>-993997</v>
      </c>
      <c r="AQ559" t="n">
        <v>-955531</v>
      </c>
      <c r="AR559" t="n">
        <v>-798024</v>
      </c>
      <c r="AT559" t="n">
        <v>32053</v>
      </c>
      <c r="AU559" t="n">
        <v>388357</v>
      </c>
      <c r="AV559" t="n">
        <v>561540</v>
      </c>
      <c r="AW559" t="n">
        <v>404393</v>
      </c>
      <c r="AY559" t="n">
        <v>-67669</v>
      </c>
      <c r="AZ559" t="n">
        <v>-190135</v>
      </c>
      <c r="BA559" t="n">
        <v>-405052</v>
      </c>
      <c r="BB559" t="n">
        <v>-521220</v>
      </c>
      <c r="BD559" t="n">
        <v>-176739</v>
      </c>
      <c r="BE559" t="n">
        <v>-357140</v>
      </c>
    </row>
    <row r="560">
      <c r="A560" t="inlineStr">
        <is>
          <t>Net receipts/(payments) on derivative asset contracts</t>
        </is>
      </c>
      <c r="C560" t="inlineStr">
        <is>
          <t>Thousand</t>
        </is>
      </c>
      <c r="D560" t="inlineStr">
        <is>
          <t>QYYY</t>
        </is>
      </c>
      <c r="AY560" t="n">
        <v>-70694</v>
      </c>
      <c r="AZ560" t="n">
        <v>-84932</v>
      </c>
      <c r="BA560" t="n">
        <v>-11019</v>
      </c>
      <c r="BB560" t="n">
        <v>7294</v>
      </c>
      <c r="BD560" t="n">
        <v>11141</v>
      </c>
      <c r="BE560" t="n">
        <v>11628</v>
      </c>
    </row>
    <row r="561">
      <c r="A561" t="inlineStr">
        <is>
          <t>Purchases of premises, equipment and computer software</t>
        </is>
      </c>
      <c r="C561" t="inlineStr">
        <is>
          <t>Thousand</t>
        </is>
      </c>
      <c r="D561" t="inlineStr">
        <is>
          <t>QYYY</t>
        </is>
      </c>
      <c r="F561" t="n">
        <v>-3683</v>
      </c>
      <c r="G561" t="n">
        <v>-7052</v>
      </c>
      <c r="H561" t="n">
        <v>-10753</v>
      </c>
      <c r="I561" t="n">
        <v>-13896</v>
      </c>
      <c r="K561" t="n">
        <v>-3154</v>
      </c>
      <c r="L561" t="n">
        <v>-5783</v>
      </c>
      <c r="M561" t="n">
        <v>-8541</v>
      </c>
      <c r="N561" t="n">
        <v>-11490</v>
      </c>
      <c r="P561" t="n">
        <v>-4107</v>
      </c>
      <c r="Q561" t="n">
        <v>-4797</v>
      </c>
      <c r="R561" t="n">
        <v>-9535</v>
      </c>
      <c r="S561" t="n">
        <v>-11263</v>
      </c>
      <c r="U561" t="n">
        <v>-2939</v>
      </c>
      <c r="V561" t="n">
        <v>-5048</v>
      </c>
      <c r="W561" t="n">
        <v>-7845</v>
      </c>
      <c r="X561" t="n">
        <v>-10835</v>
      </c>
      <c r="Z561" t="n">
        <v>-3369</v>
      </c>
      <c r="AA561" t="n">
        <v>-6568</v>
      </c>
      <c r="AB561" t="n">
        <v>-11495</v>
      </c>
      <c r="AC561" t="n">
        <v>-18007</v>
      </c>
      <c r="AE561" t="n">
        <v>-7168</v>
      </c>
      <c r="AF561" t="n">
        <v>-16631</v>
      </c>
      <c r="AG561" t="n">
        <v>-44398</v>
      </c>
      <c r="AH561" t="n">
        <v>-51863</v>
      </c>
      <c r="AJ561" t="n">
        <v>-6792</v>
      </c>
      <c r="AK561" t="n">
        <v>-12907</v>
      </c>
      <c r="AL561" t="n">
        <v>-19865</v>
      </c>
      <c r="AM561" t="n">
        <v>-27054</v>
      </c>
      <c r="AO561" t="n">
        <v>-11349</v>
      </c>
      <c r="AP561" t="n">
        <v>-30292</v>
      </c>
      <c r="AQ561" t="n">
        <v>-48317</v>
      </c>
      <c r="AR561" t="n">
        <v>-66446</v>
      </c>
      <c r="AT561" t="n">
        <v>-7718</v>
      </c>
      <c r="AU561" t="n">
        <v>-15200</v>
      </c>
      <c r="AV561" t="n">
        <v>-20859</v>
      </c>
      <c r="AW561" t="n">
        <v>-27251</v>
      </c>
      <c r="AY561" t="n">
        <v>-6896</v>
      </c>
      <c r="AZ561" t="n">
        <v>-11869</v>
      </c>
      <c r="BA561" t="n">
        <v>-15105</v>
      </c>
      <c r="BB561" t="n">
        <v>-19785</v>
      </c>
      <c r="BD561" t="n">
        <v>-7962</v>
      </c>
      <c r="BE561" t="n">
        <v>-13016</v>
      </c>
    </row>
    <row r="562">
      <c r="A562" t="inlineStr">
        <is>
          <t>Purchase of tax credits</t>
        </is>
      </c>
      <c r="C562" t="inlineStr">
        <is>
          <t>Thousand</t>
        </is>
      </c>
      <c r="D562" t="inlineStr">
        <is>
          <t>QYYY</t>
        </is>
      </c>
      <c r="AL562" t="n">
        <v>0</v>
      </c>
      <c r="AM562" t="n">
        <v>-29025</v>
      </c>
      <c r="AO562" t="n">
        <v>-219</v>
      </c>
      <c r="AP562" t="n">
        <v>-357</v>
      </c>
      <c r="AQ562" t="n">
        <v>-731</v>
      </c>
      <c r="AR562" t="n">
        <v>-2200</v>
      </c>
      <c r="AT562" t="n">
        <v>-1262</v>
      </c>
      <c r="AU562" t="n">
        <v>-2048</v>
      </c>
      <c r="AV562" t="n">
        <v>-4107</v>
      </c>
      <c r="AW562" t="n">
        <v>-7456</v>
      </c>
      <c r="AY562" t="n">
        <v>-770</v>
      </c>
      <c r="AZ562" t="n">
        <v>-3676</v>
      </c>
      <c r="BA562" t="n">
        <v>-4091</v>
      </c>
      <c r="BB562" t="n">
        <v>-9706</v>
      </c>
      <c r="BD562" t="n">
        <v>-536</v>
      </c>
      <c r="BE562" t="n">
        <v>-3813</v>
      </c>
    </row>
    <row r="563">
      <c r="A563" t="inlineStr">
        <is>
          <t>Purchases of held for investment debt securities</t>
        </is>
      </c>
      <c r="C563" t="inlineStr">
        <is>
          <t>Thousand</t>
        </is>
      </c>
      <c r="D563" t="inlineStr">
        <is>
          <t>QYYY</t>
        </is>
      </c>
      <c r="F563" t="n">
        <v>0</v>
      </c>
      <c r="G563" t="n">
        <v>-252</v>
      </c>
      <c r="H563" t="n">
        <v>-902</v>
      </c>
      <c r="I563" t="n">
        <v>-902</v>
      </c>
      <c r="M563" t="n">
        <v>0</v>
      </c>
      <c r="N563" t="n">
        <v>-708</v>
      </c>
      <c r="Q563" t="n">
        <v>0</v>
      </c>
      <c r="R563" t="n">
        <v>-1085</v>
      </c>
      <c r="S563" t="n">
        <v>-1771</v>
      </c>
      <c r="U563" t="n">
        <v>0</v>
      </c>
      <c r="V563" t="n">
        <v>-215</v>
      </c>
      <c r="W563" t="n">
        <v>-806</v>
      </c>
      <c r="X563" t="n">
        <v>-838</v>
      </c>
      <c r="Z563" t="n">
        <v>0</v>
      </c>
      <c r="AA563" t="n">
        <v>-220</v>
      </c>
      <c r="AB563" t="n">
        <v>-220</v>
      </c>
      <c r="AC563" t="n">
        <v>-220</v>
      </c>
      <c r="AE563" t="n">
        <v>0</v>
      </c>
      <c r="AF563" t="n">
        <v>-225</v>
      </c>
      <c r="AG563" t="n">
        <v>-225</v>
      </c>
      <c r="AH563" t="n">
        <v>-225</v>
      </c>
      <c r="AJ563" t="n">
        <v>0</v>
      </c>
      <c r="AK563" t="n">
        <v>-1010</v>
      </c>
      <c r="AL563" t="n">
        <v>-1010</v>
      </c>
      <c r="AM563" t="n">
        <v>-1010</v>
      </c>
      <c r="AO563" t="n">
        <v>-295</v>
      </c>
      <c r="AP563" t="n">
        <v>-1395</v>
      </c>
      <c r="AQ563" t="n">
        <v>-1395</v>
      </c>
      <c r="AR563" t="n">
        <v>-1395</v>
      </c>
      <c r="AT563" t="n">
        <v>0</v>
      </c>
      <c r="AU563" t="n">
        <v>-845</v>
      </c>
      <c r="AV563" t="n">
        <v>-845</v>
      </c>
      <c r="AW563" t="n">
        <v>-845</v>
      </c>
    </row>
    <row r="564">
      <c r="A564" t="inlineStr">
        <is>
          <t>Proceeds from sales of held for investment securities</t>
        </is>
      </c>
      <c r="C564" t="inlineStr">
        <is>
          <t>Thousand</t>
        </is>
      </c>
      <c r="D564" t="inlineStr">
        <is>
          <t>QYYY</t>
        </is>
      </c>
      <c r="F564" t="n">
        <v>0</v>
      </c>
      <c r="G564" t="n">
        <v>1289</v>
      </c>
      <c r="H564" t="n">
        <v>0</v>
      </c>
    </row>
    <row r="565">
      <c r="A565" t="inlineStr">
        <is>
          <t>Net cash paid from sale of assets and liabilities, net of cash received</t>
        </is>
      </c>
      <c r="C565" t="inlineStr">
        <is>
          <t>Thousand</t>
        </is>
      </c>
      <c r="D565" t="inlineStr">
        <is>
          <t>QYYY</t>
        </is>
      </c>
      <c r="AT565" t="n">
        <v>-13733</v>
      </c>
      <c r="AU565" t="n">
        <v>-13733</v>
      </c>
      <c r="AV565" t="n">
        <v>-13733</v>
      </c>
      <c r="AW565" t="n">
        <v>-13733</v>
      </c>
    </row>
    <row r="566">
      <c r="A566" t="inlineStr">
        <is>
          <t>Purchases of loans</t>
        </is>
      </c>
      <c r="C566" t="inlineStr">
        <is>
          <t>Thousand</t>
        </is>
      </c>
      <c r="D566" t="inlineStr">
        <is>
          <t>QYYY</t>
        </is>
      </c>
      <c r="F566" t="n">
        <v>-26597</v>
      </c>
      <c r="G566" t="n">
        <v>-34124</v>
      </c>
      <c r="H566" t="n">
        <v>-40847</v>
      </c>
      <c r="I566" t="n">
        <v>-66587</v>
      </c>
      <c r="K566" t="n">
        <v>-14126</v>
      </c>
      <c r="L566" t="n">
        <v>-43787</v>
      </c>
      <c r="M566" t="n">
        <v>-63937</v>
      </c>
      <c r="N566" t="n">
        <v>-76315</v>
      </c>
    </row>
    <row r="567">
      <c r="A567" t="inlineStr">
        <is>
          <t>Proceeds from sales of loans</t>
        </is>
      </c>
      <c r="C567" t="inlineStr">
        <is>
          <t>Thousand</t>
        </is>
      </c>
      <c r="D567" t="inlineStr">
        <is>
          <t>QYYY</t>
        </is>
      </c>
      <c r="F567" t="n">
        <v>27426</v>
      </c>
      <c r="G567" t="n">
        <v>45889</v>
      </c>
      <c r="H567" t="n">
        <v>87764</v>
      </c>
      <c r="I567" t="n">
        <v>88166</v>
      </c>
      <c r="K567" t="n">
        <v>5667</v>
      </c>
      <c r="L567" t="n">
        <v>19257</v>
      </c>
      <c r="M567" t="n">
        <v>21050</v>
      </c>
      <c r="N567" t="n">
        <v>30201</v>
      </c>
    </row>
    <row r="568">
      <c r="A568" t="inlineStr">
        <is>
          <t>Net other increase in loans</t>
        </is>
      </c>
      <c r="C568" t="inlineStr">
        <is>
          <t>Thousand</t>
        </is>
      </c>
      <c r="D568" t="inlineStr">
        <is>
          <t>QYYY</t>
        </is>
      </c>
      <c r="F568" t="n">
        <v>17252</v>
      </c>
      <c r="G568" t="n">
        <v>-18088</v>
      </c>
      <c r="H568" t="n">
        <v>-173231</v>
      </c>
      <c r="I568" t="n">
        <v>-174915</v>
      </c>
      <c r="K568" t="n">
        <v>-37970</v>
      </c>
      <c r="L568" t="n">
        <v>-141858</v>
      </c>
      <c r="M568" t="n">
        <v>-223189</v>
      </c>
      <c r="N568" t="n">
        <v>-319950</v>
      </c>
    </row>
    <row r="569">
      <c r="A569" t="inlineStr">
        <is>
          <t>Proceeds from the sale of other real estate owned and other assets</t>
        </is>
      </c>
      <c r="C569" t="inlineStr">
        <is>
          <t>Thousand</t>
        </is>
      </c>
      <c r="D569" t="inlineStr">
        <is>
          <t>QYYY</t>
        </is>
      </c>
      <c r="F569" t="n">
        <v>988</v>
      </c>
      <c r="G569" t="n">
        <v>2178</v>
      </c>
      <c r="H569" t="n">
        <v>3515</v>
      </c>
      <c r="I569" t="n">
        <v>5389</v>
      </c>
      <c r="K569" t="n">
        <v>812</v>
      </c>
      <c r="L569" t="n">
        <v>3322</v>
      </c>
      <c r="M569" t="n">
        <v>4741</v>
      </c>
      <c r="N569" t="n">
        <v>5851</v>
      </c>
      <c r="P569" t="n">
        <v>1955</v>
      </c>
      <c r="Q569" t="n">
        <v>3647</v>
      </c>
      <c r="R569" t="n">
        <v>4324</v>
      </c>
      <c r="S569" t="n">
        <v>4957</v>
      </c>
      <c r="U569" t="n">
        <v>5971</v>
      </c>
      <c r="V569" t="n">
        <v>7020</v>
      </c>
      <c r="W569" t="n">
        <v>8740</v>
      </c>
      <c r="X569" t="n">
        <v>9519</v>
      </c>
      <c r="Z569" t="n">
        <v>1186</v>
      </c>
      <c r="AA569" t="n">
        <v>2088</v>
      </c>
      <c r="AB569" t="n">
        <v>2846</v>
      </c>
      <c r="AC569" t="n">
        <v>4038</v>
      </c>
      <c r="AE569" t="n">
        <v>1802</v>
      </c>
      <c r="AF569" t="n">
        <v>3231</v>
      </c>
      <c r="AG569" t="n">
        <v>3899</v>
      </c>
      <c r="AH569" t="n">
        <v>0</v>
      </c>
    </row>
    <row r="570">
      <c r="A570" t="inlineStr">
        <is>
          <t>Other, net</t>
        </is>
      </c>
      <c r="C570" t="inlineStr">
        <is>
          <t>Thousand</t>
        </is>
      </c>
      <c r="D570" t="inlineStr">
        <is>
          <t>QYYY</t>
        </is>
      </c>
      <c r="AG570" t="n">
        <v>0</v>
      </c>
      <c r="AH570" t="n">
        <v>-3890</v>
      </c>
      <c r="AJ570" t="n">
        <v>-5019</v>
      </c>
      <c r="AK570" t="n">
        <v>-3893</v>
      </c>
      <c r="AL570" t="n">
        <v>-2593</v>
      </c>
      <c r="AM570" t="n">
        <v>7867</v>
      </c>
      <c r="AO570" t="n">
        <v>4988</v>
      </c>
      <c r="AP570" t="n">
        <v>5641</v>
      </c>
      <c r="AQ570" t="n">
        <v>6565</v>
      </c>
      <c r="AR570" t="n">
        <v>7820</v>
      </c>
      <c r="AT570" t="n">
        <v>2858</v>
      </c>
      <c r="AU570" t="n">
        <v>3567</v>
      </c>
      <c r="AV570" t="n">
        <v>6454</v>
      </c>
      <c r="AW570" t="n">
        <v>9305</v>
      </c>
      <c r="AY570" t="n">
        <v>3078</v>
      </c>
      <c r="AZ570" t="n">
        <v>10519</v>
      </c>
      <c r="BA570" t="n">
        <v>12547</v>
      </c>
      <c r="BB570" t="n">
        <v>14494</v>
      </c>
      <c r="BD570" t="n">
        <v>1658</v>
      </c>
      <c r="BE570" t="n">
        <v>23302</v>
      </c>
    </row>
    <row r="571">
      <c r="A571" t="inlineStr">
        <is>
          <t>Net cash (used in) provided by investing activities</t>
        </is>
      </c>
      <c r="C571" t="inlineStr">
        <is>
          <t>Thousand</t>
        </is>
      </c>
      <c r="D571" t="inlineStr">
        <is>
          <t>QYYY</t>
        </is>
      </c>
      <c r="F571" t="n">
        <v>12180</v>
      </c>
      <c r="G571" t="n">
        <v>27816</v>
      </c>
      <c r="H571" t="n">
        <v>-49653</v>
      </c>
      <c r="I571" t="n">
        <v>-131078</v>
      </c>
      <c r="K571" t="n">
        <v>73715</v>
      </c>
      <c r="L571" t="n">
        <v>-25725</v>
      </c>
      <c r="M571" t="n">
        <v>-92667</v>
      </c>
      <c r="N571" t="n">
        <v>-183376</v>
      </c>
      <c r="P571" t="n">
        <v>-22095</v>
      </c>
      <c r="Q571" t="n">
        <v>-20160</v>
      </c>
      <c r="R571" t="n">
        <v>-98255</v>
      </c>
      <c r="S571" t="n">
        <v>-265298</v>
      </c>
      <c r="U571" t="n">
        <v>13802</v>
      </c>
      <c r="V571" t="n">
        <v>-1684</v>
      </c>
      <c r="W571" t="n">
        <v>-2700</v>
      </c>
      <c r="X571" t="n">
        <v>-98017</v>
      </c>
      <c r="Z571" t="n">
        <v>12022</v>
      </c>
      <c r="AA571" t="n">
        <v>-166853</v>
      </c>
      <c r="AB571" t="n">
        <v>-252138</v>
      </c>
      <c r="AC571" t="n">
        <v>-344560</v>
      </c>
      <c r="AE571" t="n">
        <v>28693</v>
      </c>
      <c r="AF571" t="n">
        <v>17528</v>
      </c>
      <c r="AG571" t="n">
        <v>53741</v>
      </c>
      <c r="AH571" t="n">
        <v>-284935</v>
      </c>
      <c r="AJ571" t="n">
        <v>-78162</v>
      </c>
      <c r="AK571" t="n">
        <v>219419</v>
      </c>
      <c r="AL571" t="n">
        <v>73407</v>
      </c>
      <c r="AM571" t="n">
        <v>50347</v>
      </c>
      <c r="AO571" t="n">
        <v>-386215</v>
      </c>
      <c r="AP571" t="n">
        <v>-1107143</v>
      </c>
      <c r="AQ571" t="n">
        <v>-1076861</v>
      </c>
      <c r="AR571" t="n">
        <v>-897993</v>
      </c>
      <c r="AT571" t="n">
        <v>45163</v>
      </c>
      <c r="AU571" t="n">
        <v>410451</v>
      </c>
      <c r="AV571" t="n">
        <v>611223</v>
      </c>
      <c r="AW571" t="n">
        <v>437031</v>
      </c>
      <c r="AY571" t="n">
        <v>-745970</v>
      </c>
      <c r="AZ571" t="n">
        <v>-898501</v>
      </c>
      <c r="BA571" t="n">
        <v>-1409310</v>
      </c>
      <c r="BB571" t="n">
        <v>-1519168</v>
      </c>
      <c r="BD571" t="n">
        <v>-228584</v>
      </c>
      <c r="BE571" t="n">
        <v>-369160</v>
      </c>
    </row>
    <row r="572">
      <c r="A572" t="inlineStr">
        <is>
          <t>Net cash (used in) provided by investing activities-c</t>
        </is>
      </c>
      <c r="F572">
        <f>SUM(F551:F570)</f>
        <v/>
      </c>
      <c r="G572">
        <f>SUM(G551:G570)</f>
        <v/>
      </c>
      <c r="H572">
        <f>SUM(H551:H570)</f>
        <v/>
      </c>
      <c r="I572">
        <f>SUM(I551:I570)</f>
        <v/>
      </c>
      <c r="K572">
        <f>SUM(K551:K570)</f>
        <v/>
      </c>
      <c r="L572">
        <f>SUM(L551:L570)</f>
        <v/>
      </c>
      <c r="M572">
        <f>SUM(M551:M570)</f>
        <v/>
      </c>
      <c r="N572">
        <f>SUM(N551:N570)</f>
        <v/>
      </c>
      <c r="P572">
        <f>SUM(P551:P570)</f>
        <v/>
      </c>
      <c r="Q572">
        <f>SUM(Q551:Q570)</f>
        <v/>
      </c>
      <c r="R572">
        <f>SUM(R551:R570)</f>
        <v/>
      </c>
      <c r="S572">
        <f>SUM(S551:S570)</f>
        <v/>
      </c>
      <c r="U572">
        <f>SUM(U551:U570)</f>
        <v/>
      </c>
      <c r="V572">
        <f>SUM(V551:V570)</f>
        <v/>
      </c>
      <c r="W572">
        <f>SUM(W551:W570)</f>
        <v/>
      </c>
      <c r="X572">
        <f>SUM(X551:X570)</f>
        <v/>
      </c>
      <c r="Z572">
        <f>SUM(Z551:Z570)</f>
        <v/>
      </c>
      <c r="AA572">
        <f>SUM(AA551:AA570)</f>
        <v/>
      </c>
      <c r="AB572">
        <f>SUM(AB551:AB570)</f>
        <v/>
      </c>
      <c r="AC572">
        <f>SUM(AC551:AC570)</f>
        <v/>
      </c>
      <c r="AE572">
        <f>SUM(AE551:AE570)</f>
        <v/>
      </c>
      <c r="AF572">
        <f>SUM(AF551:AF570)</f>
        <v/>
      </c>
      <c r="AG572">
        <f>SUM(AG551:AG570)</f>
        <v/>
      </c>
      <c r="AH572">
        <f>SUM(AH551:AH570)</f>
        <v/>
      </c>
      <c r="AJ572">
        <f>SUM(AJ551:AJ570)</f>
        <v/>
      </c>
      <c r="AK572">
        <f>SUM(AK551:AK570)</f>
        <v/>
      </c>
      <c r="AL572">
        <f>SUM(AL551:AL570)</f>
        <v/>
      </c>
      <c r="AM572">
        <f>SUM(AM551:AM570)</f>
        <v/>
      </c>
      <c r="AO572">
        <f>SUM(AO551:AO570)</f>
        <v/>
      </c>
      <c r="AP572">
        <f>SUM(AP551:AP570)</f>
        <v/>
      </c>
      <c r="AQ572">
        <f>SUM(AQ551:AQ570)</f>
        <v/>
      </c>
      <c r="AR572">
        <f>SUM(AR551:AR570)</f>
        <v/>
      </c>
      <c r="AT572">
        <f>SUM(AT551:AT570)</f>
        <v/>
      </c>
      <c r="AU572">
        <f>SUM(AU551:AU570)</f>
        <v/>
      </c>
      <c r="AV572">
        <f>SUM(AV551:AV570)</f>
        <v/>
      </c>
      <c r="AW572">
        <f>SUM(AW551:AW570)</f>
        <v/>
      </c>
      <c r="AY572">
        <f>SUM(AY551:AY570)</f>
        <v/>
      </c>
      <c r="AZ572">
        <f>SUM(AZ551:AZ570)</f>
        <v/>
      </c>
      <c r="BA572">
        <f>SUM(BA551:BA570)</f>
        <v/>
      </c>
      <c r="BB572">
        <f>SUM(BB551:BB570)</f>
        <v/>
      </c>
      <c r="BD572">
        <f>SUM(BD551:BD570)</f>
        <v/>
      </c>
      <c r="BE572">
        <f>SUM(BE551:BE570)</f>
        <v/>
      </c>
    </row>
    <row r="573">
      <c r="A573" t="inlineStr">
        <is>
          <t>Sum check</t>
        </is>
      </c>
      <c r="F573">
        <f>F571-F572</f>
        <v/>
      </c>
      <c r="G573">
        <f>G571-G572</f>
        <v/>
      </c>
      <c r="H573">
        <f>H571-H572</f>
        <v/>
      </c>
      <c r="I573">
        <f>I571-I572</f>
        <v/>
      </c>
      <c r="K573">
        <f>K571-K572</f>
        <v/>
      </c>
      <c r="L573">
        <f>L571-L572</f>
        <v/>
      </c>
      <c r="M573">
        <f>M571-M572</f>
        <v/>
      </c>
      <c r="N573">
        <f>N571-N572</f>
        <v/>
      </c>
      <c r="P573">
        <f>P571-P572</f>
        <v/>
      </c>
      <c r="Q573">
        <f>Q571-Q572</f>
        <v/>
      </c>
      <c r="R573">
        <f>R571-R572</f>
        <v/>
      </c>
      <c r="S573">
        <f>S571-S572</f>
        <v/>
      </c>
      <c r="U573">
        <f>U571-U572</f>
        <v/>
      </c>
      <c r="V573">
        <f>V571-V572</f>
        <v/>
      </c>
      <c r="W573">
        <f>W571-W572</f>
        <v/>
      </c>
      <c r="X573">
        <f>X571-X572</f>
        <v/>
      </c>
      <c r="Z573">
        <f>Z571-Z572</f>
        <v/>
      </c>
      <c r="AA573">
        <f>AA571-AA572</f>
        <v/>
      </c>
      <c r="AB573">
        <f>AB571-AB572</f>
        <v/>
      </c>
      <c r="AC573">
        <f>AC571-AC572</f>
        <v/>
      </c>
      <c r="AE573">
        <f>AE571-AE572</f>
        <v/>
      </c>
      <c r="AF573">
        <f>AF571-AF572</f>
        <v/>
      </c>
      <c r="AG573">
        <f>AG571-AG572</f>
        <v/>
      </c>
      <c r="AH573">
        <f>AH571-AH572</f>
        <v/>
      </c>
      <c r="AJ573">
        <f>AJ571-AJ572</f>
        <v/>
      </c>
      <c r="AK573">
        <f>AK571-AK572</f>
        <v/>
      </c>
      <c r="AL573">
        <f>AL571-AL572</f>
        <v/>
      </c>
      <c r="AM573">
        <f>AM571-AM572</f>
        <v/>
      </c>
      <c r="AO573">
        <f>AO571-AO572</f>
        <v/>
      </c>
      <c r="AP573">
        <f>AP571-AP572</f>
        <v/>
      </c>
      <c r="AQ573">
        <f>AQ571-AQ572</f>
        <v/>
      </c>
      <c r="AR573">
        <f>AR571-AR572</f>
        <v/>
      </c>
      <c r="AT573">
        <f>AT571-AT572</f>
        <v/>
      </c>
      <c r="AU573">
        <f>AU571-AU572</f>
        <v/>
      </c>
      <c r="AV573">
        <f>AV571-AV572</f>
        <v/>
      </c>
      <c r="AW573">
        <f>AW571-AW572</f>
        <v/>
      </c>
      <c r="AY573">
        <f>AY571-AY572</f>
        <v/>
      </c>
      <c r="AZ573">
        <f>AZ571-AZ572</f>
        <v/>
      </c>
      <c r="BA573">
        <f>BA571-BA572</f>
        <v/>
      </c>
      <c r="BB573">
        <f>BB571-BB572</f>
        <v/>
      </c>
      <c r="BD573">
        <f>BD571-BD572</f>
        <v/>
      </c>
      <c r="BE573">
        <f>BE571-BE572</f>
        <v/>
      </c>
    </row>
    <row r="575">
      <c r="A575" t="inlineStr">
        <is>
          <t>Cash flows from financing activities</t>
        </is>
      </c>
    </row>
    <row r="576">
      <c r="A576" t="inlineStr">
        <is>
          <t>Net change in deposits</t>
        </is>
      </c>
      <c r="C576" t="inlineStr">
        <is>
          <t>Thousand</t>
        </is>
      </c>
      <c r="D576" t="inlineStr">
        <is>
          <t>QYYY</t>
        </is>
      </c>
      <c r="P576" t="n">
        <v>0</v>
      </c>
      <c r="Q576" t="n">
        <v>-96483</v>
      </c>
      <c r="R576" t="n">
        <v>-206113</v>
      </c>
      <c r="S576" t="n">
        <v>-106422</v>
      </c>
      <c r="U576" t="n">
        <v>37514</v>
      </c>
      <c r="V576" t="n">
        <v>-29376</v>
      </c>
      <c r="W576" t="n">
        <v>51591</v>
      </c>
      <c r="X576" t="n">
        <v>274699</v>
      </c>
      <c r="Z576" t="n">
        <v>146570</v>
      </c>
      <c r="AA576" t="n">
        <v>-12375</v>
      </c>
      <c r="AB576" t="n">
        <v>53989</v>
      </c>
      <c r="AC576" t="n">
        <v>166988</v>
      </c>
      <c r="AE576" t="n">
        <v>-31953</v>
      </c>
      <c r="AF576" t="n">
        <v>-52831</v>
      </c>
      <c r="AG576" t="n">
        <v>-101874</v>
      </c>
      <c r="AH576" t="n">
        <v>-139510</v>
      </c>
      <c r="AJ576" t="n">
        <v>100582</v>
      </c>
      <c r="AK576" t="n">
        <v>8118</v>
      </c>
      <c r="AL576" t="n">
        <v>121260</v>
      </c>
      <c r="AM576" t="n">
        <v>274218</v>
      </c>
      <c r="AO576" t="n">
        <v>44559</v>
      </c>
      <c r="AP576" t="n">
        <v>958030</v>
      </c>
      <c r="AQ576" t="n">
        <v>967250</v>
      </c>
      <c r="AR576" t="n">
        <v>536063</v>
      </c>
      <c r="AT576" t="n">
        <v>1344608</v>
      </c>
      <c r="AU576" t="n">
        <v>1444742</v>
      </c>
      <c r="AV576" t="n">
        <v>1708393</v>
      </c>
      <c r="AW576" t="n">
        <v>-191737</v>
      </c>
      <c r="AY576" t="n">
        <v>2729040</v>
      </c>
      <c r="AZ576" t="n">
        <v>2620757</v>
      </c>
      <c r="BA576" t="n">
        <v>2537009</v>
      </c>
      <c r="BB576" t="n">
        <v>2452297</v>
      </c>
      <c r="BD576" t="n">
        <v>-364125</v>
      </c>
      <c r="BE576" t="n">
        <v>-499048</v>
      </c>
    </row>
    <row r="577">
      <c r="A577" t="inlineStr">
        <is>
          <t>Net decrease in time deposits</t>
        </is>
      </c>
      <c r="C577" t="inlineStr">
        <is>
          <t>Thousand</t>
        </is>
      </c>
      <c r="D577" t="inlineStr">
        <is>
          <t>QYYY</t>
        </is>
      </c>
      <c r="F577" t="n">
        <v>-27284</v>
      </c>
      <c r="G577" t="n">
        <v>-46189</v>
      </c>
      <c r="H577" t="n">
        <v>-61358</v>
      </c>
      <c r="I577" t="n">
        <v>-69225</v>
      </c>
      <c r="K577" t="n">
        <v>-64084</v>
      </c>
      <c r="L577" t="n">
        <v>-92706</v>
      </c>
      <c r="M577" t="n">
        <v>-109831</v>
      </c>
      <c r="N577" t="n">
        <v>-122569</v>
      </c>
      <c r="P577" t="n">
        <v>-14646</v>
      </c>
    </row>
    <row r="578">
      <c r="A578" t="inlineStr">
        <is>
          <t>Net change in short-term borrowings</t>
        </is>
      </c>
      <c r="C578" t="inlineStr">
        <is>
          <t>Thousand</t>
        </is>
      </c>
      <c r="D578" t="inlineStr">
        <is>
          <t>QYYY</t>
        </is>
      </c>
      <c r="F578" t="n">
        <v>320</v>
      </c>
      <c r="G578" t="n">
        <v>-1049</v>
      </c>
      <c r="H578" t="n">
        <v>503</v>
      </c>
      <c r="I578" t="n">
        <v>19</v>
      </c>
      <c r="K578" t="n">
        <v>4013</v>
      </c>
      <c r="L578" t="n">
        <v>7727</v>
      </c>
      <c r="M578" t="n">
        <v>6883</v>
      </c>
      <c r="N578" t="n">
        <v>-608</v>
      </c>
      <c r="P578" t="n">
        <v>-1939</v>
      </c>
      <c r="Q578" t="n">
        <v>-1907</v>
      </c>
      <c r="R578" t="n">
        <v>-205</v>
      </c>
      <c r="S578" t="n">
        <v>-3482</v>
      </c>
      <c r="U578" t="n">
        <v>800</v>
      </c>
      <c r="V578" t="n">
        <v>3000</v>
      </c>
      <c r="W578" t="n">
        <v>3500</v>
      </c>
      <c r="X578" t="n">
        <v>0</v>
      </c>
      <c r="Z578" t="n">
        <v>300</v>
      </c>
      <c r="AA578" t="n">
        <v>500</v>
      </c>
      <c r="AB578" t="n">
        <v>1600</v>
      </c>
      <c r="AC578" t="n">
        <v>400</v>
      </c>
      <c r="AE578" t="n">
        <v>-800</v>
      </c>
      <c r="AF578" t="n">
        <v>1600</v>
      </c>
      <c r="AG578" t="n">
        <v>1300</v>
      </c>
      <c r="AH578" t="n">
        <v>775</v>
      </c>
      <c r="AJ578" t="n">
        <v>3525</v>
      </c>
      <c r="AK578" t="n">
        <v>-675</v>
      </c>
      <c r="AL578" t="n">
        <v>-1075</v>
      </c>
      <c r="AM578" t="n">
        <v>-575</v>
      </c>
      <c r="AO578" t="n">
        <v>300</v>
      </c>
      <c r="AP578" t="n">
        <v>7000</v>
      </c>
      <c r="AQ578" t="n">
        <v>-800</v>
      </c>
      <c r="AR578" t="n">
        <v>0</v>
      </c>
      <c r="AT578" t="n">
        <v>2650</v>
      </c>
      <c r="AU578" t="n">
        <v>2000</v>
      </c>
      <c r="AV578" t="n">
        <v>2400</v>
      </c>
      <c r="AW578" t="n">
        <v>-1100</v>
      </c>
      <c r="AY578" t="n">
        <v>3300</v>
      </c>
      <c r="AZ578" t="n">
        <v>6100</v>
      </c>
      <c r="BA578" t="n">
        <v>4600</v>
      </c>
      <c r="BB578" t="n">
        <v>300</v>
      </c>
      <c r="BD578" t="n">
        <v>203194</v>
      </c>
      <c r="BE578" t="n">
        <v>3593</v>
      </c>
    </row>
    <row r="579">
      <c r="A579" t="inlineStr">
        <is>
          <t>Issuance of common stock in connection with stock options, net</t>
        </is>
      </c>
      <c r="C579" t="inlineStr">
        <is>
          <t>Thousand</t>
        </is>
      </c>
      <c r="D579" t="inlineStr">
        <is>
          <t>QYYY</t>
        </is>
      </c>
      <c r="F579" t="n">
        <v>190</v>
      </c>
      <c r="G579" t="n">
        <v>1323</v>
      </c>
      <c r="H579" t="n">
        <v>3594</v>
      </c>
      <c r="I579" t="n">
        <v>5200</v>
      </c>
      <c r="K579" t="n">
        <v>831</v>
      </c>
      <c r="L579" t="n">
        <v>1933</v>
      </c>
      <c r="M579" t="n">
        <v>3954</v>
      </c>
      <c r="N579" t="n">
        <v>6532</v>
      </c>
      <c r="P579" t="n">
        <v>180</v>
      </c>
      <c r="Q579" t="n">
        <v>1665</v>
      </c>
      <c r="R579" t="n">
        <v>2838</v>
      </c>
      <c r="S579" t="n">
        <v>4428</v>
      </c>
      <c r="U579" t="n">
        <v>693</v>
      </c>
      <c r="V579" t="n">
        <v>1973</v>
      </c>
      <c r="W579" t="n">
        <v>7079</v>
      </c>
      <c r="X579" t="n">
        <v>13354</v>
      </c>
      <c r="Z579" t="n">
        <v>2752</v>
      </c>
      <c r="AA579" t="n">
        <v>3441</v>
      </c>
      <c r="AB579" t="n">
        <v>4297</v>
      </c>
      <c r="AC579" t="n">
        <v>4844</v>
      </c>
      <c r="AE579" t="n">
        <v>1290</v>
      </c>
      <c r="AF579" t="n">
        <v>1723</v>
      </c>
      <c r="AG579" t="n">
        <v>2137</v>
      </c>
      <c r="AH579" t="n">
        <v>2238</v>
      </c>
      <c r="AJ579" t="n">
        <v>326</v>
      </c>
      <c r="AK579" t="n">
        <v>781</v>
      </c>
      <c r="AL579" t="n">
        <v>913</v>
      </c>
      <c r="AM579" t="n">
        <v>2484</v>
      </c>
      <c r="AO579" t="n">
        <v>232</v>
      </c>
      <c r="AP579" t="n">
        <v>535</v>
      </c>
      <c r="AQ579" t="n">
        <v>857</v>
      </c>
      <c r="AR579" t="n">
        <v>1790</v>
      </c>
      <c r="AT579" t="n">
        <v>1309</v>
      </c>
      <c r="AU579" t="n">
        <v>1722</v>
      </c>
      <c r="AV579" t="n">
        <v>1722</v>
      </c>
      <c r="AW579" t="n">
        <v>2260</v>
      </c>
      <c r="AY579" t="n">
        <v>3143</v>
      </c>
      <c r="AZ579" t="n">
        <v>4641</v>
      </c>
      <c r="BA579" t="n">
        <v>7011</v>
      </c>
      <c r="BB579" t="n">
        <v>7649</v>
      </c>
      <c r="BD579" t="n">
        <v>642</v>
      </c>
      <c r="BE579" t="n">
        <v>1977</v>
      </c>
    </row>
    <row r="580">
      <c r="A580" t="inlineStr">
        <is>
          <t>Cash dividends paid</t>
        </is>
      </c>
      <c r="C580" t="inlineStr">
        <is>
          <t>Thousand</t>
        </is>
      </c>
      <c r="D580" t="inlineStr">
        <is>
          <t>QYYY</t>
        </is>
      </c>
      <c r="F580" t="n">
        <v>0</v>
      </c>
      <c r="G580" t="n">
        <v>-4416</v>
      </c>
      <c r="H580" t="n">
        <v>-8840</v>
      </c>
      <c r="I580" t="n">
        <v>-13583</v>
      </c>
      <c r="K580" t="n">
        <v>-4753</v>
      </c>
      <c r="L580" t="n">
        <v>-9516</v>
      </c>
      <c r="M580" t="n">
        <v>-14289</v>
      </c>
      <c r="N580" t="n">
        <v>-19543</v>
      </c>
      <c r="P580" t="n">
        <v>-5271</v>
      </c>
      <c r="Q580" t="n">
        <v>-10544</v>
      </c>
      <c r="R580" t="n">
        <v>-15836</v>
      </c>
      <c r="S580" t="n">
        <v>-21449</v>
      </c>
      <c r="U580" t="n">
        <v>-5615</v>
      </c>
      <c r="V580" t="n">
        <v>-11204</v>
      </c>
      <c r="W580" t="n">
        <v>-16806</v>
      </c>
      <c r="X580" t="n">
        <v>-22770</v>
      </c>
      <c r="Z580" t="n">
        <v>-6008</v>
      </c>
      <c r="AA580" t="n">
        <v>-12046</v>
      </c>
      <c r="AB580" t="n">
        <v>-18091</v>
      </c>
      <c r="AC580" t="n">
        <v>-24783</v>
      </c>
      <c r="AE580" t="n">
        <v>-6698</v>
      </c>
      <c r="AF580" t="n">
        <v>-13566</v>
      </c>
      <c r="AG580" t="n">
        <v>-20440</v>
      </c>
      <c r="AH580" t="n">
        <v>-30265</v>
      </c>
      <c r="AJ580" t="n">
        <v>-9781</v>
      </c>
      <c r="AK580" t="n">
        <v>-19567</v>
      </c>
      <c r="AL580" t="n">
        <v>-29359</v>
      </c>
      <c r="AM580" t="n">
        <v>-39805</v>
      </c>
      <c r="AO580" t="n">
        <v>-10462</v>
      </c>
      <c r="AP580" t="n">
        <v>-20909</v>
      </c>
      <c r="AQ580" t="n">
        <v>-31361</v>
      </c>
      <c r="AR580" t="n">
        <v>-42472</v>
      </c>
      <c r="AT580" t="n">
        <v>-11125</v>
      </c>
      <c r="AU580" t="n">
        <v>-22267</v>
      </c>
      <c r="AV580" t="n">
        <v>-33414</v>
      </c>
      <c r="AW580" t="n">
        <v>-45140</v>
      </c>
      <c r="AY580" t="n">
        <v>-11738</v>
      </c>
      <c r="AZ580" t="n">
        <v>-23518</v>
      </c>
      <c r="BA580" t="n">
        <v>-35319</v>
      </c>
      <c r="BB580" t="n">
        <v>-48462</v>
      </c>
      <c r="BD580" t="n">
        <v>-13150</v>
      </c>
      <c r="BE580" t="n">
        <v>-26310</v>
      </c>
    </row>
    <row r="581">
      <c r="A581" t="inlineStr">
        <is>
          <t>Net (decrease)/increase in demand, transaction and savings deposits</t>
        </is>
      </c>
      <c r="C581" t="inlineStr">
        <is>
          <t>Thousand</t>
        </is>
      </c>
      <c r="D581" t="inlineStr">
        <is>
          <t>QYYY</t>
        </is>
      </c>
      <c r="F581" t="n">
        <v>-239034</v>
      </c>
      <c r="G581" t="n">
        <v>-244230</v>
      </c>
      <c r="H581" t="n">
        <v>-70008</v>
      </c>
      <c r="I581" t="n">
        <v>47914</v>
      </c>
      <c r="K581" t="n">
        <v>80601</v>
      </c>
      <c r="L581" t="n">
        <v>92966</v>
      </c>
      <c r="M581" t="n">
        <v>128947</v>
      </c>
      <c r="N581" t="n">
        <v>305940</v>
      </c>
      <c r="P581" t="n">
        <v>-6257</v>
      </c>
    </row>
    <row r="582">
      <c r="A582" t="inlineStr">
        <is>
          <t>Paydown of long-term borrowings</t>
        </is>
      </c>
      <c r="C582" t="inlineStr">
        <is>
          <t>Thousand</t>
        </is>
      </c>
      <c r="D582" t="inlineStr">
        <is>
          <t>QYYY</t>
        </is>
      </c>
      <c r="F582" t="n">
        <v>1862</v>
      </c>
      <c r="G582" t="n">
        <v>786</v>
      </c>
      <c r="H582" t="n">
        <v>-240</v>
      </c>
      <c r="I582" t="n">
        <v>-2240</v>
      </c>
      <c r="K582" t="n">
        <v>-4938</v>
      </c>
      <c r="L582" t="n">
        <v>-6938</v>
      </c>
      <c r="M582" t="n">
        <v>-6938</v>
      </c>
      <c r="N582" t="n">
        <v>-6938</v>
      </c>
      <c r="AP582" t="n">
        <v>0</v>
      </c>
      <c r="AQ582" t="n">
        <v>-3000</v>
      </c>
      <c r="AR582" t="n">
        <v>-3000</v>
      </c>
    </row>
    <row r="583">
      <c r="A583" t="inlineStr">
        <is>
          <t>Proceeds from long-term borrowings</t>
        </is>
      </c>
      <c r="C583" t="inlineStr">
        <is>
          <t>Thousand</t>
        </is>
      </c>
      <c r="D583" t="inlineStr">
        <is>
          <t>QYYY</t>
        </is>
      </c>
      <c r="AO583" t="n">
        <v>0</v>
      </c>
      <c r="AP583" t="n">
        <v>3000</v>
      </c>
      <c r="AQ583" t="n">
        <v>3000</v>
      </c>
      <c r="AR583" t="n">
        <v>3000</v>
      </c>
    </row>
    <row r="584">
      <c r="A584" t="inlineStr">
        <is>
          <t>Proceeds from issuance of subordinated notes, net of debt issuance costs</t>
        </is>
      </c>
      <c r="C584" t="inlineStr">
        <is>
          <t>Thousand</t>
        </is>
      </c>
      <c r="D584" t="inlineStr">
        <is>
          <t>QYYY</t>
        </is>
      </c>
      <c r="AT584" t="n">
        <v>0</v>
      </c>
      <c r="AU584" t="n">
        <v>59150</v>
      </c>
      <c r="AV584" t="n">
        <v>59150</v>
      </c>
      <c r="AW584" t="n">
        <v>59150</v>
      </c>
    </row>
    <row r="585">
      <c r="A585" t="inlineStr">
        <is>
          <t>Redemption of junior subordinated debentures</t>
        </is>
      </c>
      <c r="C585" t="inlineStr">
        <is>
          <t>Thousand</t>
        </is>
      </c>
      <c r="D585" t="inlineStr">
        <is>
          <t>QYYY</t>
        </is>
      </c>
      <c r="AG585" t="n">
        <v>0</v>
      </c>
      <c r="AH585" t="n">
        <v>-5155</v>
      </c>
    </row>
    <row r="586">
      <c r="A586" t="inlineStr">
        <is>
          <t>Common stock acquired</t>
        </is>
      </c>
      <c r="C586" t="inlineStr">
        <is>
          <t>Thousand</t>
        </is>
      </c>
      <c r="D586" t="inlineStr">
        <is>
          <t>QYYY</t>
        </is>
      </c>
      <c r="F586" t="n">
        <v>-943</v>
      </c>
      <c r="G586" t="n">
        <v>-1664</v>
      </c>
      <c r="H586" t="n">
        <v>-2710</v>
      </c>
      <c r="I586" t="n">
        <v>-2710</v>
      </c>
      <c r="R586" t="n">
        <v>0</v>
      </c>
      <c r="S586" t="n">
        <v>-1654</v>
      </c>
      <c r="U586" t="n">
        <v>-5523</v>
      </c>
      <c r="V586" t="n">
        <v>-5523</v>
      </c>
      <c r="W586" t="n">
        <v>-5523</v>
      </c>
      <c r="X586" t="n">
        <v>-5523</v>
      </c>
      <c r="AG586" t="n">
        <v>0</v>
      </c>
      <c r="AH586" t="n">
        <v>-7914</v>
      </c>
      <c r="AJ586" t="n">
        <v>0</v>
      </c>
      <c r="AK586" t="n">
        <v>0</v>
      </c>
      <c r="AL586" t="n">
        <v>0</v>
      </c>
      <c r="AM586" t="n">
        <v>-1601</v>
      </c>
      <c r="AO586" t="n">
        <v>-3098</v>
      </c>
      <c r="AP586" t="n">
        <v>-3098</v>
      </c>
      <c r="AQ586" t="n">
        <v>-3098</v>
      </c>
      <c r="AR586" t="n">
        <v>-3098</v>
      </c>
      <c r="AU586" t="n">
        <v>0</v>
      </c>
      <c r="AV586" t="n">
        <v>-11664</v>
      </c>
      <c r="AW586" t="n">
        <v>-11663</v>
      </c>
    </row>
    <row r="587">
      <c r="A587" t="inlineStr">
        <is>
          <t>Net cash settlement of options</t>
        </is>
      </c>
      <c r="C587" t="inlineStr">
        <is>
          <t>Thousand</t>
        </is>
      </c>
      <c r="D587" t="inlineStr">
        <is>
          <t>QYYY</t>
        </is>
      </c>
      <c r="AT587" t="n">
        <v>-5479</v>
      </c>
      <c r="AU587" t="n">
        <v>-5479</v>
      </c>
      <c r="AV587" t="n">
        <v>-5479</v>
      </c>
      <c r="AW587" t="n">
        <v>-5479</v>
      </c>
    </row>
    <row r="588">
      <c r="A588" t="inlineStr">
        <is>
          <t>Net cash (used in) provided by financing activities</t>
        </is>
      </c>
      <c r="C588" t="inlineStr">
        <is>
          <t>Thousand</t>
        </is>
      </c>
      <c r="D588" t="inlineStr">
        <is>
          <t>QYYY</t>
        </is>
      </c>
      <c r="F588" t="n">
        <v>-264889</v>
      </c>
      <c r="G588" t="n">
        <v>-295439</v>
      </c>
      <c r="H588" t="n">
        <v>-139059</v>
      </c>
      <c r="I588" t="n">
        <v>-34625</v>
      </c>
      <c r="K588" t="n">
        <v>11670</v>
      </c>
      <c r="L588" t="n">
        <v>-6534</v>
      </c>
      <c r="M588" t="n">
        <v>8726</v>
      </c>
      <c r="N588" t="n">
        <v>162814</v>
      </c>
      <c r="P588" t="n">
        <v>-27933</v>
      </c>
      <c r="Q588" t="n">
        <v>-107269</v>
      </c>
      <c r="R588" t="n">
        <v>-219316</v>
      </c>
      <c r="S588" t="n">
        <v>-128579</v>
      </c>
      <c r="U588" t="n">
        <v>27869</v>
      </c>
      <c r="V588" t="n">
        <v>-41130</v>
      </c>
      <c r="W588" t="n">
        <v>39841</v>
      </c>
      <c r="X588" t="n">
        <v>259760</v>
      </c>
      <c r="Z588" t="n">
        <v>143614</v>
      </c>
      <c r="AA588" t="n">
        <v>-20480</v>
      </c>
      <c r="AB588" t="n">
        <v>41795</v>
      </c>
      <c r="AC588" t="n">
        <v>147449</v>
      </c>
      <c r="AE588" t="n">
        <v>-38161</v>
      </c>
      <c r="AF588" t="n">
        <v>-63074</v>
      </c>
      <c r="AG588" t="n">
        <v>-118877</v>
      </c>
      <c r="AH588" t="n">
        <v>-179831</v>
      </c>
      <c r="AJ588" t="n">
        <v>94652</v>
      </c>
      <c r="AK588" t="n">
        <v>-11343</v>
      </c>
      <c r="AL588" t="n">
        <v>91739</v>
      </c>
      <c r="AM588" t="n">
        <v>234721</v>
      </c>
      <c r="AO588" t="n">
        <v>31531</v>
      </c>
      <c r="AP588" t="n">
        <v>944558</v>
      </c>
      <c r="AQ588" t="n">
        <v>932848</v>
      </c>
      <c r="AR588" t="n">
        <v>492283</v>
      </c>
      <c r="AT588" t="n">
        <v>1331963</v>
      </c>
      <c r="AU588" t="n">
        <v>1479868</v>
      </c>
      <c r="AV588" t="n">
        <v>1721108</v>
      </c>
      <c r="AW588" t="n">
        <v>-193709</v>
      </c>
      <c r="AY588" t="n">
        <v>2723745</v>
      </c>
      <c r="AZ588" t="n">
        <v>2607980</v>
      </c>
      <c r="BA588" t="n">
        <v>2513301</v>
      </c>
      <c r="BB588" t="n">
        <v>2411784</v>
      </c>
      <c r="BD588" t="n">
        <v>-173439</v>
      </c>
      <c r="BE588" t="n">
        <v>-519788</v>
      </c>
    </row>
    <row r="589">
      <c r="A589" t="inlineStr">
        <is>
          <t>Net cash (used in) provided by financing activities-c</t>
        </is>
      </c>
      <c r="F589">
        <f>SUM(F576:F587)</f>
        <v/>
      </c>
      <c r="G589">
        <f>SUM(G576:G587)</f>
        <v/>
      </c>
      <c r="H589">
        <f>SUM(H576:H587)</f>
        <v/>
      </c>
      <c r="I589">
        <f>SUM(I576:I587)</f>
        <v/>
      </c>
      <c r="K589">
        <f>SUM(K576:K587)</f>
        <v/>
      </c>
      <c r="L589">
        <f>SUM(L576:L587)</f>
        <v/>
      </c>
      <c r="M589">
        <f>SUM(M576:M587)</f>
        <v/>
      </c>
      <c r="N589">
        <f>SUM(N576:N587)</f>
        <v/>
      </c>
      <c r="P589">
        <f>SUM(P576:P587)</f>
        <v/>
      </c>
      <c r="Q589">
        <f>SUM(Q576:Q587)</f>
        <v/>
      </c>
      <c r="R589">
        <f>SUM(R576:R587)</f>
        <v/>
      </c>
      <c r="S589">
        <f>SUM(S576:S587)</f>
        <v/>
      </c>
      <c r="U589">
        <f>SUM(U576:U587)</f>
        <v/>
      </c>
      <c r="V589">
        <f>SUM(V576:V587)</f>
        <v/>
      </c>
      <c r="W589">
        <f>SUM(W576:W587)</f>
        <v/>
      </c>
      <c r="X589">
        <f>SUM(X576:X587)</f>
        <v/>
      </c>
      <c r="Z589">
        <f>SUM(Z576:Z587)</f>
        <v/>
      </c>
      <c r="AA589">
        <f>SUM(AA576:AA587)</f>
        <v/>
      </c>
      <c r="AB589">
        <f>SUM(AB576:AB587)</f>
        <v/>
      </c>
      <c r="AC589">
        <f>SUM(AC576:AC587)</f>
        <v/>
      </c>
      <c r="AE589">
        <f>SUM(AE576:AE587)</f>
        <v/>
      </c>
      <c r="AF589">
        <f>SUM(AF576:AF587)</f>
        <v/>
      </c>
      <c r="AG589">
        <f>SUM(AG576:AG587)</f>
        <v/>
      </c>
      <c r="AH589">
        <f>SUM(AH576:AH587)</f>
        <v/>
      </c>
      <c r="AJ589">
        <f>SUM(AJ576:AJ587)</f>
        <v/>
      </c>
      <c r="AK589">
        <f>SUM(AK576:AK587)</f>
        <v/>
      </c>
      <c r="AL589">
        <f>SUM(AL576:AL587)</f>
        <v/>
      </c>
      <c r="AM589">
        <f>SUM(AM576:AM587)</f>
        <v/>
      </c>
      <c r="AO589">
        <f>SUM(AO576:AO587)</f>
        <v/>
      </c>
      <c r="AP589">
        <f>SUM(AP576:AP587)</f>
        <v/>
      </c>
      <c r="AQ589">
        <f>SUM(AQ576:AQ587)</f>
        <v/>
      </c>
      <c r="AR589">
        <f>SUM(AR576:AR587)</f>
        <v/>
      </c>
      <c r="AT589">
        <f>SUM(AT576:AT587)</f>
        <v/>
      </c>
      <c r="AU589">
        <f>SUM(AU576:AU587)</f>
        <v/>
      </c>
      <c r="AV589">
        <f>SUM(AV576:AV587)</f>
        <v/>
      </c>
      <c r="AW589">
        <f>SUM(AW576:AW587)</f>
        <v/>
      </c>
      <c r="AY589">
        <f>SUM(AY576:AY587)</f>
        <v/>
      </c>
      <c r="AZ589">
        <f>SUM(AZ576:AZ587)</f>
        <v/>
      </c>
      <c r="BA589">
        <f>SUM(BA576:BA587)</f>
        <v/>
      </c>
      <c r="BB589">
        <f>SUM(BB576:BB587)</f>
        <v/>
      </c>
      <c r="BD589">
        <f>SUM(BD576:BD587)</f>
        <v/>
      </c>
      <c r="BE589">
        <f>SUM(BE576:BE587)</f>
        <v/>
      </c>
    </row>
    <row r="590">
      <c r="A590" t="inlineStr">
        <is>
          <t>Sum check</t>
        </is>
      </c>
      <c r="F590">
        <f>F588-F589</f>
        <v/>
      </c>
      <c r="G590">
        <f>G588-G589</f>
        <v/>
      </c>
      <c r="H590">
        <f>H588-H589</f>
        <v/>
      </c>
      <c r="I590">
        <f>I588-I589</f>
        <v/>
      </c>
      <c r="K590">
        <f>K588-K589</f>
        <v/>
      </c>
      <c r="L590">
        <f>L588-L589</f>
        <v/>
      </c>
      <c r="M590">
        <f>M588-M589</f>
        <v/>
      </c>
      <c r="N590">
        <f>N588-N589</f>
        <v/>
      </c>
      <c r="P590">
        <f>P588-P589</f>
        <v/>
      </c>
      <c r="Q590">
        <f>Q588-Q589</f>
        <v/>
      </c>
      <c r="R590">
        <f>R588-R589</f>
        <v/>
      </c>
      <c r="S590">
        <f>S588-S589</f>
        <v/>
      </c>
      <c r="U590">
        <f>U588-U589</f>
        <v/>
      </c>
      <c r="V590">
        <f>V588-V589</f>
        <v/>
      </c>
      <c r="W590">
        <f>W588-W589</f>
        <v/>
      </c>
      <c r="X590">
        <f>X588-X589</f>
        <v/>
      </c>
      <c r="Z590">
        <f>Z588-Z589</f>
        <v/>
      </c>
      <c r="AA590">
        <f>AA588-AA589</f>
        <v/>
      </c>
      <c r="AB590">
        <f>AB588-AB589</f>
        <v/>
      </c>
      <c r="AC590">
        <f>AC588-AC589</f>
        <v/>
      </c>
      <c r="AE590">
        <f>AE588-AE589</f>
        <v/>
      </c>
      <c r="AF590">
        <f>AF588-AF589</f>
        <v/>
      </c>
      <c r="AG590">
        <f>AG588-AG589</f>
        <v/>
      </c>
      <c r="AH590">
        <f>AH588-AH589</f>
        <v/>
      </c>
      <c r="AJ590">
        <f>AJ588-AJ589</f>
        <v/>
      </c>
      <c r="AK590">
        <f>AK588-AK589</f>
        <v/>
      </c>
      <c r="AL590">
        <f>AL588-AL589</f>
        <v/>
      </c>
      <c r="AM590">
        <f>AM588-AM589</f>
        <v/>
      </c>
      <c r="AO590">
        <f>AO588-AO589</f>
        <v/>
      </c>
      <c r="AP590">
        <f>AP588-AP589</f>
        <v/>
      </c>
      <c r="AQ590">
        <f>AQ588-AQ589</f>
        <v/>
      </c>
      <c r="AR590">
        <f>AR588-AR589</f>
        <v/>
      </c>
      <c r="AT590">
        <f>AT588-AT589</f>
        <v/>
      </c>
      <c r="AU590">
        <f>AU588-AU589</f>
        <v/>
      </c>
      <c r="AV590">
        <f>AV588-AV589</f>
        <v/>
      </c>
      <c r="AW590">
        <f>AW588-AW589</f>
        <v/>
      </c>
      <c r="AY590">
        <f>AY588-AY589</f>
        <v/>
      </c>
      <c r="AZ590">
        <f>AZ588-AZ589</f>
        <v/>
      </c>
      <c r="BA590">
        <f>BA588-BA589</f>
        <v/>
      </c>
      <c r="BB590">
        <f>BB588-BB589</f>
        <v/>
      </c>
      <c r="BD590">
        <f>BD588-BD589</f>
        <v/>
      </c>
      <c r="BE590">
        <f>BE588-BE589</f>
        <v/>
      </c>
    </row>
    <row r="592">
      <c r="A592" t="inlineStr">
        <is>
          <t>Net (decrease)/increase in cash, due from banks and interest-bearing deposits</t>
        </is>
      </c>
      <c r="C592" t="inlineStr">
        <is>
          <t>Thousand</t>
        </is>
      </c>
      <c r="D592" t="inlineStr">
        <is>
          <t>QYYY</t>
        </is>
      </c>
      <c r="F592" t="n">
        <v>-229096</v>
      </c>
      <c r="G592" t="n">
        <v>-224909</v>
      </c>
      <c r="H592" t="n">
        <v>-118212</v>
      </c>
      <c r="I592" t="n">
        <v>-87613</v>
      </c>
      <c r="K592" t="n">
        <v>105571</v>
      </c>
      <c r="L592" t="n">
        <v>-1098</v>
      </c>
      <c r="M592" t="n">
        <v>-24130</v>
      </c>
      <c r="N592" t="n">
        <v>56360</v>
      </c>
      <c r="P592" t="n">
        <v>-27214</v>
      </c>
      <c r="Q592" t="n">
        <v>-96667</v>
      </c>
      <c r="R592" t="n">
        <v>-258834</v>
      </c>
      <c r="S592" t="n">
        <v>-315718</v>
      </c>
      <c r="U592" t="n">
        <v>70148</v>
      </c>
      <c r="V592" t="n">
        <v>-355</v>
      </c>
      <c r="W592" t="n">
        <v>107979</v>
      </c>
      <c r="X592" t="n">
        <v>252284</v>
      </c>
      <c r="Z592" t="n">
        <v>187551</v>
      </c>
      <c r="AA592" t="n">
        <v>-133561</v>
      </c>
      <c r="AB592" t="n">
        <v>-133518</v>
      </c>
      <c r="AC592" t="n">
        <v>-92586</v>
      </c>
      <c r="AE592" t="n">
        <v>14228</v>
      </c>
      <c r="AF592" t="n">
        <v>10185</v>
      </c>
      <c r="AG592" t="n">
        <v>34291</v>
      </c>
      <c r="AH592" t="n">
        <v>-333620</v>
      </c>
      <c r="AJ592" t="n">
        <v>53150</v>
      </c>
      <c r="AK592" t="n">
        <v>280183</v>
      </c>
      <c r="AL592" t="n">
        <v>277611</v>
      </c>
      <c r="AM592" t="n">
        <v>444026</v>
      </c>
      <c r="AO592" t="n">
        <v>-319421</v>
      </c>
      <c r="AP592" t="n">
        <v>-79938</v>
      </c>
      <c r="AQ592" t="n">
        <v>-32757</v>
      </c>
      <c r="AR592" t="n">
        <v>-251369</v>
      </c>
      <c r="AT592" t="n">
        <v>1445496</v>
      </c>
      <c r="AU592" t="n">
        <v>2024486</v>
      </c>
      <c r="AV592" t="n">
        <v>2493954</v>
      </c>
      <c r="AW592" t="n">
        <v>433110</v>
      </c>
      <c r="AY592" t="n">
        <v>2041382</v>
      </c>
      <c r="AZ592" t="n">
        <v>1829319</v>
      </c>
      <c r="BA592" t="n">
        <v>1283283</v>
      </c>
      <c r="BB592" t="n">
        <v>1118888</v>
      </c>
      <c r="BD592" t="n">
        <v>-332519</v>
      </c>
      <c r="BE592" t="n">
        <v>-759768</v>
      </c>
    </row>
    <row r="593">
      <c r="A593" t="inlineStr">
        <is>
          <t>Net (decrease)/increase in cash, due from banks and interest-bearing deposits-c</t>
        </is>
      </c>
      <c r="F593">
        <f>SUM(F546,F571,F588)</f>
        <v/>
      </c>
      <c r="G593">
        <f>SUM(G546,G571,G588)</f>
        <v/>
      </c>
      <c r="H593">
        <f>SUM(H546,H571,H588)</f>
        <v/>
      </c>
      <c r="I593">
        <f>SUM(I546,I571,I588)</f>
        <v/>
      </c>
      <c r="K593">
        <f>SUM(K546,K571,K588)</f>
        <v/>
      </c>
      <c r="L593">
        <f>SUM(L546,L571,L588)</f>
        <v/>
      </c>
      <c r="M593">
        <f>SUM(M546,M571,M588)</f>
        <v/>
      </c>
      <c r="N593">
        <f>SUM(N546,N571,N588)</f>
        <v/>
      </c>
      <c r="P593">
        <f>SUM(P546,P571,P588)</f>
        <v/>
      </c>
      <c r="Q593">
        <f>SUM(Q546,Q571,Q588)</f>
        <v/>
      </c>
      <c r="R593">
        <f>SUM(R546,R571,R588)</f>
        <v/>
      </c>
      <c r="S593">
        <f>SUM(S546,S571,S588)</f>
        <v/>
      </c>
      <c r="U593">
        <f>SUM(U546,U571,U588)</f>
        <v/>
      </c>
      <c r="V593">
        <f>SUM(V546,V571,V588)</f>
        <v/>
      </c>
      <c r="W593">
        <f>SUM(W546,W571,W588)</f>
        <v/>
      </c>
      <c r="X593">
        <f>SUM(X546,X571,X588)</f>
        <v/>
      </c>
      <c r="Z593">
        <f>SUM(Z546,Z571,Z588)</f>
        <v/>
      </c>
      <c r="AA593">
        <f>SUM(AA546,AA571,AA588)</f>
        <v/>
      </c>
      <c r="AB593">
        <f>SUM(AB546,AB571,AB588)</f>
        <v/>
      </c>
      <c r="AC593">
        <f>SUM(AC546,AC571,AC588)</f>
        <v/>
      </c>
      <c r="AE593">
        <f>SUM(AE546,AE571,AE588)</f>
        <v/>
      </c>
      <c r="AF593">
        <f>SUM(AF546,AF571,AF588)</f>
        <v/>
      </c>
      <c r="AG593">
        <f>SUM(AG546,AG571,AG588)</f>
        <v/>
      </c>
      <c r="AH593">
        <f>SUM(AH546,AH571,AH588)</f>
        <v/>
      </c>
      <c r="AJ593">
        <f>SUM(AJ546,AJ571,AJ588)</f>
        <v/>
      </c>
      <c r="AK593">
        <f>SUM(AK546,AK571,AK588)</f>
        <v/>
      </c>
      <c r="AL593">
        <f>SUM(AL546,AL571,AL588)</f>
        <v/>
      </c>
      <c r="AM593">
        <f>SUM(AM546,AM571,AM588)</f>
        <v/>
      </c>
      <c r="AO593">
        <f>SUM(AO546,AO571,AO588)</f>
        <v/>
      </c>
      <c r="AP593">
        <f>SUM(AP546,AP571,AP588)</f>
        <v/>
      </c>
      <c r="AQ593">
        <f>SUM(AQ546,AQ571,AQ588)</f>
        <v/>
      </c>
      <c r="AR593">
        <f>SUM(AR546,AR571,AR588)</f>
        <v/>
      </c>
      <c r="AT593">
        <f>SUM(AT546,AT571,AT588)</f>
        <v/>
      </c>
      <c r="AU593">
        <f>SUM(AU546,AU571,AU588)</f>
        <v/>
      </c>
      <c r="AV593">
        <f>SUM(AV546,AV571,AV588)</f>
        <v/>
      </c>
      <c r="AW593">
        <f>SUM(AW546,AW571,AW588)</f>
        <v/>
      </c>
      <c r="AY593">
        <f>SUM(AY546,AY571,AY588)</f>
        <v/>
      </c>
      <c r="AZ593">
        <f>SUM(AZ546,AZ571,AZ588)</f>
        <v/>
      </c>
      <c r="BA593">
        <f>SUM(BA546,BA571,BA588)</f>
        <v/>
      </c>
      <c r="BB593">
        <f>SUM(BB546,BB571,BB588)</f>
        <v/>
      </c>
      <c r="BD593">
        <f>SUM(BD546,BD571,BD588)</f>
        <v/>
      </c>
      <c r="BE593">
        <f>SUM(BE546,BE571,BE588)</f>
        <v/>
      </c>
    </row>
    <row r="594">
      <c r="A594" t="inlineStr">
        <is>
          <t>Sum check</t>
        </is>
      </c>
      <c r="F594">
        <f>F592-F593</f>
        <v/>
      </c>
      <c r="G594">
        <f>G592-G593</f>
        <v/>
      </c>
      <c r="H594">
        <f>H592-H593</f>
        <v/>
      </c>
      <c r="I594">
        <f>I592-I593</f>
        <v/>
      </c>
      <c r="K594">
        <f>K592-K593</f>
        <v/>
      </c>
      <c r="L594">
        <f>L592-L593</f>
        <v/>
      </c>
      <c r="M594">
        <f>M592-M593</f>
        <v/>
      </c>
      <c r="N594">
        <f>N592-N593</f>
        <v/>
      </c>
      <c r="P594">
        <f>P592-P593</f>
        <v/>
      </c>
      <c r="Q594">
        <f>Q592-Q593</f>
        <v/>
      </c>
      <c r="R594">
        <f>R592-R593</f>
        <v/>
      </c>
      <c r="S594">
        <f>S592-S593</f>
        <v/>
      </c>
      <c r="U594">
        <f>U592-U593</f>
        <v/>
      </c>
      <c r="V594">
        <f>V592-V593</f>
        <v/>
      </c>
      <c r="W594">
        <f>W592-W593</f>
        <v/>
      </c>
      <c r="X594">
        <f>X592-X593</f>
        <v/>
      </c>
      <c r="Z594">
        <f>Z592-Z593</f>
        <v/>
      </c>
      <c r="AA594">
        <f>AA592-AA593</f>
        <v/>
      </c>
      <c r="AB594">
        <f>AB592-AB593</f>
        <v/>
      </c>
      <c r="AC594">
        <f>AC592-AC593</f>
        <v/>
      </c>
      <c r="AE594">
        <f>AE592-AE593</f>
        <v/>
      </c>
      <c r="AF594">
        <f>AF592-AF593</f>
        <v/>
      </c>
      <c r="AG594">
        <f>AG592-AG593</f>
        <v/>
      </c>
      <c r="AH594">
        <f>AH592-AH593</f>
        <v/>
      </c>
      <c r="AJ594">
        <f>AJ592-AJ593</f>
        <v/>
      </c>
      <c r="AK594">
        <f>AK592-AK593</f>
        <v/>
      </c>
      <c r="AL594">
        <f>AL592-AL593</f>
        <v/>
      </c>
      <c r="AM594">
        <f>AM592-AM593</f>
        <v/>
      </c>
      <c r="AO594">
        <f>AO592-AO593</f>
        <v/>
      </c>
      <c r="AP594">
        <f>AP592-AP593</f>
        <v/>
      </c>
      <c r="AQ594">
        <f>AQ592-AQ593</f>
        <v/>
      </c>
      <c r="AR594">
        <f>AR592-AR593</f>
        <v/>
      </c>
      <c r="AT594">
        <f>AT592-AT593</f>
        <v/>
      </c>
      <c r="AU594">
        <f>AU592-AU593</f>
        <v/>
      </c>
      <c r="AV594">
        <f>AV592-AV593</f>
        <v/>
      </c>
      <c r="AW594">
        <f>AW592-AW593</f>
        <v/>
      </c>
      <c r="AY594">
        <f>AY592-AY593</f>
        <v/>
      </c>
      <c r="AZ594">
        <f>AZ592-AZ593</f>
        <v/>
      </c>
      <c r="BA594">
        <f>BA592-BA593</f>
        <v/>
      </c>
      <c r="BB594">
        <f>BB592-BB593</f>
        <v/>
      </c>
      <c r="BD594">
        <f>BD592-BD593</f>
        <v/>
      </c>
      <c r="BE594">
        <f>BE592-BE593</f>
        <v/>
      </c>
    </row>
    <row r="596">
      <c r="A596" t="inlineStr">
        <is>
          <t>Cash, due from banks and interest-bearing deposits at the beginning of the period</t>
        </is>
      </c>
      <c r="C596" t="inlineStr">
        <is>
          <t>Thousand</t>
        </is>
      </c>
      <c r="D596" t="inlineStr">
        <is>
          <t>QQQQ</t>
        </is>
      </c>
      <c r="F596" t="n">
        <v>1945148</v>
      </c>
      <c r="G596" t="n">
        <v>1945148</v>
      </c>
      <c r="H596" t="n">
        <v>1945148</v>
      </c>
      <c r="I596" t="n">
        <v>1945148</v>
      </c>
      <c r="K596" t="n">
        <v>1857535</v>
      </c>
      <c r="L596" t="n">
        <v>1857535</v>
      </c>
      <c r="M596" t="n">
        <v>1857535</v>
      </c>
      <c r="N596" t="n">
        <v>1857535</v>
      </c>
      <c r="P596" t="n">
        <v>1913895</v>
      </c>
      <c r="Q596" t="n">
        <v>1913895</v>
      </c>
      <c r="R596" t="n">
        <v>1913895</v>
      </c>
      <c r="S596" t="n">
        <v>1913895</v>
      </c>
      <c r="U596" t="n">
        <v>1598177</v>
      </c>
      <c r="V596" t="n">
        <v>1598177</v>
      </c>
      <c r="W596" t="n">
        <v>1598177</v>
      </c>
      <c r="X596" t="n">
        <v>1598177</v>
      </c>
      <c r="Z596" t="n">
        <v>1850461</v>
      </c>
      <c r="AA596" t="n">
        <v>1850461</v>
      </c>
      <c r="AB596" t="n">
        <v>1850461</v>
      </c>
      <c r="AC596" t="n">
        <v>1850461</v>
      </c>
      <c r="AE596" t="n">
        <v>1757875</v>
      </c>
      <c r="AF596" t="n">
        <v>1757875</v>
      </c>
      <c r="AG596" t="n">
        <v>1757875</v>
      </c>
      <c r="AH596" t="n">
        <v>1757875</v>
      </c>
      <c r="AJ596" t="n">
        <v>1424255</v>
      </c>
      <c r="AK596" t="n">
        <v>1424255</v>
      </c>
      <c r="AL596" t="n">
        <v>1424255</v>
      </c>
      <c r="AM596" t="n">
        <v>1424255</v>
      </c>
      <c r="AO596" t="n">
        <v>1868281</v>
      </c>
      <c r="AP596" t="n">
        <v>1868281</v>
      </c>
      <c r="AQ596" t="n">
        <v>1868281</v>
      </c>
      <c r="AR596" t="n">
        <v>1868281</v>
      </c>
      <c r="AT596" t="n">
        <v>1616912</v>
      </c>
      <c r="AU596" t="n">
        <v>1616912</v>
      </c>
      <c r="AV596" t="n">
        <v>1616912</v>
      </c>
      <c r="AW596" t="n">
        <v>1616912</v>
      </c>
      <c r="AY596" t="n">
        <v>2050022</v>
      </c>
      <c r="AZ596" t="n">
        <v>2050022</v>
      </c>
      <c r="BA596" t="n">
        <v>2050022</v>
      </c>
      <c r="BB596" t="n">
        <v>2050022</v>
      </c>
      <c r="BD596" t="n">
        <v>3168910</v>
      </c>
      <c r="BE596" t="n">
        <v>3168910</v>
      </c>
    </row>
    <row r="597">
      <c r="A597" t="inlineStr">
        <is>
          <t>Cash, due from banks and interest-bearing deposits at the end of the period</t>
        </is>
      </c>
      <c r="C597" t="inlineStr">
        <is>
          <t>Thousand</t>
        </is>
      </c>
      <c r="D597" t="inlineStr">
        <is>
          <t>QQQQ</t>
        </is>
      </c>
      <c r="F597" t="n">
        <v>1716052</v>
      </c>
      <c r="G597" t="n">
        <v>1720239</v>
      </c>
      <c r="H597" t="n">
        <v>1826936</v>
      </c>
      <c r="I597" t="n">
        <v>1857535</v>
      </c>
      <c r="K597" t="n">
        <v>1963106</v>
      </c>
      <c r="L597" t="n">
        <v>1856437</v>
      </c>
      <c r="M597" t="n">
        <v>1833405</v>
      </c>
      <c r="N597" t="n">
        <v>1913895</v>
      </c>
      <c r="P597" t="n">
        <v>1886681</v>
      </c>
      <c r="Q597" t="n">
        <v>1817228</v>
      </c>
      <c r="R597" t="n">
        <v>1655061</v>
      </c>
      <c r="S597" t="n">
        <v>1598177</v>
      </c>
      <c r="U597" t="n">
        <v>1668325</v>
      </c>
      <c r="V597" t="n">
        <v>1597822</v>
      </c>
      <c r="W597" t="n">
        <v>1706156</v>
      </c>
      <c r="X597" t="n">
        <v>1850461</v>
      </c>
      <c r="Z597" t="n">
        <v>2038012</v>
      </c>
      <c r="AA597" t="n">
        <v>1716900</v>
      </c>
      <c r="AB597" t="n">
        <v>1716943</v>
      </c>
      <c r="AC597" t="n">
        <v>1757875</v>
      </c>
      <c r="AE597" t="n">
        <v>1772103</v>
      </c>
      <c r="AF597" t="n">
        <v>1768060</v>
      </c>
      <c r="AG597" t="n">
        <v>1792166</v>
      </c>
      <c r="AH597" t="n">
        <v>1424255</v>
      </c>
      <c r="AJ597" t="n">
        <v>1477405</v>
      </c>
      <c r="AK597" t="n">
        <v>1704438</v>
      </c>
      <c r="AL597" t="n">
        <v>1701866</v>
      </c>
      <c r="AM597" t="n">
        <v>1868281</v>
      </c>
      <c r="AO597" t="n">
        <v>1548860</v>
      </c>
      <c r="AP597" t="n">
        <v>1788343</v>
      </c>
      <c r="AQ597" t="n">
        <v>1835524</v>
      </c>
      <c r="AR597" t="n">
        <v>1616912</v>
      </c>
      <c r="AT597" t="n">
        <v>3062408</v>
      </c>
      <c r="AU597" t="n">
        <v>3641398</v>
      </c>
      <c r="AV597" t="n">
        <v>4110866</v>
      </c>
      <c r="AW597" t="n">
        <v>2050022</v>
      </c>
      <c r="AY597" t="n">
        <v>4091404</v>
      </c>
      <c r="AZ597" t="n">
        <v>3879341</v>
      </c>
      <c r="BA597" t="n">
        <v>3333305</v>
      </c>
      <c r="BB597" t="n">
        <v>3168910</v>
      </c>
      <c r="BD597" t="n">
        <v>2836391</v>
      </c>
      <c r="BE597" t="n">
        <v>2409142</v>
      </c>
    </row>
    <row r="598">
      <c r="A598" t="inlineStr">
        <is>
          <t>Link check</t>
        </is>
      </c>
      <c r="F598">
        <f>F597-SUM(F463:F464)</f>
        <v/>
      </c>
      <c r="G598">
        <f>G597-SUM(G463:G464)</f>
        <v/>
      </c>
      <c r="H598">
        <f>H597-SUM(H463:H464)</f>
        <v/>
      </c>
      <c r="I598">
        <f>I597-SUM(I463:I464)</f>
        <v/>
      </c>
      <c r="K598">
        <f>K597-SUM(K463:K464)</f>
        <v/>
      </c>
      <c r="L598">
        <f>L597-SUM(L463:L464)</f>
        <v/>
      </c>
      <c r="M598">
        <f>M597-SUM(M463:M464)</f>
        <v/>
      </c>
      <c r="N598">
        <f>N597-SUM(N463:N464)</f>
        <v/>
      </c>
      <c r="P598">
        <f>P597-SUM(P463:P464)</f>
        <v/>
      </c>
      <c r="Q598">
        <f>Q597-SUM(Q463:Q464)</f>
        <v/>
      </c>
      <c r="R598">
        <f>R597-SUM(R463:R464)</f>
        <v/>
      </c>
      <c r="S598">
        <f>S597-SUM(S463:S464)</f>
        <v/>
      </c>
      <c r="U598">
        <f>U597-SUM(U463:U464)</f>
        <v/>
      </c>
      <c r="V598">
        <f>V597-SUM(V463:V464)</f>
        <v/>
      </c>
      <c r="W598">
        <f>W597-SUM(W463:W464)</f>
        <v/>
      </c>
      <c r="X598">
        <f>X597-SUM(X463:X464)</f>
        <v/>
      </c>
      <c r="Z598">
        <f>Z597-SUM(Z463:Z464)</f>
        <v/>
      </c>
      <c r="AA598">
        <f>AA597-SUM(AA463:AA464)</f>
        <v/>
      </c>
      <c r="AB598">
        <f>AB597-SUM(AB463:AB464)</f>
        <v/>
      </c>
      <c r="AC598">
        <f>AC597-SUM(AC463:AC464)</f>
        <v/>
      </c>
      <c r="AE598">
        <f>AE597-SUM(AE463:AE464)</f>
        <v/>
      </c>
      <c r="AF598">
        <f>AF597-SUM(AF463:AF464)</f>
        <v/>
      </c>
      <c r="AG598">
        <f>AG597-SUM(AG463:AG464)</f>
        <v/>
      </c>
      <c r="AH598">
        <f>AH597-SUM(AH463:AH464)</f>
        <v/>
      </c>
      <c r="AJ598">
        <f>AJ597-SUM(AJ463:AJ464)</f>
        <v/>
      </c>
      <c r="AK598">
        <f>AK597-SUM(AK463:AK464)</f>
        <v/>
      </c>
      <c r="AL598">
        <f>AL597-SUM(AL463:AL464)</f>
        <v/>
      </c>
      <c r="AM598">
        <f>AM597-SUM(AM463:AM464)</f>
        <v/>
      </c>
      <c r="AO598">
        <f>AO597-SUM(AO463:AO464)</f>
        <v/>
      </c>
      <c r="AP598">
        <f>AP597-SUM(AP463:AP464)</f>
        <v/>
      </c>
      <c r="AQ598">
        <f>AQ597-SUM(AQ463:AQ464)</f>
        <v/>
      </c>
      <c r="AR598">
        <f>AR597-SUM(AR463:AR464)</f>
        <v/>
      </c>
      <c r="AT598">
        <f>AT597-SUM(AT463:AT464)</f>
        <v/>
      </c>
      <c r="AU598">
        <f>AU597-SUM(AU463:AU464)</f>
        <v/>
      </c>
      <c r="AV598">
        <f>AV597-SUM(AV463:AV464)</f>
        <v/>
      </c>
      <c r="AW598">
        <f>AW597-SUM(AW463:AW464)</f>
        <v/>
      </c>
      <c r="AY598">
        <f>AY597-SUM(AY463:AY464)</f>
        <v/>
      </c>
      <c r="AZ598">
        <f>AZ597-SUM(AZ463:AZ464)</f>
        <v/>
      </c>
      <c r="BA598">
        <f>BA597-SUM(BA463:BA464)</f>
        <v/>
      </c>
      <c r="BB598">
        <f>BB597-SUM(BB463:BB464)</f>
        <v/>
      </c>
      <c r="BD598">
        <f>BD597-SUM(BD463:BD464)</f>
        <v/>
      </c>
      <c r="BE598">
        <f>BE597-SUM(BE463:BE464)</f>
        <v/>
      </c>
    </row>
    <row r="600">
      <c r="A600" t="inlineStr">
        <is>
          <t>Supplemental disclosures of cashflow information:</t>
        </is>
      </c>
    </row>
    <row r="601">
      <c r="A601" t="inlineStr">
        <is>
          <t>Cash paid during the year for interest</t>
        </is>
      </c>
      <c r="C601" t="inlineStr">
        <is>
          <t>Thousand</t>
        </is>
      </c>
      <c r="D601" t="inlineStr">
        <is>
          <t>QYYY</t>
        </is>
      </c>
      <c r="F601" t="n">
        <v>3753</v>
      </c>
      <c r="G601" t="n">
        <v>7301</v>
      </c>
      <c r="H601" t="n">
        <v>10756</v>
      </c>
      <c r="I601" t="n">
        <v>14142</v>
      </c>
      <c r="K601" t="n">
        <v>2991</v>
      </c>
      <c r="L601" t="n">
        <v>6853</v>
      </c>
      <c r="M601" t="n">
        <v>10058</v>
      </c>
      <c r="N601" t="n">
        <v>13135</v>
      </c>
      <c r="P601" t="n">
        <v>3050</v>
      </c>
      <c r="Q601" t="n">
        <v>6078</v>
      </c>
      <c r="R601" t="n">
        <v>9142</v>
      </c>
      <c r="S601" t="n">
        <v>12255</v>
      </c>
      <c r="U601" t="n">
        <v>3591</v>
      </c>
      <c r="V601" t="n">
        <v>7207</v>
      </c>
      <c r="W601" t="n">
        <v>10919</v>
      </c>
      <c r="X601" t="n">
        <v>14673</v>
      </c>
      <c r="Z601" t="n">
        <v>4235</v>
      </c>
      <c r="AA601" t="n">
        <v>8963</v>
      </c>
      <c r="AB601" t="n">
        <v>14688</v>
      </c>
      <c r="AC601" t="n">
        <v>20563</v>
      </c>
      <c r="AE601" t="n">
        <v>7486</v>
      </c>
      <c r="AF601" t="n">
        <v>17525</v>
      </c>
      <c r="AG601" t="n">
        <v>29096</v>
      </c>
      <c r="AH601" t="n">
        <v>41549</v>
      </c>
      <c r="AJ601" t="n">
        <v>13655</v>
      </c>
      <c r="AK601" t="n">
        <v>27882</v>
      </c>
      <c r="AL601" t="n">
        <v>42100</v>
      </c>
      <c r="AM601" t="n">
        <v>54602</v>
      </c>
      <c r="AO601" t="n">
        <v>10410</v>
      </c>
      <c r="AP601" t="n">
        <v>15053</v>
      </c>
      <c r="AQ601" t="n">
        <v>18741</v>
      </c>
      <c r="AR601" t="n">
        <v>22056</v>
      </c>
      <c r="AT601" t="n">
        <v>3155</v>
      </c>
      <c r="AU601" t="n">
        <v>5736</v>
      </c>
      <c r="AV601" t="n">
        <v>8356</v>
      </c>
      <c r="AW601" t="n">
        <v>11993</v>
      </c>
      <c r="AY601" t="n">
        <v>2503</v>
      </c>
      <c r="AZ601" t="n">
        <v>7456</v>
      </c>
      <c r="BA601" t="n">
        <v>20154</v>
      </c>
      <c r="BB601" t="n">
        <v>42930</v>
      </c>
      <c r="BD601" t="n">
        <v>34026</v>
      </c>
      <c r="BE601" t="n">
        <v>78176</v>
      </c>
    </row>
    <row r="602">
      <c r="A602" t="inlineStr">
        <is>
          <t>Cash paid during the period for income taxes</t>
        </is>
      </c>
      <c r="C602" t="inlineStr">
        <is>
          <t>Thousand</t>
        </is>
      </c>
      <c r="D602" t="inlineStr">
        <is>
          <t>QYYY</t>
        </is>
      </c>
      <c r="F602" t="n">
        <v>0</v>
      </c>
      <c r="G602" t="n">
        <v>12942</v>
      </c>
      <c r="H602" t="n">
        <v>18646</v>
      </c>
      <c r="I602" t="n">
        <v>20946</v>
      </c>
      <c r="K602" t="n">
        <v>850</v>
      </c>
      <c r="L602" t="n">
        <v>13770</v>
      </c>
      <c r="M602" t="n">
        <v>21128</v>
      </c>
      <c r="N602" t="n">
        <v>26178</v>
      </c>
      <c r="P602" t="n">
        <v>600</v>
      </c>
      <c r="Q602" t="n">
        <v>17230</v>
      </c>
      <c r="R602" t="n">
        <v>26531</v>
      </c>
      <c r="S602" t="n">
        <v>33531</v>
      </c>
      <c r="U602" t="n">
        <v>1050</v>
      </c>
      <c r="V602" t="n">
        <v>17900</v>
      </c>
      <c r="W602" t="n">
        <v>26200</v>
      </c>
      <c r="X602" t="n">
        <v>32700</v>
      </c>
      <c r="Z602" t="n">
        <v>1100</v>
      </c>
      <c r="AA602" t="n">
        <v>20450</v>
      </c>
      <c r="AB602" t="n">
        <v>32051</v>
      </c>
      <c r="AC602" t="n">
        <v>41058</v>
      </c>
      <c r="AE602" t="n">
        <v>1250</v>
      </c>
      <c r="AF602" t="n">
        <v>16150</v>
      </c>
      <c r="AG602" t="n">
        <v>24255</v>
      </c>
      <c r="AH602" t="n">
        <v>27952</v>
      </c>
      <c r="AJ602" t="n">
        <v>0</v>
      </c>
      <c r="AK602" t="n">
        <v>17175</v>
      </c>
      <c r="AL602" t="n">
        <v>26775</v>
      </c>
      <c r="AM602" t="n">
        <v>30975</v>
      </c>
      <c r="AO602" t="n">
        <v>1175</v>
      </c>
      <c r="AP602" t="n">
        <v>5075</v>
      </c>
      <c r="AQ602" t="n">
        <v>22025</v>
      </c>
      <c r="AR602" t="n">
        <v>26525</v>
      </c>
      <c r="AT602" t="n">
        <v>1300</v>
      </c>
      <c r="AU602" t="n">
        <v>15400</v>
      </c>
      <c r="AV602" t="n">
        <v>27800</v>
      </c>
      <c r="AW602" t="n">
        <v>30600</v>
      </c>
      <c r="AY602" t="n">
        <v>0</v>
      </c>
      <c r="AZ602" t="n">
        <v>14080</v>
      </c>
      <c r="BA602" t="n">
        <v>26780</v>
      </c>
      <c r="BB602" t="n">
        <v>34640</v>
      </c>
      <c r="BD602" t="n">
        <v>1880</v>
      </c>
      <c r="BE602" t="n">
        <v>31180</v>
      </c>
    </row>
    <row r="603">
      <c r="A603" t="inlineStr">
        <is>
          <t>Stock issued in acquisitions</t>
        </is>
      </c>
      <c r="C603" t="inlineStr">
        <is>
          <t>Thousand</t>
        </is>
      </c>
      <c r="D603" t="inlineStr">
        <is>
          <t>QYYY</t>
        </is>
      </c>
      <c r="AE603" t="n">
        <v>39498</v>
      </c>
      <c r="AF603" t="n">
        <v>39498</v>
      </c>
      <c r="AG603" t="n">
        <v>39498</v>
      </c>
      <c r="AH603" t="n">
        <v>39498</v>
      </c>
    </row>
    <row r="604">
      <c r="A604" t="inlineStr">
        <is>
          <t>Cash consideration for acquisitions</t>
        </is>
      </c>
      <c r="C604" t="inlineStr">
        <is>
          <t>Thousand</t>
        </is>
      </c>
      <c r="D604" t="inlineStr">
        <is>
          <t>QYYY</t>
        </is>
      </c>
      <c r="AE604" t="n">
        <v>24722</v>
      </c>
      <c r="AF604" t="n">
        <v>24722</v>
      </c>
      <c r="AG604" t="n">
        <v>24722</v>
      </c>
      <c r="AH604" t="n">
        <v>24722</v>
      </c>
      <c r="AK604" t="n">
        <v>0</v>
      </c>
      <c r="AL604" t="n">
        <v>123457</v>
      </c>
      <c r="AM604" t="n">
        <v>123457</v>
      </c>
      <c r="AP604" t="n">
        <v>0</v>
      </c>
      <c r="AQ604" t="n">
        <v>2861</v>
      </c>
      <c r="AR604" t="n">
        <v>2861</v>
      </c>
      <c r="AT604" t="n">
        <v>0</v>
      </c>
      <c r="AU604" t="n">
        <v>21000</v>
      </c>
      <c r="AV604" t="n">
        <v>21000</v>
      </c>
      <c r="AW604" t="n">
        <v>21000</v>
      </c>
      <c r="AY604" t="n">
        <v>77685</v>
      </c>
      <c r="AZ604" t="n">
        <v>77685</v>
      </c>
      <c r="BA604" t="n">
        <v>77685</v>
      </c>
      <c r="BB604" t="n">
        <v>77685</v>
      </c>
    </row>
    <row r="605">
      <c r="A605" t="inlineStr">
        <is>
          <t>Fair value of assets acquired in acquisitions</t>
        </is>
      </c>
      <c r="C605" t="inlineStr">
        <is>
          <t>Thousand</t>
        </is>
      </c>
      <c r="D605" t="inlineStr">
        <is>
          <t>QYYY</t>
        </is>
      </c>
      <c r="AE605" t="n">
        <v>377320</v>
      </c>
      <c r="AF605" t="n">
        <v>377320</v>
      </c>
      <c r="AG605" t="n">
        <v>377320</v>
      </c>
      <c r="AH605" t="n">
        <v>377320</v>
      </c>
      <c r="AK605" t="n">
        <v>0</v>
      </c>
      <c r="AL605" t="n">
        <v>729365</v>
      </c>
      <c r="AM605" t="n">
        <v>729378</v>
      </c>
      <c r="AO605" t="n">
        <v>47838</v>
      </c>
      <c r="AP605" t="n">
        <v>47838</v>
      </c>
      <c r="AQ605" t="n">
        <v>47838</v>
      </c>
      <c r="AR605" t="n">
        <v>47838</v>
      </c>
      <c r="AT605" t="n">
        <v>0</v>
      </c>
      <c r="AU605" t="n">
        <v>284224</v>
      </c>
      <c r="AV605" t="n">
        <v>283962</v>
      </c>
      <c r="AW605" t="n">
        <v>283711</v>
      </c>
      <c r="AY605" t="n">
        <v>510888</v>
      </c>
      <c r="AZ605" t="n">
        <v>511466</v>
      </c>
      <c r="BA605" t="n">
        <v>511580</v>
      </c>
      <c r="BB605" t="n">
        <v>511595</v>
      </c>
    </row>
    <row r="606">
      <c r="A606" t="inlineStr">
        <is>
          <t>Liabilities assumed in acquisitions</t>
        </is>
      </c>
      <c r="C606" t="inlineStr">
        <is>
          <t>Thousand</t>
        </is>
      </c>
      <c r="D606" t="inlineStr">
        <is>
          <t>QYYY</t>
        </is>
      </c>
      <c r="AE606" t="n">
        <v>338860</v>
      </c>
      <c r="AF606" t="n">
        <v>338860</v>
      </c>
      <c r="AG606" t="n">
        <v>338860</v>
      </c>
      <c r="AH606" t="n">
        <v>338860</v>
      </c>
      <c r="AK606" t="n">
        <v>0</v>
      </c>
      <c r="AL606" t="n">
        <v>605908</v>
      </c>
      <c r="AM606" t="n">
        <v>605921</v>
      </c>
      <c r="AO606" t="n">
        <v>45040</v>
      </c>
      <c r="AP606" t="n">
        <v>45040</v>
      </c>
      <c r="AQ606" t="n">
        <v>45040</v>
      </c>
      <c r="AR606" t="n">
        <v>45040</v>
      </c>
      <c r="AT606" t="n">
        <v>0</v>
      </c>
      <c r="AU606" t="n">
        <v>256412</v>
      </c>
      <c r="AV606" t="n">
        <v>258165</v>
      </c>
      <c r="AW606" t="n">
        <v>257915</v>
      </c>
      <c r="AY606" t="n">
        <v>433203</v>
      </c>
      <c r="AZ606" t="n">
        <v>433782</v>
      </c>
      <c r="BA606" t="n">
        <v>433896</v>
      </c>
      <c r="BB606" t="n">
        <v>433911</v>
      </c>
    </row>
    <row r="607">
      <c r="A607" t="inlineStr">
        <is>
          <t>Unpaid common stock dividends declared</t>
        </is>
      </c>
      <c r="C607" t="inlineStr">
        <is>
          <t>Thousand</t>
        </is>
      </c>
      <c r="D607" t="inlineStr">
        <is>
          <t>QYYY</t>
        </is>
      </c>
      <c r="G607" t="n">
        <v>0</v>
      </c>
      <c r="H607" t="n">
        <v>4739</v>
      </c>
      <c r="I607" t="n">
        <v>4744</v>
      </c>
      <c r="K607" t="n">
        <v>4744</v>
      </c>
      <c r="L607" t="n">
        <v>4765</v>
      </c>
      <c r="M607" t="n">
        <v>5244</v>
      </c>
      <c r="N607" t="n">
        <v>5265</v>
      </c>
      <c r="P607" t="n">
        <v>5271</v>
      </c>
      <c r="Q607" t="n">
        <v>5281</v>
      </c>
      <c r="R607" t="n">
        <v>5609</v>
      </c>
      <c r="S607" t="n">
        <v>5615</v>
      </c>
      <c r="U607" t="n">
        <v>5579</v>
      </c>
      <c r="V607" t="n">
        <v>5590</v>
      </c>
      <c r="W607" t="n">
        <v>5922</v>
      </c>
      <c r="X607" t="n">
        <v>5969</v>
      </c>
      <c r="Z607" t="n">
        <v>6028</v>
      </c>
      <c r="AA607" t="n">
        <v>6045</v>
      </c>
      <c r="AB607" t="n">
        <v>6686</v>
      </c>
      <c r="AC607" t="n">
        <v>6693</v>
      </c>
      <c r="AE607" t="n">
        <v>6854</v>
      </c>
      <c r="AF607" t="n">
        <v>6870</v>
      </c>
      <c r="AG607" t="n">
        <v>9823</v>
      </c>
      <c r="AH607" t="n">
        <v>9826</v>
      </c>
      <c r="AJ607" t="n">
        <v>9784</v>
      </c>
      <c r="AK607" t="n">
        <v>9788</v>
      </c>
      <c r="AL607" t="n">
        <v>10445</v>
      </c>
      <c r="AM607" t="n">
        <v>10453</v>
      </c>
      <c r="AO607" t="n">
        <v>10463</v>
      </c>
      <c r="AP607" t="n">
        <v>10447</v>
      </c>
      <c r="AQ607" t="n">
        <v>11105</v>
      </c>
      <c r="AR607" t="n">
        <v>11125</v>
      </c>
      <c r="AT607" t="n">
        <v>11134</v>
      </c>
      <c r="AU607" t="n">
        <v>11143</v>
      </c>
      <c r="AV607" t="n">
        <v>11802</v>
      </c>
      <c r="AW607" t="n">
        <v>11737</v>
      </c>
      <c r="AY607" t="n">
        <v>11781</v>
      </c>
      <c r="AZ607" t="n">
        <v>11801</v>
      </c>
      <c r="BA607" t="n">
        <v>13143</v>
      </c>
      <c r="BB607" t="n">
        <v>13150</v>
      </c>
      <c r="BD607" t="n">
        <v>13160</v>
      </c>
      <c r="BE607" t="n">
        <v>13176</v>
      </c>
    </row>
    <row r="609">
      <c r="A609" t="inlineStr">
        <is>
          <t>GAAP to non-GAAP</t>
        </is>
      </c>
    </row>
    <row r="610">
      <c r="A610" t="inlineStr">
        <is>
          <t>Reconciliation of tangible book value per common share (non-GAAP)</t>
        </is>
      </c>
    </row>
    <row r="611">
      <c r="A611" t="inlineStr">
        <is>
          <t>Stockholders equity</t>
        </is>
      </c>
      <c r="C611" t="inlineStr">
        <is>
          <t>Thousand</t>
        </is>
      </c>
      <c r="D611" t="inlineStr">
        <is>
          <t>QQQQ</t>
        </is>
      </c>
      <c r="I611" t="n">
        <v>556997</v>
      </c>
      <c r="N611" t="n">
        <v>609314</v>
      </c>
      <c r="S611" t="n">
        <v>655510</v>
      </c>
      <c r="W611" t="n">
        <v>693731</v>
      </c>
      <c r="X611" t="n">
        <v>711094</v>
      </c>
      <c r="Z611" t="n">
        <v>729873</v>
      </c>
      <c r="AA611" t="n">
        <v>748462</v>
      </c>
      <c r="AB611" t="n">
        <v>764414</v>
      </c>
      <c r="AC611" t="n">
        <v>775629</v>
      </c>
      <c r="AE611" t="n">
        <v>838096</v>
      </c>
      <c r="AF611" t="n">
        <v>862012</v>
      </c>
      <c r="AG611" t="n">
        <v>884801</v>
      </c>
      <c r="AH611" t="n">
        <v>902789</v>
      </c>
      <c r="AJ611" t="n">
        <v>927927</v>
      </c>
      <c r="AK611" t="n">
        <v>956380</v>
      </c>
      <c r="AL611" t="n">
        <v>979752</v>
      </c>
      <c r="AM611" t="n">
        <v>1004990</v>
      </c>
      <c r="AO611" t="n">
        <v>1023380</v>
      </c>
      <c r="AP611" t="n">
        <v>1034199</v>
      </c>
      <c r="AQ611" t="n">
        <v>1043752</v>
      </c>
      <c r="AR611" t="n">
        <v>1067885</v>
      </c>
      <c r="AT611" t="n">
        <v>1094671</v>
      </c>
      <c r="AU611" t="n">
        <v>1131591</v>
      </c>
      <c r="AV611" t="n">
        <v>1146874</v>
      </c>
      <c r="AW611" t="n">
        <v>1171734</v>
      </c>
      <c r="AY611" t="n">
        <v>1167802</v>
      </c>
      <c r="AZ611" t="n">
        <v>1185695</v>
      </c>
      <c r="BA611" t="n">
        <v>1195149</v>
      </c>
      <c r="BB611" t="n">
        <v>1250836</v>
      </c>
      <c r="BD611" t="n">
        <v>1310882</v>
      </c>
      <c r="BE611" t="n">
        <v>1340791</v>
      </c>
    </row>
    <row r="612">
      <c r="A612" t="inlineStr">
        <is>
          <t>Link check</t>
        </is>
      </c>
      <c r="I612">
        <f>I611-I358</f>
        <v/>
      </c>
      <c r="N612">
        <f>N611-N358</f>
        <v/>
      </c>
      <c r="S612">
        <f>S611-S358</f>
        <v/>
      </c>
      <c r="W612">
        <f>W611-W358</f>
        <v/>
      </c>
      <c r="X612">
        <f>X611-X358</f>
        <v/>
      </c>
      <c r="Z612">
        <f>Z611-Z358</f>
        <v/>
      </c>
      <c r="AA612">
        <f>AA611-AA358</f>
        <v/>
      </c>
      <c r="AB612">
        <f>AB611-AB358</f>
        <v/>
      </c>
      <c r="AC612">
        <f>AC611-AC358</f>
        <v/>
      </c>
      <c r="AE612">
        <f>AE611-AE358</f>
        <v/>
      </c>
      <c r="AF612">
        <f>AF611-AF358</f>
        <v/>
      </c>
      <c r="AG612">
        <f>AG611-AG358</f>
        <v/>
      </c>
      <c r="AH612">
        <f>AH611-AH358</f>
        <v/>
      </c>
      <c r="AJ612">
        <f>AJ611-AJ358</f>
        <v/>
      </c>
      <c r="AK612">
        <f>AK611-AK358</f>
        <v/>
      </c>
      <c r="AL612">
        <f>AL611-AL358</f>
        <v/>
      </c>
      <c r="AM612">
        <f>AM611-AM358</f>
        <v/>
      </c>
      <c r="AO612">
        <f>AO611-AO358</f>
        <v/>
      </c>
      <c r="AP612">
        <f>AP611-AP358</f>
        <v/>
      </c>
      <c r="AQ612">
        <f>AQ611-AQ358</f>
        <v/>
      </c>
      <c r="AR612">
        <f>AR611-AR358</f>
        <v/>
      </c>
      <c r="AT612">
        <f>AT611-AT358</f>
        <v/>
      </c>
      <c r="AU612">
        <f>AU611-AU358</f>
        <v/>
      </c>
      <c r="AV612">
        <f>AV611-AV358</f>
        <v/>
      </c>
      <c r="AW612">
        <f>AW611-AW358</f>
        <v/>
      </c>
      <c r="AY612">
        <f>AY611-AY358</f>
        <v/>
      </c>
      <c r="AZ612">
        <f>AZ611-AZ358</f>
        <v/>
      </c>
      <c r="BA612">
        <f>BA611-BA358</f>
        <v/>
      </c>
      <c r="BB612">
        <f>BB611-BB358</f>
        <v/>
      </c>
      <c r="BD612">
        <f>BD611-BD358</f>
        <v/>
      </c>
      <c r="BE612">
        <f>BE611-BE358</f>
        <v/>
      </c>
    </row>
    <row r="613">
      <c r="A613" t="inlineStr">
        <is>
          <t>Less: goodwill</t>
        </is>
      </c>
      <c r="C613" t="inlineStr">
        <is>
          <t>Thousand</t>
        </is>
      </c>
      <c r="D613" t="inlineStr">
        <is>
          <t>QQQQ</t>
        </is>
      </c>
      <c r="I613" t="n">
        <v>44545</v>
      </c>
      <c r="N613" t="n">
        <v>44962</v>
      </c>
      <c r="S613" t="n">
        <v>54042</v>
      </c>
      <c r="W613" t="n">
        <v>54042</v>
      </c>
      <c r="X613" t="n">
        <v>54042</v>
      </c>
      <c r="Z613" t="n">
        <v>54042</v>
      </c>
      <c r="AA613" t="n">
        <v>54042</v>
      </c>
      <c r="AB613" t="n">
        <v>54042</v>
      </c>
      <c r="AC613" t="n">
        <v>54042</v>
      </c>
      <c r="AE613" t="n">
        <v>79796</v>
      </c>
      <c r="AF613" t="n">
        <v>79733</v>
      </c>
      <c r="AG613" t="n">
        <v>79733</v>
      </c>
      <c r="AH613" t="n">
        <v>79749</v>
      </c>
      <c r="AJ613" t="n">
        <v>79749</v>
      </c>
      <c r="AK613" t="n">
        <v>79749</v>
      </c>
      <c r="AL613" t="n">
        <v>147013</v>
      </c>
      <c r="AM613" t="n">
        <v>148604</v>
      </c>
      <c r="AO613" t="n">
        <v>149923</v>
      </c>
      <c r="AP613" t="n">
        <v>149922</v>
      </c>
      <c r="AQ613" t="n">
        <v>149922</v>
      </c>
      <c r="AR613" t="n">
        <v>149922</v>
      </c>
      <c r="AT613" t="n">
        <v>149922</v>
      </c>
      <c r="AU613" t="n">
        <v>149922</v>
      </c>
      <c r="AV613" t="n">
        <v>149922</v>
      </c>
      <c r="AW613" t="n">
        <v>149922</v>
      </c>
      <c r="AY613" t="n">
        <v>173798</v>
      </c>
      <c r="AZ613" t="n">
        <v>183639</v>
      </c>
      <c r="BA613" t="n">
        <v>182055</v>
      </c>
      <c r="BB613" t="n">
        <v>182055</v>
      </c>
      <c r="BD613" t="n">
        <v>182055</v>
      </c>
      <c r="BE613" t="n">
        <v>182055</v>
      </c>
    </row>
    <row r="614">
      <c r="A614" t="inlineStr">
        <is>
          <t>Less: intangible assets, net</t>
        </is>
      </c>
      <c r="C614" t="inlineStr">
        <is>
          <t>Thousand</t>
        </is>
      </c>
      <c r="D614" t="inlineStr">
        <is>
          <t>QQQQ</t>
        </is>
      </c>
      <c r="I614" t="n">
        <v>10273</v>
      </c>
      <c r="N614" t="n">
        <v>10635</v>
      </c>
      <c r="S614" t="n">
        <v>15695</v>
      </c>
      <c r="W614" t="n">
        <v>13898</v>
      </c>
      <c r="X614" t="n">
        <v>13330</v>
      </c>
      <c r="Z614" t="n">
        <v>12768</v>
      </c>
      <c r="AA614" t="n">
        <v>12203</v>
      </c>
      <c r="AB614" t="n">
        <v>11645</v>
      </c>
      <c r="AC614" t="n">
        <v>11082</v>
      </c>
      <c r="AE614" t="n">
        <v>18782</v>
      </c>
      <c r="AF614" t="n">
        <v>18012</v>
      </c>
      <c r="AG614" t="n">
        <v>17257</v>
      </c>
      <c r="AH614" t="n">
        <v>16470</v>
      </c>
      <c r="AJ614" t="n">
        <v>15701</v>
      </c>
      <c r="AK614" t="n">
        <v>14936</v>
      </c>
      <c r="AL614" t="n">
        <v>24025</v>
      </c>
      <c r="AM614" t="n">
        <v>22608</v>
      </c>
      <c r="AO614" t="n">
        <v>21850</v>
      </c>
      <c r="AP614" t="n">
        <v>20882</v>
      </c>
      <c r="AQ614" t="n">
        <v>19914</v>
      </c>
      <c r="AR614" t="n">
        <v>18999</v>
      </c>
      <c r="AT614" t="n">
        <v>18206</v>
      </c>
      <c r="AU614" t="n">
        <v>19283</v>
      </c>
      <c r="AV614" t="n">
        <v>18325</v>
      </c>
      <c r="AW614" t="n">
        <v>17566</v>
      </c>
      <c r="AY614" t="n">
        <v>25456</v>
      </c>
      <c r="AZ614" t="n">
        <v>21743</v>
      </c>
      <c r="BA614" t="n">
        <v>20863</v>
      </c>
      <c r="BB614" t="n">
        <v>19983</v>
      </c>
      <c r="BD614" t="n">
        <v>19103</v>
      </c>
      <c r="BE614" t="n">
        <v>18223</v>
      </c>
    </row>
    <row r="615">
      <c r="A615" t="inlineStr">
        <is>
          <t>Tangible stockholders equity (non-GAAP)</t>
        </is>
      </c>
      <c r="C615" t="inlineStr">
        <is>
          <t>Thousand</t>
        </is>
      </c>
      <c r="D615" t="inlineStr">
        <is>
          <t>QQQQ</t>
        </is>
      </c>
      <c r="I615" t="n">
        <v>502179</v>
      </c>
      <c r="N615" t="n">
        <v>553717</v>
      </c>
      <c r="S615" t="n">
        <v>585773</v>
      </c>
      <c r="W615" t="n">
        <v>625791</v>
      </c>
      <c r="X615" t="n">
        <v>643722</v>
      </c>
      <c r="Z615" t="n">
        <v>663063</v>
      </c>
      <c r="AA615" t="n">
        <v>682217</v>
      </c>
      <c r="AB615" t="n">
        <v>698727</v>
      </c>
      <c r="AC615" t="n">
        <v>710505</v>
      </c>
      <c r="AE615" t="n">
        <v>739518</v>
      </c>
      <c r="AF615" t="n">
        <v>764267</v>
      </c>
      <c r="AG615" t="n">
        <v>787811</v>
      </c>
      <c r="AH615" t="n">
        <v>806570</v>
      </c>
      <c r="AJ615" t="n">
        <v>832477</v>
      </c>
      <c r="AK615" t="n">
        <v>861695</v>
      </c>
      <c r="AL615" t="n">
        <v>808714</v>
      </c>
      <c r="AM615" t="n">
        <v>833778</v>
      </c>
      <c r="AO615" t="n">
        <v>851607</v>
      </c>
      <c r="AP615" t="n">
        <v>863395</v>
      </c>
      <c r="AQ615" t="n">
        <v>873916</v>
      </c>
      <c r="AR615" t="n">
        <v>898964</v>
      </c>
      <c r="AT615" t="n">
        <v>926543</v>
      </c>
      <c r="AU615" t="n">
        <v>962386</v>
      </c>
      <c r="AV615" t="n">
        <v>978627</v>
      </c>
      <c r="AW615" t="n">
        <v>1004246</v>
      </c>
      <c r="AY615" t="n">
        <v>968548</v>
      </c>
      <c r="AZ615" t="n">
        <v>980313</v>
      </c>
      <c r="BA615" t="n">
        <v>992231</v>
      </c>
      <c r="BB615" t="n">
        <v>1048798</v>
      </c>
      <c r="BD615" t="n">
        <v>1109724</v>
      </c>
      <c r="BE615" t="n">
        <v>1140513</v>
      </c>
    </row>
    <row r="616">
      <c r="A616" t="inlineStr">
        <is>
          <t>Tangible stockholders equity (non-GAAP)-c</t>
        </is>
      </c>
      <c r="I616">
        <f>I611-SUM(I613:I614)</f>
        <v/>
      </c>
      <c r="N616">
        <f>N611-SUM(N613:N614)</f>
        <v/>
      </c>
      <c r="S616">
        <f>S611-SUM(S613:S614)</f>
        <v/>
      </c>
      <c r="W616">
        <f>W611-SUM(W613:W614)</f>
        <v/>
      </c>
      <c r="X616">
        <f>X611-SUM(X613:X614)</f>
        <v/>
      </c>
      <c r="Z616">
        <f>Z611-SUM(Z613:Z614)</f>
        <v/>
      </c>
      <c r="AA616">
        <f>AA611-SUM(AA613:AA614)</f>
        <v/>
      </c>
      <c r="AB616">
        <f>AB611-SUM(AB613:AB614)</f>
        <v/>
      </c>
      <c r="AC616">
        <f>AC611-SUM(AC613:AC614)</f>
        <v/>
      </c>
      <c r="AE616">
        <f>AE611-SUM(AE613:AE614)</f>
        <v/>
      </c>
      <c r="AF616">
        <f>AF611-SUM(AF613:AF614)</f>
        <v/>
      </c>
      <c r="AG616">
        <f>AG611-SUM(AG613:AG614)</f>
        <v/>
      </c>
      <c r="AH616">
        <f>AH611-SUM(AH613:AH614)</f>
        <v/>
      </c>
      <c r="AJ616">
        <f>AJ611-SUM(AJ613:AJ614)</f>
        <v/>
      </c>
      <c r="AK616">
        <f>AK611-SUM(AK613:AK614)</f>
        <v/>
      </c>
      <c r="AL616">
        <f>AL611-SUM(AL613:AL614)</f>
        <v/>
      </c>
      <c r="AM616">
        <f>AM611-SUM(AM613:AM614)</f>
        <v/>
      </c>
      <c r="AO616">
        <f>AO611-SUM(AO613:AO614)</f>
        <v/>
      </c>
      <c r="AP616">
        <f>AP611-SUM(AP613:AP614)</f>
        <v/>
      </c>
      <c r="AQ616">
        <f>AQ611-SUM(AQ613:AQ614)</f>
        <v/>
      </c>
      <c r="AR616">
        <f>AR611-SUM(AR613:AR614)</f>
        <v/>
      </c>
      <c r="AT616">
        <f>AT611-SUM(AT613:AT614)</f>
        <v/>
      </c>
      <c r="AU616">
        <f>AU611-SUM(AU613:AU614)</f>
        <v/>
      </c>
      <c r="AV616">
        <f>AV611-SUM(AV613:AV614)</f>
        <v/>
      </c>
      <c r="AW616">
        <f>AW611-SUM(AW613:AW614)</f>
        <v/>
      </c>
      <c r="AY616">
        <f>AY611-SUM(AY613:AY614)</f>
        <v/>
      </c>
      <c r="AZ616">
        <f>AZ611-SUM(AZ613:AZ614)</f>
        <v/>
      </c>
      <c r="BA616">
        <f>BA611-SUM(BA613:BA614)</f>
        <v/>
      </c>
      <c r="BB616">
        <f>BB611-SUM(BB613:BB614)</f>
        <v/>
      </c>
      <c r="BD616">
        <f>BD611-SUM(BD613:BD614)</f>
        <v/>
      </c>
      <c r="BE616">
        <f>BE611-SUM(BE613:BE614)</f>
        <v/>
      </c>
    </row>
    <row r="617">
      <c r="A617" t="inlineStr">
        <is>
          <t>Sum check</t>
        </is>
      </c>
      <c r="I617">
        <f>I615-I616</f>
        <v/>
      </c>
      <c r="N617">
        <f>N615-N616</f>
        <v/>
      </c>
      <c r="S617">
        <f>S615-S616</f>
        <v/>
      </c>
      <c r="W617">
        <f>W615-W616</f>
        <v/>
      </c>
      <c r="X617">
        <f>X615-X616</f>
        <v/>
      </c>
      <c r="Z617">
        <f>Z615-Z616</f>
        <v/>
      </c>
      <c r="AA617">
        <f>AA615-AA616</f>
        <v/>
      </c>
      <c r="AB617">
        <f>AB615-AB616</f>
        <v/>
      </c>
      <c r="AC617">
        <f>AC615-AC616</f>
        <v/>
      </c>
      <c r="AE617">
        <f>AE615-AE616</f>
        <v/>
      </c>
      <c r="AF617">
        <f>AF615-AF616</f>
        <v/>
      </c>
      <c r="AG617">
        <f>AG615-AG616</f>
        <v/>
      </c>
      <c r="AH617">
        <f>AH615-AH616</f>
        <v/>
      </c>
      <c r="AJ617">
        <f>AJ615-AJ616</f>
        <v/>
      </c>
      <c r="AK617">
        <f>AK615-AK616</f>
        <v/>
      </c>
      <c r="AL617">
        <f>AL615-AL616</f>
        <v/>
      </c>
      <c r="AM617">
        <f>AM615-AM616</f>
        <v/>
      </c>
      <c r="AO617">
        <f>AO615-AO616</f>
        <v/>
      </c>
      <c r="AP617">
        <f>AP615-AP616</f>
        <v/>
      </c>
      <c r="AQ617">
        <f>AQ615-AQ616</f>
        <v/>
      </c>
      <c r="AR617">
        <f>AR615-AR616</f>
        <v/>
      </c>
      <c r="AT617">
        <f>AT615-AT616</f>
        <v/>
      </c>
      <c r="AU617">
        <f>AU615-AU616</f>
        <v/>
      </c>
      <c r="AV617">
        <f>AV615-AV616</f>
        <v/>
      </c>
      <c r="AW617">
        <f>AW615-AW616</f>
        <v/>
      </c>
      <c r="AY617">
        <f>AY615-AY616</f>
        <v/>
      </c>
      <c r="AZ617">
        <f>AZ615-AZ616</f>
        <v/>
      </c>
      <c r="BA617">
        <f>BA615-BA616</f>
        <v/>
      </c>
      <c r="BB617">
        <f>BB615-BB616</f>
        <v/>
      </c>
      <c r="BD617">
        <f>BD615-BD616</f>
        <v/>
      </c>
      <c r="BE617">
        <f>BE615-BE616</f>
        <v/>
      </c>
    </row>
    <row r="619">
      <c r="A619" t="inlineStr">
        <is>
          <t>Common shares outstanding</t>
        </is>
      </c>
      <c r="C619" t="inlineStr">
        <is>
          <t>Thousand</t>
        </is>
      </c>
      <c r="D619" t="inlineStr">
        <is>
          <t>QQQQ</t>
        </is>
      </c>
      <c r="I619" t="n">
        <v>30667244</v>
      </c>
      <c r="N619" t="n">
        <v>31009026</v>
      </c>
      <c r="S619" t="n">
        <v>31194892</v>
      </c>
      <c r="W619" t="n">
        <v>31390166</v>
      </c>
      <c r="X619" t="n">
        <v>31621870</v>
      </c>
      <c r="Z619" t="n">
        <v>31782552</v>
      </c>
      <c r="AA619" t="n">
        <v>31818438</v>
      </c>
      <c r="AB619" t="n">
        <v>31863063</v>
      </c>
      <c r="AC619" t="n">
        <v>31894563</v>
      </c>
      <c r="AE619" t="n">
        <v>32707166</v>
      </c>
      <c r="AF619" t="n">
        <v>32731215</v>
      </c>
      <c r="AG619" t="n">
        <v>32749690</v>
      </c>
      <c r="AH619" t="n">
        <v>32603926</v>
      </c>
      <c r="AJ619" t="n">
        <v>32617788</v>
      </c>
      <c r="AK619" t="n">
        <v>32639588</v>
      </c>
      <c r="AL619" t="n">
        <v>32644018</v>
      </c>
      <c r="AM619" t="n">
        <v>32694268</v>
      </c>
      <c r="AO619" t="n">
        <v>32646691</v>
      </c>
      <c r="AP619" t="n">
        <v>32662691</v>
      </c>
      <c r="AQ619" t="n">
        <v>32679191</v>
      </c>
      <c r="AR619" t="n">
        <v>32719852</v>
      </c>
      <c r="AT619" t="n">
        <v>32771013</v>
      </c>
      <c r="AU619" t="n">
        <v>32784513</v>
      </c>
      <c r="AV619" t="n">
        <v>32572217</v>
      </c>
      <c r="AW619" t="n">
        <v>32603118</v>
      </c>
      <c r="AY619" t="n">
        <v>32725587</v>
      </c>
      <c r="AZ619" t="n">
        <v>32781198</v>
      </c>
      <c r="BA619" t="n">
        <v>32856387</v>
      </c>
      <c r="BB619" t="n">
        <v>32875560</v>
      </c>
      <c r="BD619" t="n">
        <v>32899493</v>
      </c>
    </row>
    <row r="620">
      <c r="A620" t="inlineStr">
        <is>
          <t>Tangible book value per common share (non-GAAP)</t>
        </is>
      </c>
      <c r="C620" t="inlineStr">
        <is>
          <t>Percent</t>
        </is>
      </c>
      <c r="D620" t="inlineStr">
        <is>
          <t>QQQQ</t>
        </is>
      </c>
      <c r="I620" t="n">
        <v>16.38</v>
      </c>
      <c r="N620" t="n">
        <v>17.86</v>
      </c>
      <c r="S620" t="n">
        <v>18.78</v>
      </c>
      <c r="W620" t="n">
        <v>19.94</v>
      </c>
      <c r="X620" t="n">
        <v>20.36</v>
      </c>
      <c r="Z620" t="n">
        <v>20.86</v>
      </c>
      <c r="AA620" t="n">
        <v>21.44</v>
      </c>
      <c r="AB620" t="n">
        <v>21.93</v>
      </c>
      <c r="AC620" t="n">
        <v>22.28</v>
      </c>
      <c r="AE620" t="n">
        <v>22.61</v>
      </c>
      <c r="AF620" t="n">
        <v>23.35</v>
      </c>
      <c r="AG620" t="n">
        <v>24.06</v>
      </c>
      <c r="AH620" t="n">
        <v>24.74</v>
      </c>
      <c r="AJ620" t="n">
        <v>25.52</v>
      </c>
      <c r="AK620" t="n">
        <v>26.4</v>
      </c>
      <c r="AL620" t="n">
        <v>24.77</v>
      </c>
      <c r="AM620" t="n">
        <v>25.5</v>
      </c>
      <c r="AO620" t="n">
        <v>26.09</v>
      </c>
      <c r="AP620" t="n">
        <v>26.43</v>
      </c>
      <c r="AQ620" t="n">
        <v>26.74</v>
      </c>
      <c r="AR620" t="n">
        <v>27.47</v>
      </c>
      <c r="AT620" t="n">
        <v>28.27</v>
      </c>
      <c r="AU620" t="n">
        <v>29.35</v>
      </c>
      <c r="AV620" t="n">
        <v>30.04</v>
      </c>
      <c r="AW620" t="n">
        <v>30.8</v>
      </c>
      <c r="AY620" t="n">
        <v>29.6</v>
      </c>
      <c r="AZ620" t="n">
        <v>29.9</v>
      </c>
      <c r="BA620" t="n">
        <v>30.2</v>
      </c>
      <c r="BB620" t="n">
        <v>31.9</v>
      </c>
      <c r="BD620" t="n">
        <v>33.73</v>
      </c>
    </row>
    <row r="622">
      <c r="A622" t="inlineStr">
        <is>
          <t>Reconciliation of non-PPP loan ratios (non-GAAP)</t>
        </is>
      </c>
    </row>
    <row r="623">
      <c r="A623" t="inlineStr">
        <is>
          <t>Total loans</t>
        </is>
      </c>
      <c r="C623" t="inlineStr">
        <is>
          <t>Thousand</t>
        </is>
      </c>
      <c r="D623" t="inlineStr">
        <is>
          <t>QQQQ</t>
        </is>
      </c>
      <c r="AK623" t="n">
        <v>5105302</v>
      </c>
      <c r="AL623" t="n">
        <v>5622897</v>
      </c>
      <c r="AM623" t="n">
        <v>5673144</v>
      </c>
      <c r="AO623" t="n">
        <v>6006065</v>
      </c>
      <c r="AP623" t="n">
        <v>6723060</v>
      </c>
      <c r="AQ623" t="n">
        <v>6660694</v>
      </c>
      <c r="AR623" t="n">
        <v>6448225</v>
      </c>
      <c r="AT623" t="n">
        <v>6380108</v>
      </c>
      <c r="AU623" t="n">
        <v>6207262</v>
      </c>
      <c r="AV623" t="n">
        <v>6037886</v>
      </c>
      <c r="AW623" t="n">
        <v>6194218</v>
      </c>
      <c r="AY623" t="n">
        <v>6507977</v>
      </c>
      <c r="AZ623" t="n">
        <v>6620643</v>
      </c>
      <c r="BA623" t="n">
        <v>6832595</v>
      </c>
      <c r="BB623" t="n">
        <v>6949795</v>
      </c>
    </row>
    <row r="624">
      <c r="A624" t="inlineStr">
        <is>
          <t>Link check</t>
        </is>
      </c>
      <c r="AK624">
        <f>AK623-AK355</f>
        <v/>
      </c>
      <c r="AL624">
        <f>AL623-AL355</f>
        <v/>
      </c>
      <c r="AM624">
        <f>AM623-AM355</f>
        <v/>
      </c>
      <c r="AO624">
        <f>AO623-AO355</f>
        <v/>
      </c>
      <c r="AP624">
        <f>AP623-AP355</f>
        <v/>
      </c>
      <c r="AQ624">
        <f>AQ623-AQ355</f>
        <v/>
      </c>
      <c r="AR624">
        <f>AR623-AR355</f>
        <v/>
      </c>
      <c r="AT624">
        <f>AT623-AT355</f>
        <v/>
      </c>
      <c r="AU624">
        <f>AU623-AU355</f>
        <v/>
      </c>
      <c r="AV624">
        <f>AV623-AV355</f>
        <v/>
      </c>
      <c r="AW624">
        <f>AW623-AW355</f>
        <v/>
      </c>
      <c r="AY624">
        <f>AY623-AY355</f>
        <v/>
      </c>
      <c r="AZ624">
        <f>AZ623-AZ355</f>
        <v/>
      </c>
      <c r="BA624">
        <f>BA623-BA355</f>
        <v/>
      </c>
      <c r="BB624">
        <f>BB623-BB355</f>
        <v/>
      </c>
    </row>
    <row r="625">
      <c r="A625" t="inlineStr">
        <is>
          <t>Less: PPP loans</t>
        </is>
      </c>
      <c r="C625" t="inlineStr">
        <is>
          <t>Thousand</t>
        </is>
      </c>
      <c r="D625" t="inlineStr">
        <is>
          <t>QQQQ</t>
        </is>
      </c>
      <c r="AP625" t="n">
        <v>851297</v>
      </c>
      <c r="AQ625" t="n">
        <v>831703</v>
      </c>
      <c r="AR625" t="n">
        <v>652693</v>
      </c>
      <c r="AT625" t="n">
        <v>713714</v>
      </c>
      <c r="AU625" t="n">
        <v>368620</v>
      </c>
      <c r="AV625" t="n">
        <v>201208</v>
      </c>
      <c r="AW625" t="n">
        <v>80412</v>
      </c>
      <c r="AY625" t="n">
        <v>30438</v>
      </c>
      <c r="AZ625" t="n">
        <v>3206</v>
      </c>
      <c r="BA625" t="n">
        <v>1140</v>
      </c>
      <c r="BB625" t="n">
        <v>1131</v>
      </c>
    </row>
    <row r="626">
      <c r="A626" t="inlineStr">
        <is>
          <t>Total non-PPP loans</t>
        </is>
      </c>
      <c r="C626" t="inlineStr">
        <is>
          <t>Thousand</t>
        </is>
      </c>
      <c r="D626" t="inlineStr">
        <is>
          <t>QQQQ</t>
        </is>
      </c>
      <c r="AK626" t="n">
        <v>5105302</v>
      </c>
      <c r="AL626" t="n">
        <v>5622897</v>
      </c>
      <c r="AM626" t="n">
        <v>5673144</v>
      </c>
      <c r="AO626" t="n">
        <v>6006065</v>
      </c>
      <c r="AP626" t="n">
        <v>5871763</v>
      </c>
      <c r="AQ626" t="n">
        <v>5828991</v>
      </c>
      <c r="AR626" t="n">
        <v>5795532</v>
      </c>
      <c r="AT626" t="n">
        <v>5666394</v>
      </c>
      <c r="AU626" t="n">
        <v>5838642</v>
      </c>
      <c r="AV626" t="n">
        <v>5836678</v>
      </c>
      <c r="AW626" t="n">
        <v>6113806</v>
      </c>
      <c r="AY626" t="n">
        <v>6477539</v>
      </c>
      <c r="AZ626" t="n">
        <v>6617437</v>
      </c>
      <c r="BA626" t="n">
        <v>6831455</v>
      </c>
      <c r="BB626" t="n">
        <v>6948664</v>
      </c>
    </row>
    <row r="627">
      <c r="A627" t="inlineStr">
        <is>
          <t>Total non-PPP loans-c</t>
        </is>
      </c>
      <c r="AK627">
        <f>AK623-AK625</f>
        <v/>
      </c>
      <c r="AL627">
        <f>AL623-AL625</f>
        <v/>
      </c>
      <c r="AM627">
        <f>AM623-AM625</f>
        <v/>
      </c>
      <c r="AO627">
        <f>AO623-AO625</f>
        <v/>
      </c>
      <c r="AP627">
        <f>AP623-AP625</f>
        <v/>
      </c>
      <c r="AQ627">
        <f>AQ623-AQ625</f>
        <v/>
      </c>
      <c r="AR627">
        <f>AR623-AR625</f>
        <v/>
      </c>
      <c r="AT627">
        <f>AT623-AT625</f>
        <v/>
      </c>
      <c r="AU627">
        <f>AU623-AU625</f>
        <v/>
      </c>
      <c r="AV627">
        <f>AV623-AV625</f>
        <v/>
      </c>
      <c r="AW627">
        <f>AW623-AW625</f>
        <v/>
      </c>
      <c r="AY627">
        <f>AY623-AY625</f>
        <v/>
      </c>
      <c r="AZ627">
        <f>AZ623-AZ625</f>
        <v/>
      </c>
      <c r="BA627">
        <f>BA623-BA625</f>
        <v/>
      </c>
      <c r="BB627">
        <f>BB623-BB625</f>
        <v/>
      </c>
    </row>
    <row r="628">
      <c r="A628" t="inlineStr">
        <is>
          <t>Sum check</t>
        </is>
      </c>
      <c r="AK628">
        <f>AK626-AK627</f>
        <v/>
      </c>
      <c r="AL628">
        <f>AL626-AL627</f>
        <v/>
      </c>
      <c r="AM628">
        <f>AM626-AM627</f>
        <v/>
      </c>
      <c r="AO628">
        <f>AO626-AO627</f>
        <v/>
      </c>
      <c r="AP628">
        <f>AP626-AP627</f>
        <v/>
      </c>
      <c r="AQ628">
        <f>AQ626-AQ627</f>
        <v/>
      </c>
      <c r="AR628">
        <f>AR626-AR627</f>
        <v/>
      </c>
      <c r="AT628">
        <f>AT626-AT627</f>
        <v/>
      </c>
      <c r="AU628">
        <f>AU626-AU627</f>
        <v/>
      </c>
      <c r="AV628">
        <f>AV626-AV627</f>
        <v/>
      </c>
      <c r="AW628">
        <f>AW626-AW627</f>
        <v/>
      </c>
      <c r="AY628">
        <f>AY626-AY627</f>
        <v/>
      </c>
      <c r="AZ628">
        <f>AZ626-AZ627</f>
        <v/>
      </c>
      <c r="BA628">
        <f>BA626-BA627</f>
        <v/>
      </c>
      <c r="BB628">
        <f>BB626-BB627</f>
        <v/>
      </c>
    </row>
    <row r="630">
      <c r="A630" t="inlineStr">
        <is>
          <t>Non-accrual loans</t>
        </is>
      </c>
      <c r="C630" t="inlineStr">
        <is>
          <t>Thousand</t>
        </is>
      </c>
      <c r="D630" t="inlineStr">
        <is>
          <t>QQQQ</t>
        </is>
      </c>
      <c r="AK630" t="n">
        <v>17998</v>
      </c>
      <c r="AL630" t="n">
        <v>19995</v>
      </c>
      <c r="AM630" t="n">
        <v>17965</v>
      </c>
      <c r="AO630" t="n">
        <v>45181</v>
      </c>
      <c r="AP630" t="n">
        <v>49477</v>
      </c>
      <c r="AQ630" t="n">
        <v>82385</v>
      </c>
      <c r="AR630" t="n">
        <v>37545</v>
      </c>
      <c r="AT630" t="n">
        <v>35326</v>
      </c>
      <c r="AU630" t="n">
        <v>29802</v>
      </c>
      <c r="AV630" t="n">
        <v>26607</v>
      </c>
      <c r="AW630" t="n">
        <v>20892</v>
      </c>
      <c r="AY630" t="n">
        <v>17453</v>
      </c>
      <c r="AZ630" t="n">
        <v>13712</v>
      </c>
      <c r="BA630" t="n">
        <v>11962</v>
      </c>
      <c r="BB630" t="n">
        <v>15299</v>
      </c>
    </row>
    <row r="631">
      <c r="A631" t="inlineStr">
        <is>
          <t>Non-accrual loans to total non-PPP loans (non-GAAP)</t>
        </is>
      </c>
      <c r="C631" t="inlineStr">
        <is>
          <t>Percent</t>
        </is>
      </c>
      <c r="D631" t="inlineStr">
        <is>
          <t>QQQQ</t>
        </is>
      </c>
      <c r="AK631" t="n">
        <v>0.35</v>
      </c>
      <c r="AL631" t="n">
        <v>0.36</v>
      </c>
      <c r="AM631" t="n">
        <v>0.32</v>
      </c>
      <c r="AO631" t="n">
        <v>0.75</v>
      </c>
      <c r="AP631" t="n">
        <v>0.84</v>
      </c>
      <c r="AQ631" t="n">
        <v>1.41</v>
      </c>
      <c r="AR631" t="n">
        <v>0.65</v>
      </c>
      <c r="AT631" t="n">
        <v>0.62</v>
      </c>
      <c r="AU631" t="n">
        <v>0.51</v>
      </c>
      <c r="AV631" t="n">
        <v>0.46</v>
      </c>
      <c r="AW631" t="n">
        <v>0.34</v>
      </c>
      <c r="AY631" t="n">
        <v>0.27</v>
      </c>
      <c r="AZ631" t="n">
        <v>0.21</v>
      </c>
      <c r="BA631" t="n">
        <v>0.18</v>
      </c>
      <c r="BB631" t="n">
        <v>0.22</v>
      </c>
    </row>
    <row r="632">
      <c r="A632" t="inlineStr">
        <is>
          <t>Total non-performing and restructured loans</t>
        </is>
      </c>
      <c r="C632" t="inlineStr">
        <is>
          <t>Thousand</t>
        </is>
      </c>
      <c r="D632" t="inlineStr">
        <is>
          <t>QQQQ</t>
        </is>
      </c>
      <c r="AK632" t="n">
        <v>37147</v>
      </c>
      <c r="AL632" t="n">
        <v>48714</v>
      </c>
      <c r="AM632" t="n">
        <v>47809</v>
      </c>
      <c r="AO632" t="n">
        <v>58404</v>
      </c>
      <c r="AP632" t="n">
        <v>58072</v>
      </c>
      <c r="AQ632" t="n">
        <v>95829</v>
      </c>
      <c r="AR632" t="n">
        <v>50131</v>
      </c>
      <c r="AT632" t="n">
        <v>48409</v>
      </c>
      <c r="AU632" t="n">
        <v>41673</v>
      </c>
      <c r="AV632" t="n">
        <v>38866</v>
      </c>
      <c r="AW632" t="n">
        <v>29521</v>
      </c>
      <c r="AY632" t="n">
        <v>26158</v>
      </c>
      <c r="AZ632" t="n">
        <v>20657</v>
      </c>
      <c r="BA632" t="n">
        <v>17378</v>
      </c>
      <c r="BB632" t="n">
        <v>24618</v>
      </c>
    </row>
    <row r="633">
      <c r="A633" t="inlineStr">
        <is>
          <t>Non-performing and restructured loans to total non-PPP loans (non-GAAP)</t>
        </is>
      </c>
      <c r="C633" t="inlineStr">
        <is>
          <t>Percent</t>
        </is>
      </c>
      <c r="D633" t="inlineStr">
        <is>
          <t>QQQQ</t>
        </is>
      </c>
      <c r="AK633" t="n">
        <v>0.73</v>
      </c>
      <c r="AL633" t="n">
        <v>0.87</v>
      </c>
      <c r="AM633" t="n">
        <v>0.84</v>
      </c>
      <c r="AO633" t="n">
        <v>0.97</v>
      </c>
      <c r="AP633" t="n">
        <v>0.99</v>
      </c>
      <c r="AQ633" t="n">
        <v>1.64</v>
      </c>
      <c r="AR633" t="n">
        <v>0.86</v>
      </c>
      <c r="AT633" t="n">
        <v>0.85</v>
      </c>
      <c r="AU633" t="n">
        <v>0.71</v>
      </c>
      <c r="AV633" t="n">
        <v>0.67</v>
      </c>
      <c r="AW633" t="n">
        <v>0.48</v>
      </c>
      <c r="AY633" t="n">
        <v>0.4</v>
      </c>
      <c r="AZ633" t="n">
        <v>0.31</v>
      </c>
      <c r="BA633" t="n">
        <v>0.25</v>
      </c>
      <c r="BB633" t="n">
        <v>0.35</v>
      </c>
    </row>
    <row r="634">
      <c r="A634" t="inlineStr">
        <is>
          <t>Allowances for credit losses</t>
        </is>
      </c>
      <c r="C634" t="inlineStr">
        <is>
          <t>Thousand</t>
        </is>
      </c>
      <c r="D634" t="inlineStr">
        <is>
          <t>QQQQ</t>
        </is>
      </c>
      <c r="AK634" t="n">
        <v>-55108</v>
      </c>
      <c r="AL634" t="n">
        <v>-55928</v>
      </c>
      <c r="AM634" t="n">
        <v>-54238</v>
      </c>
      <c r="AO634" t="n">
        <v>-70080</v>
      </c>
      <c r="AP634" t="n">
        <v>-89500</v>
      </c>
      <c r="AQ634" t="n">
        <v>-106126</v>
      </c>
      <c r="AR634" t="n">
        <v>-91366</v>
      </c>
      <c r="AT634" t="n">
        <v>-90860</v>
      </c>
      <c r="AU634" t="n">
        <v>-83963</v>
      </c>
      <c r="AV634" t="n">
        <v>-86463</v>
      </c>
      <c r="AW634" t="n">
        <v>-83936</v>
      </c>
      <c r="AY634" t="n">
        <v>-87239</v>
      </c>
      <c r="AZ634" t="n">
        <v>-86935</v>
      </c>
      <c r="BA634" t="n">
        <v>-89871</v>
      </c>
      <c r="BB634" t="n">
        <v>-92728</v>
      </c>
    </row>
    <row r="635">
      <c r="A635" t="inlineStr">
        <is>
          <t>Allowance to total non-PPP loans (non-GAAP)</t>
        </is>
      </c>
      <c r="C635" t="inlineStr">
        <is>
          <t>Percent</t>
        </is>
      </c>
      <c r="D635" t="inlineStr">
        <is>
          <t>QQQQ</t>
        </is>
      </c>
      <c r="AK635" t="n">
        <v>1.08</v>
      </c>
      <c r="AL635" t="n">
        <v>0.99</v>
      </c>
      <c r="AM635" t="n">
        <v>0.96</v>
      </c>
      <c r="AO635" t="n">
        <v>1.17</v>
      </c>
      <c r="AP635" t="n">
        <v>1.52</v>
      </c>
      <c r="AQ635" t="n">
        <v>1.82</v>
      </c>
      <c r="AR635" t="n">
        <v>1.58</v>
      </c>
      <c r="AT635" t="n">
        <v>1.6</v>
      </c>
      <c r="AU635" t="n">
        <v>1.44</v>
      </c>
      <c r="AV635" t="n">
        <v>1.48</v>
      </c>
      <c r="AW635" t="n">
        <v>1.37</v>
      </c>
      <c r="AY635" t="n">
        <v>1.35</v>
      </c>
      <c r="AZ635" t="n">
        <v>1.31</v>
      </c>
      <c r="BA635" t="n">
        <v>1.32</v>
      </c>
      <c r="BB635" t="n">
        <v>1.33</v>
      </c>
    </row>
    <row r="637">
      <c r="A637" t="inlineStr">
        <is>
          <t>Other breakdown</t>
        </is>
      </c>
    </row>
    <row r="638">
      <c r="A638" t="inlineStr">
        <is>
          <t>Common stock outstanding</t>
        </is>
      </c>
      <c r="C638" t="inlineStr">
        <is>
          <t>Actual</t>
        </is>
      </c>
      <c r="D638" t="inlineStr">
        <is>
          <t>QQQQ</t>
        </is>
      </c>
      <c r="F638" t="n">
        <v>15230364</v>
      </c>
      <c r="G638" t="n">
        <v>15286809</v>
      </c>
      <c r="H638" t="n">
        <v>15303372</v>
      </c>
      <c r="I638" t="n">
        <v>15342978</v>
      </c>
      <c r="K638" t="n">
        <v>15371478</v>
      </c>
      <c r="L638" t="n">
        <v>15423103</v>
      </c>
      <c r="M638" t="n">
        <v>15486546</v>
      </c>
      <c r="N638" t="n">
        <v>15504513</v>
      </c>
      <c r="P638" t="n">
        <v>15531748</v>
      </c>
      <c r="Q638" t="n">
        <v>15580827</v>
      </c>
      <c r="R638" t="n">
        <v>15597280</v>
      </c>
      <c r="S638" t="n">
        <v>15532079</v>
      </c>
      <c r="U638" t="n">
        <v>15546253</v>
      </c>
      <c r="V638" t="n">
        <v>15583833</v>
      </c>
      <c r="W638" t="n">
        <v>15708383</v>
      </c>
      <c r="X638" t="n">
        <v>15862644</v>
      </c>
      <c r="Z638" t="n">
        <v>15906276</v>
      </c>
      <c r="AA638" t="n">
        <v>15916719</v>
      </c>
      <c r="AB638" t="n">
        <v>31870063</v>
      </c>
      <c r="AC638" t="n">
        <v>32632716</v>
      </c>
      <c r="AE638" t="n">
        <v>32713215</v>
      </c>
      <c r="AF638" t="n">
        <v>32737715</v>
      </c>
      <c r="AG638" t="n">
        <v>32753690</v>
      </c>
      <c r="AH638" t="n">
        <v>32612788</v>
      </c>
      <c r="AJ638" t="n">
        <v>32626588</v>
      </c>
      <c r="AK638" t="n">
        <v>32642018</v>
      </c>
      <c r="AL638" t="n">
        <v>32666268</v>
      </c>
      <c r="AM638" t="n">
        <v>32695575</v>
      </c>
      <c r="AO638" t="n">
        <v>32646691</v>
      </c>
      <c r="AP638" t="n">
        <v>32662691</v>
      </c>
      <c r="AQ638" t="n">
        <v>32682269</v>
      </c>
      <c r="AR638" t="n">
        <v>32746513</v>
      </c>
      <c r="AT638" t="n">
        <v>32775013</v>
      </c>
      <c r="AU638" t="n">
        <v>32784513</v>
      </c>
      <c r="AV638" t="n">
        <v>32572217</v>
      </c>
      <c r="AW638" t="n">
        <v>32630638</v>
      </c>
      <c r="AY638" t="n">
        <v>32731685</v>
      </c>
      <c r="AZ638" t="n">
        <v>32787596</v>
      </c>
      <c r="BA638" t="n">
        <v>32870566</v>
      </c>
      <c r="BB638" t="n">
        <v>32891024</v>
      </c>
      <c r="BD638" t="n">
        <v>32899898</v>
      </c>
      <c r="BE638" t="n">
        <v>32941756</v>
      </c>
    </row>
    <row r="639">
      <c r="A639" t="inlineStr">
        <is>
          <t>Cash dividend payout ratio</t>
        </is>
      </c>
      <c r="C639" t="inlineStr">
        <is>
          <t>Percent</t>
        </is>
      </c>
      <c r="D639" t="inlineStr">
        <is>
          <t>QQQQ</t>
        </is>
      </c>
      <c r="F639" t="n">
        <v>33.05</v>
      </c>
      <c r="G639" t="n">
        <v>35.08</v>
      </c>
      <c r="H639" t="n">
        <v>33.05</v>
      </c>
      <c r="I639" t="n">
        <v>33.73</v>
      </c>
      <c r="K639" t="n">
        <v>32.45</v>
      </c>
      <c r="L639" t="n">
        <v>32.99</v>
      </c>
      <c r="M639" t="n">
        <v>27.91</v>
      </c>
      <c r="N639" t="n">
        <v>31.4</v>
      </c>
      <c r="P639" t="n">
        <v>32.43</v>
      </c>
      <c r="Q639" t="n">
        <v>28.47</v>
      </c>
      <c r="R639" t="n">
        <v>35.53</v>
      </c>
      <c r="S639" t="n">
        <v>32.92</v>
      </c>
      <c r="U639" t="n">
        <v>33.73</v>
      </c>
      <c r="V639" t="n">
        <v>32</v>
      </c>
      <c r="W639" t="n">
        <v>33.03</v>
      </c>
      <c r="X639" t="n">
        <v>32.7</v>
      </c>
      <c r="Z639" t="n">
        <v>27.34</v>
      </c>
      <c r="AA639" t="n">
        <v>26.03</v>
      </c>
      <c r="AB639" t="n">
        <v>30.8</v>
      </c>
      <c r="AC639" t="n">
        <v>29.44</v>
      </c>
      <c r="AE639" t="n">
        <v>23.08</v>
      </c>
      <c r="AF639" t="n">
        <v>22.58</v>
      </c>
      <c r="AG639" t="n">
        <v>29.7</v>
      </c>
      <c r="AH639" t="n">
        <v>26.49</v>
      </c>
      <c r="AJ639" t="n">
        <v>30.61</v>
      </c>
      <c r="AK639" t="n">
        <v>28.85</v>
      </c>
      <c r="AL639" t="n">
        <v>31.37</v>
      </c>
      <c r="AM639" t="n">
        <v>30.02</v>
      </c>
      <c r="AO639" t="n">
        <v>46.38</v>
      </c>
      <c r="AP639" t="n">
        <v>50</v>
      </c>
      <c r="AQ639" t="n">
        <v>53.13</v>
      </c>
      <c r="AR639" t="n">
        <v>43.28</v>
      </c>
      <c r="AT639" t="n">
        <v>26.15</v>
      </c>
      <c r="AU639" t="n">
        <v>23.13</v>
      </c>
      <c r="AV639" t="n">
        <v>30.51</v>
      </c>
      <c r="AW639" t="n">
        <v>27.34</v>
      </c>
      <c r="AY639" t="n">
        <v>32.73</v>
      </c>
      <c r="AZ639" t="n">
        <v>26.47</v>
      </c>
      <c r="BA639" t="n">
        <v>23.67</v>
      </c>
      <c r="BB639" t="n">
        <v>25.81</v>
      </c>
      <c r="BD639" t="n">
        <v>22.86</v>
      </c>
      <c r="BE639" t="n">
        <v>23.95</v>
      </c>
    </row>
    <row r="640">
      <c r="A640" t="inlineStr">
        <is>
          <t>Employees</t>
        </is>
      </c>
      <c r="C640" t="inlineStr">
        <is>
          <t>Actual</t>
        </is>
      </c>
      <c r="D640" t="inlineStr">
        <is>
          <t>QQQQ</t>
        </is>
      </c>
      <c r="I640" t="n">
        <v>1653</v>
      </c>
      <c r="N640" t="n">
        <v>1688</v>
      </c>
      <c r="S640" t="n">
        <v>1744</v>
      </c>
      <c r="X640" t="n">
        <v>1773</v>
      </c>
      <c r="AC640" t="n">
        <v>1782</v>
      </c>
      <c r="AH640" t="n">
        <v>1906</v>
      </c>
      <c r="AM640" t="n">
        <v>1948</v>
      </c>
      <c r="AR640" t="n">
        <v>2036</v>
      </c>
      <c r="AW640" t="n">
        <v>1948</v>
      </c>
      <c r="BB640" t="n">
        <v>2051</v>
      </c>
    </row>
    <row r="641">
      <c r="A641" t="inlineStr">
        <is>
          <t>Advertising costs</t>
        </is>
      </c>
      <c r="C641" t="inlineStr">
        <is>
          <t>Million</t>
        </is>
      </c>
      <c r="D641" t="inlineStr">
        <is>
          <t>QQQQ</t>
        </is>
      </c>
      <c r="AD641" t="n">
        <v>3.4</v>
      </c>
      <c r="AI641" t="n">
        <v>3.5</v>
      </c>
      <c r="AN641" t="n">
        <v>3.8</v>
      </c>
      <c r="AS641" t="n">
        <v>3.3</v>
      </c>
      <c r="AX641" t="n">
        <v>3</v>
      </c>
      <c r="BC641" t="n">
        <v>3</v>
      </c>
    </row>
    <row r="642">
      <c r="A642" t="inlineStr">
        <is>
          <t>Non-cash items in premises and equipment, net</t>
        </is>
      </c>
      <c r="C642" t="inlineStr">
        <is>
          <t>Million</t>
        </is>
      </c>
      <c r="D642" t="inlineStr">
        <is>
          <t>QQQQ</t>
        </is>
      </c>
      <c r="AR642" t="n">
        <v>2.4</v>
      </c>
      <c r="AW642" t="n">
        <v>1</v>
      </c>
      <c r="BB642" t="n">
        <v>1.1</v>
      </c>
    </row>
    <row r="643">
      <c r="A643" t="inlineStr">
        <is>
          <t>Rental expenses on all operating leases</t>
        </is>
      </c>
      <c r="C643" t="inlineStr">
        <is>
          <t>Thousand</t>
        </is>
      </c>
      <c r="D643" t="inlineStr">
        <is>
          <t>QQQQ</t>
        </is>
      </c>
      <c r="BC643" t="n">
        <v>1865</v>
      </c>
    </row>
    <row r="645">
      <c r="A645" t="inlineStr">
        <is>
          <t>Debt securities</t>
        </is>
      </c>
    </row>
    <row r="646">
      <c r="A646" t="inlineStr">
        <is>
          <t>Amortized cost</t>
        </is>
      </c>
    </row>
    <row r="647">
      <c r="A647" t="inlineStr">
        <is>
          <t>Held for investment</t>
        </is>
      </c>
    </row>
    <row r="648">
      <c r="A648" t="inlineStr">
        <is>
          <t>Mortgage backed securities</t>
        </is>
      </c>
      <c r="C648" t="inlineStr">
        <is>
          <t>Thousand</t>
        </is>
      </c>
      <c r="D648" t="inlineStr">
        <is>
          <t>QQQQ</t>
        </is>
      </c>
      <c r="F648" t="n">
        <v>740</v>
      </c>
      <c r="G648" t="n">
        <v>691</v>
      </c>
      <c r="H648" t="n">
        <v>649</v>
      </c>
      <c r="I648" t="n">
        <v>607</v>
      </c>
      <c r="K648" t="n">
        <v>575</v>
      </c>
      <c r="L648" t="n">
        <v>533</v>
      </c>
      <c r="M648" t="n">
        <v>499</v>
      </c>
      <c r="N648" t="n">
        <v>471</v>
      </c>
      <c r="P648" t="n">
        <v>439</v>
      </c>
      <c r="Q648" t="n">
        <v>406</v>
      </c>
      <c r="R648" t="n">
        <v>382</v>
      </c>
      <c r="S648" t="n">
        <v>347</v>
      </c>
      <c r="U648" t="n">
        <v>323</v>
      </c>
      <c r="V648" t="n">
        <v>301</v>
      </c>
      <c r="W648" t="n">
        <v>273</v>
      </c>
      <c r="X648" t="n">
        <v>252</v>
      </c>
      <c r="Z648" t="n">
        <v>233</v>
      </c>
      <c r="AA648" t="n">
        <v>217</v>
      </c>
      <c r="AB648" t="n">
        <v>203</v>
      </c>
      <c r="AC648" t="n">
        <v>187</v>
      </c>
      <c r="AE648" t="n">
        <v>174</v>
      </c>
      <c r="AF648" t="n">
        <v>158</v>
      </c>
      <c r="AG648" t="n">
        <v>145</v>
      </c>
      <c r="AH648" t="n">
        <v>133</v>
      </c>
      <c r="AJ648" t="n">
        <v>122</v>
      </c>
      <c r="AK648" t="n">
        <v>112</v>
      </c>
      <c r="AL648" t="n">
        <v>101</v>
      </c>
      <c r="AM648" t="n">
        <v>93</v>
      </c>
      <c r="AO648" t="n">
        <v>84</v>
      </c>
      <c r="AP648" t="n">
        <v>75</v>
      </c>
      <c r="AQ648" t="n">
        <v>66</v>
      </c>
      <c r="AR648" t="n">
        <v>59</v>
      </c>
      <c r="AT648" t="n">
        <v>51</v>
      </c>
      <c r="AU648" t="n">
        <v>43</v>
      </c>
      <c r="AV648" t="n">
        <v>37</v>
      </c>
      <c r="AW648" t="n">
        <v>32</v>
      </c>
      <c r="AY648" t="n">
        <v>27</v>
      </c>
      <c r="AZ648" t="n">
        <v>21</v>
      </c>
      <c r="BA648" t="n">
        <v>16</v>
      </c>
      <c r="BB648" t="n">
        <v>13</v>
      </c>
      <c r="BD648" t="n">
        <v>10</v>
      </c>
      <c r="BE648" t="n">
        <v>8</v>
      </c>
    </row>
    <row r="649">
      <c r="A649" t="inlineStr">
        <is>
          <t>States and political subdivisions</t>
        </is>
      </c>
      <c r="C649" t="inlineStr">
        <is>
          <t>Thousand</t>
        </is>
      </c>
      <c r="D649" t="inlineStr">
        <is>
          <t>QQQQ</t>
        </is>
      </c>
      <c r="F649" t="n">
        <v>15359</v>
      </c>
      <c r="G649" t="n">
        <v>13820</v>
      </c>
      <c r="H649" t="n">
        <v>11564</v>
      </c>
      <c r="I649" t="n">
        <v>11379</v>
      </c>
      <c r="K649" t="n">
        <v>10694</v>
      </c>
      <c r="L649" t="n">
        <v>8764</v>
      </c>
      <c r="M649" t="n">
        <v>8267</v>
      </c>
      <c r="N649" t="n">
        <v>8122</v>
      </c>
      <c r="P649" t="n">
        <v>7842</v>
      </c>
      <c r="Q649" t="n">
        <v>7517</v>
      </c>
      <c r="R649" t="n">
        <v>7951</v>
      </c>
      <c r="S649" t="n">
        <v>8442</v>
      </c>
      <c r="U649" t="n">
        <v>7556</v>
      </c>
      <c r="V649" t="n">
        <v>7511</v>
      </c>
      <c r="W649" t="n">
        <v>3781</v>
      </c>
      <c r="X649" t="n">
        <v>3613</v>
      </c>
      <c r="Z649" t="n">
        <v>3270</v>
      </c>
      <c r="AA649" t="n">
        <v>3225</v>
      </c>
      <c r="AB649" t="n">
        <v>2365</v>
      </c>
      <c r="AC649" t="n">
        <v>1605</v>
      </c>
      <c r="AE649" t="n">
        <v>1405</v>
      </c>
      <c r="AF649" t="n">
        <v>1350</v>
      </c>
      <c r="AG649" t="n">
        <v>795</v>
      </c>
      <c r="AH649" t="n">
        <v>795</v>
      </c>
      <c r="AJ649" t="n">
        <v>595</v>
      </c>
      <c r="AK649" t="n">
        <v>1385</v>
      </c>
      <c r="AL649" t="n">
        <v>1310</v>
      </c>
      <c r="AM649" t="n">
        <v>1310</v>
      </c>
      <c r="AO649" t="n">
        <v>1605</v>
      </c>
      <c r="AP649" t="n">
        <v>2480</v>
      </c>
      <c r="AQ649" t="n">
        <v>2405</v>
      </c>
      <c r="AR649" t="n">
        <v>2405</v>
      </c>
      <c r="AT649" t="n">
        <v>2405</v>
      </c>
      <c r="AU649" t="n">
        <v>2445</v>
      </c>
      <c r="AV649" t="n">
        <v>2445</v>
      </c>
      <c r="AW649" t="n">
        <v>2445</v>
      </c>
      <c r="AY649" t="n">
        <v>2390</v>
      </c>
      <c r="AZ649" t="n">
        <v>1870</v>
      </c>
      <c r="BA649" t="n">
        <v>1870</v>
      </c>
      <c r="BB649" t="n">
        <v>1870</v>
      </c>
      <c r="BD649" t="n">
        <v>1810</v>
      </c>
      <c r="BE649" t="n">
        <v>685</v>
      </c>
    </row>
    <row r="650">
      <c r="A650" t="inlineStr">
        <is>
          <t>Other securities</t>
        </is>
      </c>
      <c r="C650" t="inlineStr">
        <is>
          <t>Thousand</t>
        </is>
      </c>
      <c r="D650" t="inlineStr">
        <is>
          <t>QQQQ</t>
        </is>
      </c>
      <c r="U650" t="n">
        <v>500</v>
      </c>
      <c r="V650" t="n">
        <v>500</v>
      </c>
      <c r="W650" t="n">
        <v>500</v>
      </c>
      <c r="X650" t="n">
        <v>500</v>
      </c>
      <c r="Z650" t="n">
        <v>500</v>
      </c>
      <c r="AA650" t="n">
        <v>500</v>
      </c>
      <c r="AB650" t="n">
        <v>500</v>
      </c>
      <c r="AC650" t="n">
        <v>500</v>
      </c>
      <c r="AE650" t="n">
        <v>500</v>
      </c>
      <c r="AF650" t="n">
        <v>500</v>
      </c>
      <c r="AG650" t="n">
        <v>500</v>
      </c>
      <c r="AH650" t="n">
        <v>500</v>
      </c>
      <c r="AJ650" t="n">
        <v>500</v>
      </c>
      <c r="AK650" t="n">
        <v>500</v>
      </c>
      <c r="AL650" t="n">
        <v>500</v>
      </c>
      <c r="AM650" t="n">
        <v>500</v>
      </c>
      <c r="AO650" t="n">
        <v>500</v>
      </c>
      <c r="AP650" t="n">
        <v>500</v>
      </c>
      <c r="AQ650" t="n">
        <v>500</v>
      </c>
      <c r="AR650" t="n">
        <v>500</v>
      </c>
      <c r="AT650" t="n">
        <v>500</v>
      </c>
      <c r="AU650" t="n">
        <v>500</v>
      </c>
      <c r="AV650" t="n">
        <v>500</v>
      </c>
      <c r="AW650" t="n">
        <v>500</v>
      </c>
      <c r="AY650" t="n">
        <v>500</v>
      </c>
      <c r="AZ650" t="n">
        <v>500</v>
      </c>
      <c r="BA650" t="n">
        <v>500</v>
      </c>
      <c r="BB650" t="n">
        <v>500</v>
      </c>
      <c r="BD650" t="n">
        <v>500</v>
      </c>
      <c r="BE650" t="n">
        <v>500</v>
      </c>
    </row>
    <row r="651">
      <c r="A651" t="inlineStr">
        <is>
          <t>Total</t>
        </is>
      </c>
      <c r="C651" t="inlineStr">
        <is>
          <t>Thousand</t>
        </is>
      </c>
      <c r="D651" t="inlineStr">
        <is>
          <t>QQQQ</t>
        </is>
      </c>
      <c r="F651" t="n">
        <v>16099</v>
      </c>
      <c r="G651" t="n">
        <v>14511</v>
      </c>
      <c r="H651" t="n">
        <v>12213</v>
      </c>
      <c r="I651" t="n">
        <v>11986</v>
      </c>
      <c r="K651" t="n">
        <v>11269</v>
      </c>
      <c r="L651" t="n">
        <v>9297</v>
      </c>
      <c r="M651" t="n">
        <v>8766</v>
      </c>
      <c r="N651" t="n">
        <v>8593</v>
      </c>
      <c r="P651" t="n">
        <v>8281</v>
      </c>
      <c r="Q651" t="n">
        <v>7923</v>
      </c>
      <c r="R651" t="n">
        <v>8333</v>
      </c>
      <c r="S651" t="n">
        <v>8789</v>
      </c>
      <c r="U651" t="n">
        <v>8379</v>
      </c>
      <c r="V651" t="n">
        <v>8312</v>
      </c>
      <c r="W651" t="n">
        <v>4554</v>
      </c>
      <c r="X651" t="n">
        <v>4365</v>
      </c>
      <c r="Z651" t="n">
        <v>4003</v>
      </c>
      <c r="AA651" t="n">
        <v>3942</v>
      </c>
      <c r="AB651" t="n">
        <v>3068</v>
      </c>
      <c r="AC651" t="n">
        <v>2292</v>
      </c>
      <c r="AE651" t="n">
        <v>2079</v>
      </c>
      <c r="AF651" t="n">
        <v>2008</v>
      </c>
      <c r="AG651" t="n">
        <v>1440</v>
      </c>
      <c r="AH651" t="n">
        <v>1428</v>
      </c>
      <c r="AJ651" t="n">
        <v>1217</v>
      </c>
      <c r="AK651" t="n">
        <v>1997</v>
      </c>
      <c r="AL651" t="n">
        <v>1911</v>
      </c>
      <c r="AM651" t="n">
        <v>1903</v>
      </c>
      <c r="AO651" t="n">
        <v>2189</v>
      </c>
      <c r="AP651" t="n">
        <v>3055</v>
      </c>
      <c r="AQ651" t="n">
        <v>2971</v>
      </c>
      <c r="AR651" t="n">
        <v>2964</v>
      </c>
      <c r="AT651" t="n">
        <v>2956</v>
      </c>
      <c r="AU651" t="n">
        <v>2988</v>
      </c>
      <c r="AV651" t="n">
        <v>2982</v>
      </c>
      <c r="AW651" t="n">
        <v>2977</v>
      </c>
      <c r="AY651" t="n">
        <v>2917</v>
      </c>
      <c r="AZ651" t="n">
        <v>2391</v>
      </c>
      <c r="BA651" t="n">
        <v>2386</v>
      </c>
      <c r="BB651" t="n">
        <v>2383</v>
      </c>
      <c r="BD651" t="n">
        <v>2320</v>
      </c>
      <c r="BE651" t="n">
        <v>1193</v>
      </c>
    </row>
    <row r="652">
      <c r="A652" t="inlineStr">
        <is>
          <t>Total-c</t>
        </is>
      </c>
      <c r="F652">
        <f>SUM(F648:F650)</f>
        <v/>
      </c>
      <c r="G652">
        <f>SUM(G648:G650)</f>
        <v/>
      </c>
      <c r="H652">
        <f>SUM(H648:H650)</f>
        <v/>
      </c>
      <c r="I652">
        <f>SUM(I648:I650)</f>
        <v/>
      </c>
      <c r="K652">
        <f>SUM(K648:K650)</f>
        <v/>
      </c>
      <c r="L652">
        <f>SUM(L648:L650)</f>
        <v/>
      </c>
      <c r="M652">
        <f>SUM(M648:M650)</f>
        <v/>
      </c>
      <c r="N652">
        <f>SUM(N648:N650)</f>
        <v/>
      </c>
      <c r="P652">
        <f>SUM(P648:P650)</f>
        <v/>
      </c>
      <c r="Q652">
        <f>SUM(Q648:Q650)</f>
        <v/>
      </c>
      <c r="R652">
        <f>SUM(R648:R650)</f>
        <v/>
      </c>
      <c r="S652">
        <f>SUM(S648:S650)</f>
        <v/>
      </c>
      <c r="U652">
        <f>SUM(U648:U650)</f>
        <v/>
      </c>
      <c r="V652">
        <f>SUM(V648:V650)</f>
        <v/>
      </c>
      <c r="W652">
        <f>SUM(W648:W650)</f>
        <v/>
      </c>
      <c r="X652">
        <f>SUM(X648:X650)</f>
        <v/>
      </c>
      <c r="Z652">
        <f>SUM(Z648:Z650)</f>
        <v/>
      </c>
      <c r="AA652">
        <f>SUM(AA648:AA650)</f>
        <v/>
      </c>
      <c r="AB652">
        <f>SUM(AB648:AB650)</f>
        <v/>
      </c>
      <c r="AC652">
        <f>SUM(AC648:AC650)</f>
        <v/>
      </c>
      <c r="AE652">
        <f>SUM(AE648:AE650)</f>
        <v/>
      </c>
      <c r="AF652">
        <f>SUM(AF648:AF650)</f>
        <v/>
      </c>
      <c r="AG652">
        <f>SUM(AG648:AG650)</f>
        <v/>
      </c>
      <c r="AH652">
        <f>SUM(AH648:AH650)</f>
        <v/>
      </c>
      <c r="AJ652">
        <f>SUM(AJ648:AJ650)</f>
        <v/>
      </c>
      <c r="AK652">
        <f>SUM(AK648:AK650)</f>
        <v/>
      </c>
      <c r="AL652">
        <f>SUM(AL648:AL650)</f>
        <v/>
      </c>
      <c r="AM652">
        <f>SUM(AM648:AM650)</f>
        <v/>
      </c>
      <c r="AO652">
        <f>SUM(AO648:AO650)</f>
        <v/>
      </c>
      <c r="AP652">
        <f>SUM(AP648:AP650)</f>
        <v/>
      </c>
      <c r="AQ652">
        <f>SUM(AQ648:AQ650)</f>
        <v/>
      </c>
      <c r="AR652">
        <f>SUM(AR648:AR650)</f>
        <v/>
      </c>
      <c r="AT652">
        <f>SUM(AT648:AT650)</f>
        <v/>
      </c>
      <c r="AU652">
        <f>SUM(AU648:AU650)</f>
        <v/>
      </c>
      <c r="AV652">
        <f>SUM(AV648:AV650)</f>
        <v/>
      </c>
      <c r="AW652">
        <f>SUM(AW648:AW650)</f>
        <v/>
      </c>
      <c r="AY652">
        <f>SUM(AY648:AY650)</f>
        <v/>
      </c>
      <c r="AZ652">
        <f>SUM(AZ648:AZ650)</f>
        <v/>
      </c>
      <c r="BA652">
        <f>SUM(BA648:BA650)</f>
        <v/>
      </c>
      <c r="BB652">
        <f>SUM(BB648:BB650)</f>
        <v/>
      </c>
      <c r="BD652">
        <f>SUM(BD648:BD650)</f>
        <v/>
      </c>
      <c r="BE652">
        <f>SUM(BE648:BE650)</f>
        <v/>
      </c>
    </row>
    <row r="653">
      <c r="A653" t="inlineStr">
        <is>
          <t>Sum check</t>
        </is>
      </c>
      <c r="F653">
        <f>F651-F652</f>
        <v/>
      </c>
      <c r="G653">
        <f>G651-G652</f>
        <v/>
      </c>
      <c r="H653">
        <f>H651-H652</f>
        <v/>
      </c>
      <c r="I653">
        <f>I651-I652</f>
        <v/>
      </c>
      <c r="K653">
        <f>K651-K652</f>
        <v/>
      </c>
      <c r="L653">
        <f>L651-L652</f>
        <v/>
      </c>
      <c r="M653">
        <f>M651-M652</f>
        <v/>
      </c>
      <c r="N653">
        <f>N651-N652</f>
        <v/>
      </c>
      <c r="P653">
        <f>P651-P652</f>
        <v/>
      </c>
      <c r="Q653">
        <f>Q651-Q652</f>
        <v/>
      </c>
      <c r="R653">
        <f>R651-R652</f>
        <v/>
      </c>
      <c r="S653">
        <f>S651-S652</f>
        <v/>
      </c>
      <c r="U653">
        <f>U651-U652</f>
        <v/>
      </c>
      <c r="V653">
        <f>V651-V652</f>
        <v/>
      </c>
      <c r="W653">
        <f>W651-W652</f>
        <v/>
      </c>
      <c r="X653">
        <f>X651-X652</f>
        <v/>
      </c>
      <c r="Z653">
        <f>Z651-Z652</f>
        <v/>
      </c>
      <c r="AA653">
        <f>AA651-AA652</f>
        <v/>
      </c>
      <c r="AB653">
        <f>AB651-AB652</f>
        <v/>
      </c>
      <c r="AC653">
        <f>AC651-AC652</f>
        <v/>
      </c>
      <c r="AE653">
        <f>AE651-AE652</f>
        <v/>
      </c>
      <c r="AF653">
        <f>AF651-AF652</f>
        <v/>
      </c>
      <c r="AG653">
        <f>AG651-AG652</f>
        <v/>
      </c>
      <c r="AH653">
        <f>AH651-AH652</f>
        <v/>
      </c>
      <c r="AJ653">
        <f>AJ651-AJ652</f>
        <v/>
      </c>
      <c r="AK653">
        <f>AK651-AK652</f>
        <v/>
      </c>
      <c r="AL653">
        <f>AL651-AL652</f>
        <v/>
      </c>
      <c r="AM653">
        <f>AM651-AM652</f>
        <v/>
      </c>
      <c r="AO653">
        <f>AO651-AO652</f>
        <v/>
      </c>
      <c r="AP653">
        <f>AP651-AP652</f>
        <v/>
      </c>
      <c r="AQ653">
        <f>AQ651-AQ652</f>
        <v/>
      </c>
      <c r="AR653">
        <f>AR651-AR652</f>
        <v/>
      </c>
      <c r="AT653">
        <f>AT651-AT652</f>
        <v/>
      </c>
      <c r="AU653">
        <f>AU651-AU652</f>
        <v/>
      </c>
      <c r="AV653">
        <f>AV651-AV652</f>
        <v/>
      </c>
      <c r="AW653">
        <f>AW651-AW652</f>
        <v/>
      </c>
      <c r="AY653">
        <f>AY651-AY652</f>
        <v/>
      </c>
      <c r="AZ653">
        <f>AZ651-AZ652</f>
        <v/>
      </c>
      <c r="BA653">
        <f>BA651-BA652</f>
        <v/>
      </c>
      <c r="BB653">
        <f>BB651-BB652</f>
        <v/>
      </c>
      <c r="BD653">
        <f>BD651-BD652</f>
        <v/>
      </c>
      <c r="BE653">
        <f>BE651-BE652</f>
        <v/>
      </c>
    </row>
    <row r="654">
      <c r="A654" t="inlineStr">
        <is>
          <t>Link check</t>
        </is>
      </c>
      <c r="AG654">
        <f>AG651-AG469</f>
        <v/>
      </c>
      <c r="AH654">
        <f>AH651-AH469</f>
        <v/>
      </c>
      <c r="AJ654">
        <f>AJ651-AJ469</f>
        <v/>
      </c>
      <c r="AK654">
        <f>AK651-AK469</f>
        <v/>
      </c>
      <c r="AL654">
        <f>AL651-AL469</f>
        <v/>
      </c>
      <c r="AM654">
        <f>AM651-AM469</f>
        <v/>
      </c>
      <c r="AO654">
        <f>AO651-AO469</f>
        <v/>
      </c>
      <c r="AP654">
        <f>AP651-AP469</f>
        <v/>
      </c>
      <c r="AQ654">
        <f>AQ651-AQ469</f>
        <v/>
      </c>
      <c r="AR654">
        <f>AR651-AR469</f>
        <v/>
      </c>
      <c r="AT654">
        <f>AT651-AT469</f>
        <v/>
      </c>
      <c r="AU654">
        <f>AU651-AU469</f>
        <v/>
      </c>
      <c r="AV654">
        <f>AV651-AV469</f>
        <v/>
      </c>
      <c r="AW654">
        <f>AW651-AW469</f>
        <v/>
      </c>
      <c r="AY654">
        <f>AY651-AY469</f>
        <v/>
      </c>
      <c r="AZ654">
        <f>AZ651-AZ469</f>
        <v/>
      </c>
      <c r="BA654">
        <f>BA651-BA469</f>
        <v/>
      </c>
      <c r="BB654">
        <f>BB651-BB469</f>
        <v/>
      </c>
      <c r="BD654">
        <f>BD651-BD469</f>
        <v/>
      </c>
      <c r="BE654">
        <f>BE651-BE469</f>
        <v/>
      </c>
    </row>
    <row r="656">
      <c r="A656" t="inlineStr">
        <is>
          <t>Available for sale</t>
        </is>
      </c>
    </row>
    <row r="657">
      <c r="A657" t="inlineStr">
        <is>
          <t>U.S. treasury and other federal agencies</t>
        </is>
      </c>
      <c r="C657" t="inlineStr">
        <is>
          <t>Thousand</t>
        </is>
      </c>
      <c r="D657" t="inlineStr">
        <is>
          <t>QQQQ</t>
        </is>
      </c>
      <c r="F657" t="n">
        <v>459301</v>
      </c>
      <c r="G657" t="n">
        <v>422298</v>
      </c>
      <c r="H657" t="n">
        <v>359076</v>
      </c>
      <c r="K657" t="n">
        <v>474579</v>
      </c>
      <c r="L657" t="n">
        <v>458976</v>
      </c>
      <c r="M657" t="n">
        <v>426901</v>
      </c>
    </row>
    <row r="658">
      <c r="A658" t="inlineStr">
        <is>
          <t>U.S. treasuries</t>
        </is>
      </c>
      <c r="C658" t="inlineStr">
        <is>
          <t>Thousand</t>
        </is>
      </c>
      <c r="D658" t="inlineStr">
        <is>
          <t>QQQQ</t>
        </is>
      </c>
      <c r="I658" t="n">
        <v>29946</v>
      </c>
      <c r="N658" t="n">
        <v>248767</v>
      </c>
      <c r="P658" t="n">
        <v>279498</v>
      </c>
      <c r="Q658" t="n">
        <v>279414</v>
      </c>
      <c r="R658" t="n">
        <v>279331</v>
      </c>
      <c r="S658" t="n">
        <v>328965</v>
      </c>
      <c r="U658" t="n">
        <v>279020</v>
      </c>
      <c r="V658" t="n">
        <v>204183</v>
      </c>
      <c r="W658" t="n">
        <v>204350</v>
      </c>
      <c r="X658" t="n">
        <v>268763</v>
      </c>
      <c r="Z658" t="n">
        <v>289248</v>
      </c>
      <c r="AA658" t="n">
        <v>284791</v>
      </c>
      <c r="AB658" t="n">
        <v>284874</v>
      </c>
      <c r="AC658" t="n">
        <v>314905</v>
      </c>
      <c r="AE658" t="n">
        <v>344978</v>
      </c>
      <c r="AF658" t="n">
        <v>324661</v>
      </c>
      <c r="AG658" t="n">
        <v>403213</v>
      </c>
      <c r="AH658" t="n">
        <v>699882</v>
      </c>
      <c r="AJ658" t="n">
        <v>651860</v>
      </c>
      <c r="AK658" t="n">
        <v>353618</v>
      </c>
      <c r="AL658" t="n">
        <v>463898</v>
      </c>
      <c r="AM658" t="n">
        <v>409488</v>
      </c>
      <c r="AO658" t="n">
        <v>499943</v>
      </c>
      <c r="AP658" t="n">
        <v>500161</v>
      </c>
      <c r="AQ658" t="n">
        <v>500268</v>
      </c>
      <c r="AR658" t="n">
        <v>465416</v>
      </c>
      <c r="AT658" t="n">
        <v>445813</v>
      </c>
      <c r="AU658" t="n">
        <v>465762</v>
      </c>
      <c r="AV658" t="n">
        <v>444695</v>
      </c>
      <c r="AW658" t="n">
        <v>455701</v>
      </c>
      <c r="AY658" t="n">
        <v>1184289</v>
      </c>
      <c r="AZ658" t="n">
        <v>1205842</v>
      </c>
      <c r="BA658" t="n">
        <v>1563520</v>
      </c>
      <c r="BB658" t="n">
        <v>1568563</v>
      </c>
      <c r="BD658" t="n">
        <v>1629245</v>
      </c>
      <c r="BE658" t="n">
        <v>1599593</v>
      </c>
    </row>
    <row r="659">
      <c r="A659" t="inlineStr">
        <is>
          <t>U.S. federal agencies</t>
        </is>
      </c>
      <c r="C659" t="inlineStr">
        <is>
          <t>Thousand</t>
        </is>
      </c>
      <c r="D659" t="inlineStr">
        <is>
          <t>QQQQ</t>
        </is>
      </c>
      <c r="I659" t="n">
        <v>386391</v>
      </c>
      <c r="N659" t="n">
        <v>171641</v>
      </c>
      <c r="P659" t="n">
        <v>168514</v>
      </c>
      <c r="Q659" t="n">
        <v>165090</v>
      </c>
      <c r="R659" t="n">
        <v>133670</v>
      </c>
      <c r="S659" t="n">
        <v>131522</v>
      </c>
      <c r="U659" t="n">
        <v>128391</v>
      </c>
      <c r="V659" t="n">
        <v>125083</v>
      </c>
      <c r="W659" t="n">
        <v>192271</v>
      </c>
      <c r="X659" t="n">
        <v>129674</v>
      </c>
      <c r="Z659" t="n">
        <v>105166</v>
      </c>
      <c r="AA659" t="n">
        <v>98311</v>
      </c>
      <c r="AB659" t="n">
        <v>94150</v>
      </c>
      <c r="AC659" t="n">
        <v>89098</v>
      </c>
      <c r="AE659" t="n">
        <v>86172</v>
      </c>
      <c r="AF659" t="n">
        <v>84649</v>
      </c>
      <c r="AG659" t="n">
        <v>32017</v>
      </c>
      <c r="AH659" t="n">
        <v>30079</v>
      </c>
      <c r="AJ659" t="n">
        <v>28106</v>
      </c>
      <c r="AK659" t="n">
        <v>26169</v>
      </c>
      <c r="AL659" t="n">
        <v>23731</v>
      </c>
      <c r="AM659" t="n">
        <v>23039</v>
      </c>
      <c r="AO659" t="n">
        <v>22339</v>
      </c>
      <c r="AP659" t="n">
        <v>21242</v>
      </c>
      <c r="AQ659" t="n">
        <v>20852</v>
      </c>
      <c r="AR659" t="n">
        <v>19697</v>
      </c>
      <c r="AT659" t="n">
        <v>19166</v>
      </c>
      <c r="AU659" t="n">
        <v>25273</v>
      </c>
      <c r="AV659" t="n">
        <v>23193</v>
      </c>
      <c r="AW659" t="n">
        <v>21609</v>
      </c>
      <c r="AY659" t="n">
        <v>20216</v>
      </c>
      <c r="AZ659" t="n">
        <v>18509</v>
      </c>
      <c r="BA659" t="n">
        <v>16353</v>
      </c>
      <c r="BB659" t="n">
        <v>15025</v>
      </c>
      <c r="BD659" t="n">
        <v>14072</v>
      </c>
      <c r="BE659" t="n">
        <v>13368</v>
      </c>
    </row>
    <row r="660">
      <c r="A660" t="inlineStr">
        <is>
          <t>Mortgage backed securities</t>
        </is>
      </c>
      <c r="C660" t="inlineStr">
        <is>
          <t>Thousand</t>
        </is>
      </c>
      <c r="D660" t="inlineStr">
        <is>
          <t>QQQQ</t>
        </is>
      </c>
      <c r="F660" t="n">
        <v>17212</v>
      </c>
      <c r="G660" t="n">
        <v>15417</v>
      </c>
      <c r="H660" t="n">
        <v>33336</v>
      </c>
      <c r="I660" t="n">
        <v>32057</v>
      </c>
      <c r="K660" t="n">
        <v>29228</v>
      </c>
      <c r="L660" t="n">
        <v>28390</v>
      </c>
      <c r="M660" t="n">
        <v>27535</v>
      </c>
      <c r="N660" t="n">
        <v>26441</v>
      </c>
      <c r="P660" t="n">
        <v>25272</v>
      </c>
      <c r="Q660" t="n">
        <v>23793</v>
      </c>
      <c r="R660" t="n">
        <v>22587</v>
      </c>
      <c r="S660" t="n">
        <v>21973</v>
      </c>
      <c r="U660" t="n">
        <v>21444</v>
      </c>
      <c r="V660" t="n">
        <v>20966</v>
      </c>
      <c r="W660" t="n">
        <v>20467</v>
      </c>
      <c r="X660" t="n">
        <v>19949</v>
      </c>
      <c r="Z660" t="n">
        <v>19369</v>
      </c>
      <c r="AA660" t="n">
        <v>19052</v>
      </c>
      <c r="AB660" t="n">
        <v>18621</v>
      </c>
      <c r="AC660" t="n">
        <v>18358</v>
      </c>
      <c r="AE660" t="n">
        <v>18114</v>
      </c>
      <c r="AF660" t="n">
        <v>16828</v>
      </c>
      <c r="AG660" t="n">
        <v>16581</v>
      </c>
      <c r="AH660" t="n">
        <v>16367</v>
      </c>
      <c r="AJ660" t="n">
        <v>16162</v>
      </c>
      <c r="AK660" t="n">
        <v>15646</v>
      </c>
      <c r="AL660" t="n">
        <v>17400</v>
      </c>
      <c r="AM660" t="n">
        <v>16941</v>
      </c>
      <c r="AO660" t="n">
        <v>16566</v>
      </c>
      <c r="AP660" t="n">
        <v>16127</v>
      </c>
      <c r="AQ660" t="n">
        <v>15709</v>
      </c>
      <c r="AR660" t="n">
        <v>15268</v>
      </c>
      <c r="AT660" t="n">
        <v>14877</v>
      </c>
      <c r="AU660" t="n">
        <v>38407</v>
      </c>
      <c r="AV660" t="n">
        <v>33025</v>
      </c>
      <c r="AW660" t="n">
        <v>28897</v>
      </c>
      <c r="AY660" t="n">
        <v>21708</v>
      </c>
      <c r="AZ660" t="n">
        <v>18689</v>
      </c>
      <c r="BA660" t="n">
        <v>17866</v>
      </c>
      <c r="BB660" t="n">
        <v>18449</v>
      </c>
      <c r="BD660" t="n">
        <v>17934</v>
      </c>
      <c r="BE660" t="n">
        <v>17479</v>
      </c>
    </row>
    <row r="661">
      <c r="A661" t="inlineStr">
        <is>
          <t>States and political subdivisions</t>
        </is>
      </c>
      <c r="C661" t="inlineStr">
        <is>
          <t>Thousand</t>
        </is>
      </c>
      <c r="D661" t="inlineStr">
        <is>
          <t>QQQQ</t>
        </is>
      </c>
      <c r="F661" t="n">
        <v>52858</v>
      </c>
      <c r="G661" t="n">
        <v>50604</v>
      </c>
      <c r="H661" t="n">
        <v>52013</v>
      </c>
      <c r="I661" t="n">
        <v>49116</v>
      </c>
      <c r="K661" t="n">
        <v>53456</v>
      </c>
      <c r="L661" t="n">
        <v>53652</v>
      </c>
      <c r="M661" t="n">
        <v>52553</v>
      </c>
      <c r="N661" t="n">
        <v>51706</v>
      </c>
      <c r="P661" t="n">
        <v>49631</v>
      </c>
      <c r="Q661" t="n">
        <v>47560</v>
      </c>
      <c r="R661" t="n">
        <v>49815</v>
      </c>
      <c r="S661" t="n">
        <v>49521</v>
      </c>
      <c r="U661" t="n">
        <v>47904</v>
      </c>
      <c r="V661" t="n">
        <v>46460</v>
      </c>
      <c r="W661" t="n">
        <v>42412</v>
      </c>
      <c r="X661" t="n">
        <v>40335</v>
      </c>
      <c r="Z661" t="n">
        <v>38856</v>
      </c>
      <c r="AA661" t="n">
        <v>38129</v>
      </c>
      <c r="AB661" t="n">
        <v>42678</v>
      </c>
      <c r="AC661" t="n">
        <v>41937</v>
      </c>
      <c r="AE661" t="n">
        <v>39654</v>
      </c>
      <c r="AF661" t="n">
        <v>39606</v>
      </c>
      <c r="AG661" t="n">
        <v>30098</v>
      </c>
      <c r="AH661" t="n">
        <v>27246</v>
      </c>
      <c r="AJ661" t="n">
        <v>26989</v>
      </c>
      <c r="AK661" t="n">
        <v>22820</v>
      </c>
      <c r="AL661" t="n">
        <v>23270</v>
      </c>
      <c r="AM661" t="n">
        <v>22294</v>
      </c>
      <c r="AO661" t="n">
        <v>24384</v>
      </c>
      <c r="AP661" t="n">
        <v>41150</v>
      </c>
      <c r="AQ661" t="n">
        <v>32157</v>
      </c>
      <c r="AR661" t="n">
        <v>28571</v>
      </c>
      <c r="AT661" t="n">
        <v>15789</v>
      </c>
      <c r="AU661" t="n">
        <v>10874</v>
      </c>
      <c r="AV661" t="n">
        <v>5841</v>
      </c>
      <c r="AW661" t="n">
        <v>6128</v>
      </c>
      <c r="AY661" t="n">
        <v>4861</v>
      </c>
      <c r="AZ661" t="n">
        <v>4994</v>
      </c>
      <c r="BA661" t="n">
        <v>7832</v>
      </c>
      <c r="BB661" t="n">
        <v>8320</v>
      </c>
      <c r="BD661" t="n">
        <v>8236</v>
      </c>
      <c r="BE661" t="n">
        <v>10998</v>
      </c>
    </row>
    <row r="662">
      <c r="A662" t="inlineStr">
        <is>
          <t>Asset backed securities</t>
        </is>
      </c>
      <c r="C662" t="inlineStr">
        <is>
          <t>Thousand</t>
        </is>
      </c>
      <c r="D662" t="inlineStr">
        <is>
          <t>QQQQ</t>
        </is>
      </c>
      <c r="AL662" t="n">
        <v>13491</v>
      </c>
      <c r="AM662" t="n">
        <v>13320</v>
      </c>
      <c r="AO662" t="n">
        <v>13324</v>
      </c>
      <c r="AP662" t="n">
        <v>13328</v>
      </c>
      <c r="AQ662" t="n">
        <v>13333</v>
      </c>
      <c r="AR662" t="n">
        <v>13337</v>
      </c>
      <c r="AT662" t="n">
        <v>13341</v>
      </c>
      <c r="AU662" t="n">
        <v>13346</v>
      </c>
      <c r="AV662" t="n">
        <v>13350</v>
      </c>
      <c r="AW662" t="n">
        <v>13354</v>
      </c>
      <c r="AY662" t="n">
        <v>13359</v>
      </c>
      <c r="AZ662" t="n">
        <v>13363</v>
      </c>
      <c r="BA662" t="n">
        <v>13367</v>
      </c>
      <c r="BB662" t="n">
        <v>13371</v>
      </c>
      <c r="BD662" t="n">
        <v>12780</v>
      </c>
      <c r="BE662" t="n">
        <v>12784</v>
      </c>
    </row>
    <row r="663">
      <c r="A663" t="inlineStr">
        <is>
          <t>Other securities</t>
        </is>
      </c>
      <c r="C663" t="inlineStr">
        <is>
          <t>Thousand</t>
        </is>
      </c>
      <c r="D663" t="inlineStr">
        <is>
          <t>QQQQ</t>
        </is>
      </c>
      <c r="F663" t="n">
        <v>10965</v>
      </c>
      <c r="G663" t="n">
        <v>11094</v>
      </c>
      <c r="H663" t="n">
        <v>12051</v>
      </c>
      <c r="I663" t="n">
        <v>12121</v>
      </c>
      <c r="K663" t="n">
        <v>12060</v>
      </c>
      <c r="L663" t="n">
        <v>12126</v>
      </c>
      <c r="M663" t="n">
        <v>12385</v>
      </c>
      <c r="N663" t="n">
        <v>10798</v>
      </c>
      <c r="P663" t="n">
        <v>10887</v>
      </c>
      <c r="Q663" t="n">
        <v>9540</v>
      </c>
      <c r="R663" t="n">
        <v>9887</v>
      </c>
      <c r="S663" t="n">
        <v>9689</v>
      </c>
      <c r="U663" t="n">
        <v>9494</v>
      </c>
      <c r="V663" t="n">
        <v>9989</v>
      </c>
      <c r="W663" t="n">
        <v>6447</v>
      </c>
      <c r="X663" t="n">
        <v>6594</v>
      </c>
      <c r="Z663" t="n">
        <v>6746</v>
      </c>
      <c r="AA663" t="n">
        <v>6450</v>
      </c>
      <c r="AB663" t="n">
        <v>6351</v>
      </c>
      <c r="AC663" t="n">
        <v>6527</v>
      </c>
      <c r="AE663" t="n">
        <v>7088</v>
      </c>
      <c r="AL663" t="n">
        <v>6997</v>
      </c>
      <c r="AW663" t="n">
        <v>3000</v>
      </c>
      <c r="AY663" t="n">
        <v>3000</v>
      </c>
      <c r="AZ663" t="n">
        <v>3000</v>
      </c>
      <c r="BA663" t="n">
        <v>8000</v>
      </c>
      <c r="BB663" t="n">
        <v>8163</v>
      </c>
      <c r="BD663" t="n">
        <v>8163</v>
      </c>
      <c r="BE663" t="n">
        <v>8163</v>
      </c>
    </row>
    <row r="664">
      <c r="A664" t="inlineStr">
        <is>
          <t>Total</t>
        </is>
      </c>
      <c r="C664" t="inlineStr">
        <is>
          <t>Thousand</t>
        </is>
      </c>
      <c r="D664" t="inlineStr">
        <is>
          <t>QQQQ</t>
        </is>
      </c>
      <c r="F664" t="n">
        <v>540336</v>
      </c>
      <c r="G664" t="n">
        <v>499413</v>
      </c>
      <c r="H664" t="n">
        <v>456476</v>
      </c>
      <c r="I664" t="n">
        <v>509631</v>
      </c>
      <c r="K664" t="n">
        <v>569323</v>
      </c>
      <c r="L664" t="n">
        <v>553144</v>
      </c>
      <c r="M664" t="n">
        <v>519374</v>
      </c>
      <c r="N664" t="n">
        <v>509353</v>
      </c>
      <c r="P664" t="n">
        <v>533802</v>
      </c>
      <c r="Q664" t="n">
        <v>525397</v>
      </c>
      <c r="R664" t="n">
        <v>495290</v>
      </c>
      <c r="S664" t="n">
        <v>541670</v>
      </c>
      <c r="U664" t="n">
        <v>486253</v>
      </c>
      <c r="V664" t="n">
        <v>406681</v>
      </c>
      <c r="W664" t="n">
        <v>465947</v>
      </c>
      <c r="X664" t="n">
        <v>465315</v>
      </c>
      <c r="Z664" t="n">
        <v>459385</v>
      </c>
      <c r="AA664" t="n">
        <v>446733</v>
      </c>
      <c r="AB664" t="n">
        <v>446674</v>
      </c>
      <c r="AC664" t="n">
        <v>470825</v>
      </c>
      <c r="AE664" t="n">
        <v>496006</v>
      </c>
      <c r="AF664" t="n">
        <v>465744</v>
      </c>
      <c r="AG664" t="n">
        <v>481909</v>
      </c>
      <c r="AH664" t="n">
        <v>773574</v>
      </c>
      <c r="AJ664" t="n">
        <v>723117</v>
      </c>
      <c r="AK664" t="n">
        <v>418253</v>
      </c>
      <c r="AL664" t="n">
        <v>548787</v>
      </c>
      <c r="AM664" t="n">
        <v>485082</v>
      </c>
      <c r="AO664" t="n">
        <v>576556</v>
      </c>
      <c r="AP664" t="n">
        <v>592008</v>
      </c>
      <c r="AQ664" t="n">
        <v>582319</v>
      </c>
      <c r="AR664" t="n">
        <v>542289</v>
      </c>
      <c r="AT664" t="n">
        <v>508986</v>
      </c>
      <c r="AU664" t="n">
        <v>553662</v>
      </c>
      <c r="AV664" t="n">
        <v>520104</v>
      </c>
      <c r="AW664" t="n">
        <v>528689</v>
      </c>
      <c r="AY664" t="n">
        <v>1247433</v>
      </c>
      <c r="AZ664" t="n">
        <v>1264397</v>
      </c>
      <c r="BA664" t="n">
        <v>1626938</v>
      </c>
      <c r="BB664" t="n">
        <v>1631891</v>
      </c>
      <c r="BD664" t="n">
        <v>1690430</v>
      </c>
      <c r="BE664" t="n">
        <v>1662385</v>
      </c>
    </row>
    <row r="665">
      <c r="A665" t="inlineStr">
        <is>
          <t>Total-c</t>
        </is>
      </c>
      <c r="F665">
        <f>SUM(F657:F663)</f>
        <v/>
      </c>
      <c r="G665">
        <f>SUM(G657:G663)</f>
        <v/>
      </c>
      <c r="H665">
        <f>SUM(H657:H663)</f>
        <v/>
      </c>
      <c r="I665">
        <f>SUM(I657:I663)</f>
        <v/>
      </c>
      <c r="K665">
        <f>SUM(K657:K663)</f>
        <v/>
      </c>
      <c r="L665">
        <f>SUM(L657:L663)</f>
        <v/>
      </c>
      <c r="M665">
        <f>SUM(M657:M663)</f>
        <v/>
      </c>
      <c r="N665">
        <f>SUM(N657:N663)</f>
        <v/>
      </c>
      <c r="P665">
        <f>SUM(P657:P663)</f>
        <v/>
      </c>
      <c r="Q665">
        <f>SUM(Q657:Q663)</f>
        <v/>
      </c>
      <c r="R665">
        <f>SUM(R657:R663)</f>
        <v/>
      </c>
      <c r="S665">
        <f>SUM(S657:S663)</f>
        <v/>
      </c>
      <c r="U665">
        <f>SUM(U657:U663)</f>
        <v/>
      </c>
      <c r="V665">
        <f>SUM(V657:V663)</f>
        <v/>
      </c>
      <c r="W665">
        <f>SUM(W657:W663)</f>
        <v/>
      </c>
      <c r="X665">
        <f>SUM(X657:X663)</f>
        <v/>
      </c>
      <c r="Z665">
        <f>SUM(Z657:Z663)</f>
        <v/>
      </c>
      <c r="AA665">
        <f>SUM(AA657:AA663)</f>
        <v/>
      </c>
      <c r="AB665">
        <f>SUM(AB657:AB663)</f>
        <v/>
      </c>
      <c r="AC665">
        <f>SUM(AC657:AC663)</f>
        <v/>
      </c>
      <c r="AE665">
        <f>SUM(AE657:AE663)</f>
        <v/>
      </c>
      <c r="AF665">
        <f>SUM(AF657:AF663)</f>
        <v/>
      </c>
      <c r="AG665">
        <f>SUM(AG657:AG663)</f>
        <v/>
      </c>
      <c r="AH665">
        <f>SUM(AH657:AH663)</f>
        <v/>
      </c>
      <c r="AJ665">
        <f>SUM(AJ657:AJ663)</f>
        <v/>
      </c>
      <c r="AK665">
        <f>SUM(AK657:AK663)</f>
        <v/>
      </c>
      <c r="AL665">
        <f>SUM(AL657:AL663)</f>
        <v/>
      </c>
      <c r="AM665">
        <f>SUM(AM657:AM663)</f>
        <v/>
      </c>
      <c r="AO665">
        <f>SUM(AO657:AO663)</f>
        <v/>
      </c>
      <c r="AP665">
        <f>SUM(AP657:AP663)</f>
        <v/>
      </c>
      <c r="AQ665">
        <f>SUM(AQ657:AQ663)</f>
        <v/>
      </c>
      <c r="AR665">
        <f>SUM(AR657:AR663)</f>
        <v/>
      </c>
      <c r="AT665">
        <f>SUM(AT657:AT663)</f>
        <v/>
      </c>
      <c r="AU665">
        <f>SUM(AU657:AU663)</f>
        <v/>
      </c>
      <c r="AV665">
        <f>SUM(AV657:AV663)</f>
        <v/>
      </c>
      <c r="AW665">
        <f>SUM(AW657:AW663)</f>
        <v/>
      </c>
      <c r="AY665">
        <f>SUM(AY657:AY663)</f>
        <v/>
      </c>
      <c r="AZ665">
        <f>SUM(AZ657:AZ663)</f>
        <v/>
      </c>
      <c r="BA665">
        <f>SUM(BA657:BA663)</f>
        <v/>
      </c>
      <c r="BB665">
        <f>SUM(BB657:BB663)</f>
        <v/>
      </c>
      <c r="BD665">
        <f>SUM(BD657:BD663)</f>
        <v/>
      </c>
      <c r="BE665">
        <f>SUM(BE657:BE663)</f>
        <v/>
      </c>
    </row>
    <row r="666">
      <c r="A666" t="inlineStr">
        <is>
          <t>Sum check</t>
        </is>
      </c>
      <c r="F666">
        <f>F664-F665</f>
        <v/>
      </c>
      <c r="G666">
        <f>G664-G665</f>
        <v/>
      </c>
      <c r="H666">
        <f>H664-H665</f>
        <v/>
      </c>
      <c r="I666">
        <f>I664-I665</f>
        <v/>
      </c>
      <c r="K666">
        <f>K664-K665</f>
        <v/>
      </c>
      <c r="L666">
        <f>L664-L665</f>
        <v/>
      </c>
      <c r="M666">
        <f>M664-M665</f>
        <v/>
      </c>
      <c r="N666">
        <f>N664-N665</f>
        <v/>
      </c>
      <c r="P666">
        <f>P664-P665</f>
        <v/>
      </c>
      <c r="Q666">
        <f>Q664-Q665</f>
        <v/>
      </c>
      <c r="R666">
        <f>R664-R665</f>
        <v/>
      </c>
      <c r="S666">
        <f>S664-S665</f>
        <v/>
      </c>
      <c r="U666">
        <f>U664-U665</f>
        <v/>
      </c>
      <c r="V666">
        <f>V664-V665</f>
        <v/>
      </c>
      <c r="W666">
        <f>W664-W665</f>
        <v/>
      </c>
      <c r="X666">
        <f>X664-X665</f>
        <v/>
      </c>
      <c r="Z666">
        <f>Z664-Z665</f>
        <v/>
      </c>
      <c r="AA666">
        <f>AA664-AA665</f>
        <v/>
      </c>
      <c r="AB666">
        <f>AB664-AB665</f>
        <v/>
      </c>
      <c r="AC666">
        <f>AC664-AC665</f>
        <v/>
      </c>
      <c r="AE666">
        <f>AE664-AE665</f>
        <v/>
      </c>
      <c r="AF666">
        <f>AF664-AF665</f>
        <v/>
      </c>
      <c r="AG666">
        <f>AG664-AG665</f>
        <v/>
      </c>
      <c r="AH666">
        <f>AH664-AH665</f>
        <v/>
      </c>
      <c r="AJ666">
        <f>AJ664-AJ665</f>
        <v/>
      </c>
      <c r="AK666">
        <f>AK664-AK665</f>
        <v/>
      </c>
      <c r="AL666">
        <f>AL664-AL665</f>
        <v/>
      </c>
      <c r="AM666">
        <f>AM664-AM665</f>
        <v/>
      </c>
      <c r="AO666">
        <f>AO664-AO665</f>
        <v/>
      </c>
      <c r="AP666">
        <f>AP664-AP665</f>
        <v/>
      </c>
      <c r="AQ666">
        <f>AQ664-AQ665</f>
        <v/>
      </c>
      <c r="AR666">
        <f>AR664-AR665</f>
        <v/>
      </c>
      <c r="AT666">
        <f>AT664-AT665</f>
        <v/>
      </c>
      <c r="AU666">
        <f>AU664-AU665</f>
        <v/>
      </c>
      <c r="AV666">
        <f>AV664-AV665</f>
        <v/>
      </c>
      <c r="AW666">
        <f>AW664-AW665</f>
        <v/>
      </c>
      <c r="AY666">
        <f>AY664-AY665</f>
        <v/>
      </c>
      <c r="AZ666">
        <f>AZ664-AZ665</f>
        <v/>
      </c>
      <c r="BA666">
        <f>BA664-BA665</f>
        <v/>
      </c>
      <c r="BB666">
        <f>BB664-BB665</f>
        <v/>
      </c>
      <c r="BD666">
        <f>BD664-BD665</f>
        <v/>
      </c>
      <c r="BE666">
        <f>BE664-BE665</f>
        <v/>
      </c>
    </row>
    <row r="668">
      <c r="A668" t="inlineStr">
        <is>
          <t>Estimated fair value</t>
        </is>
      </c>
    </row>
    <row r="669">
      <c r="A669" t="inlineStr">
        <is>
          <t>Held for investment</t>
        </is>
      </c>
    </row>
    <row r="670">
      <c r="A670" t="inlineStr">
        <is>
          <t>Mortgage backed securities</t>
        </is>
      </c>
      <c r="C670" t="inlineStr">
        <is>
          <t>Thousand</t>
        </is>
      </c>
      <c r="D670" t="inlineStr">
        <is>
          <t>QQQQ</t>
        </is>
      </c>
      <c r="F670" t="n">
        <v>796</v>
      </c>
      <c r="G670" t="n">
        <v>748</v>
      </c>
      <c r="H670" t="n">
        <v>701</v>
      </c>
      <c r="I670" t="n">
        <v>655</v>
      </c>
      <c r="K670" t="n">
        <v>616</v>
      </c>
      <c r="L670" t="n">
        <v>570</v>
      </c>
      <c r="M670" t="n">
        <v>536</v>
      </c>
      <c r="N670" t="n">
        <v>505</v>
      </c>
      <c r="P670" t="n">
        <v>471</v>
      </c>
      <c r="Q670" t="n">
        <v>432</v>
      </c>
      <c r="R670" t="n">
        <v>412</v>
      </c>
      <c r="S670" t="n">
        <v>372</v>
      </c>
      <c r="U670" t="n">
        <v>348</v>
      </c>
      <c r="V670" t="n">
        <v>325</v>
      </c>
      <c r="W670" t="n">
        <v>294</v>
      </c>
      <c r="X670" t="n">
        <v>269</v>
      </c>
      <c r="Z670" t="n">
        <v>248</v>
      </c>
      <c r="AA670" t="n">
        <v>229</v>
      </c>
      <c r="AB670" t="n">
        <v>215</v>
      </c>
      <c r="AC670" t="n">
        <v>197</v>
      </c>
      <c r="AE670" t="n">
        <v>181</v>
      </c>
      <c r="AF670" t="n">
        <v>164</v>
      </c>
      <c r="AG670" t="n">
        <v>151</v>
      </c>
      <c r="AH670" t="n">
        <v>138</v>
      </c>
      <c r="AJ670" t="n">
        <v>128</v>
      </c>
      <c r="AK670" t="n">
        <v>118</v>
      </c>
      <c r="AL670" t="n">
        <v>105</v>
      </c>
      <c r="AM670" t="n">
        <v>97</v>
      </c>
      <c r="AO670" t="n">
        <v>88</v>
      </c>
      <c r="AP670" t="n">
        <v>79</v>
      </c>
      <c r="AQ670" t="n">
        <v>69</v>
      </c>
      <c r="AR670" t="n">
        <v>62</v>
      </c>
      <c r="AT670" t="n">
        <v>54</v>
      </c>
      <c r="AU670" t="n">
        <v>45</v>
      </c>
      <c r="AV670" t="n">
        <v>39</v>
      </c>
      <c r="AW670" t="n">
        <v>33</v>
      </c>
      <c r="AY670" t="n">
        <v>27</v>
      </c>
      <c r="AZ670" t="n">
        <v>22</v>
      </c>
      <c r="BA670" t="n">
        <v>16</v>
      </c>
      <c r="BB670" t="n">
        <v>13</v>
      </c>
      <c r="BD670" t="n">
        <v>11</v>
      </c>
      <c r="BE670" t="n">
        <v>8</v>
      </c>
    </row>
    <row r="671">
      <c r="A671" t="inlineStr">
        <is>
          <t>States and political subdivisions</t>
        </is>
      </c>
      <c r="C671" t="inlineStr">
        <is>
          <t>Thousand</t>
        </is>
      </c>
      <c r="D671" t="inlineStr">
        <is>
          <t>QQQQ</t>
        </is>
      </c>
      <c r="F671" t="n">
        <v>15521</v>
      </c>
      <c r="G671" t="n">
        <v>13906</v>
      </c>
      <c r="H671" t="n">
        <v>11627</v>
      </c>
      <c r="I671" t="n">
        <v>11439</v>
      </c>
      <c r="K671" t="n">
        <v>10735</v>
      </c>
      <c r="L671" t="n">
        <v>8816</v>
      </c>
      <c r="M671" t="n">
        <v>8309</v>
      </c>
      <c r="N671" t="n">
        <v>8166</v>
      </c>
      <c r="P671" t="n">
        <v>7879</v>
      </c>
      <c r="Q671" t="n">
        <v>7559</v>
      </c>
      <c r="R671" t="n">
        <v>7986</v>
      </c>
      <c r="S671" t="n">
        <v>8478</v>
      </c>
      <c r="U671" t="n">
        <v>7586</v>
      </c>
      <c r="V671" t="n">
        <v>7547</v>
      </c>
      <c r="W671" t="n">
        <v>3807</v>
      </c>
      <c r="X671" t="n">
        <v>3634</v>
      </c>
      <c r="Z671" t="n">
        <v>3290</v>
      </c>
      <c r="AA671" t="n">
        <v>3246</v>
      </c>
      <c r="AB671" t="n">
        <v>2383</v>
      </c>
      <c r="AC671" t="n">
        <v>1606</v>
      </c>
      <c r="AE671" t="n">
        <v>1405</v>
      </c>
      <c r="AF671" t="n">
        <v>1353</v>
      </c>
      <c r="AG671" t="n">
        <v>796</v>
      </c>
      <c r="AH671" t="n">
        <v>795</v>
      </c>
      <c r="AJ671" t="n">
        <v>595</v>
      </c>
      <c r="AK671" t="n">
        <v>1385</v>
      </c>
      <c r="AL671" t="n">
        <v>1306</v>
      </c>
      <c r="AM671" t="n">
        <v>1306</v>
      </c>
      <c r="AO671" t="n">
        <v>1632</v>
      </c>
      <c r="AP671" t="n">
        <v>2469</v>
      </c>
      <c r="AQ671" t="n">
        <v>2442</v>
      </c>
      <c r="AR671" t="n">
        <v>2422</v>
      </c>
      <c r="AT671" t="n">
        <v>2399</v>
      </c>
      <c r="AU671" t="n">
        <v>2445</v>
      </c>
      <c r="AV671" t="n">
        <v>2445</v>
      </c>
      <c r="AW671" t="n">
        <v>2445</v>
      </c>
      <c r="AY671" t="n">
        <v>2390</v>
      </c>
      <c r="AZ671" t="n">
        <v>1870</v>
      </c>
      <c r="BA671" t="n">
        <v>1870</v>
      </c>
      <c r="BB671" t="n">
        <v>1870</v>
      </c>
      <c r="BD671" t="n">
        <v>1810</v>
      </c>
      <c r="BE671" t="n">
        <v>685</v>
      </c>
    </row>
    <row r="672">
      <c r="A672" t="inlineStr">
        <is>
          <t>Other securities</t>
        </is>
      </c>
      <c r="C672" t="inlineStr">
        <is>
          <t>Thousand</t>
        </is>
      </c>
      <c r="D672" t="inlineStr">
        <is>
          <t>QQQQ</t>
        </is>
      </c>
      <c r="U672" t="n">
        <v>500</v>
      </c>
      <c r="V672" t="n">
        <v>500</v>
      </c>
      <c r="W672" t="n">
        <v>500</v>
      </c>
      <c r="X672" t="n">
        <v>500</v>
      </c>
      <c r="Z672" t="n">
        <v>500</v>
      </c>
      <c r="AA672" t="n">
        <v>500</v>
      </c>
      <c r="AB672" t="n">
        <v>500</v>
      </c>
      <c r="AC672" t="n">
        <v>500</v>
      </c>
      <c r="AE672" t="n">
        <v>500</v>
      </c>
      <c r="AF672" t="n">
        <v>500</v>
      </c>
      <c r="AG672" t="n">
        <v>500</v>
      </c>
      <c r="AH672" t="n">
        <v>500</v>
      </c>
      <c r="AJ672" t="n">
        <v>500</v>
      </c>
      <c r="AK672" t="n">
        <v>500</v>
      </c>
      <c r="AL672" t="n">
        <v>500</v>
      </c>
      <c r="AM672" t="n">
        <v>500</v>
      </c>
      <c r="AO672" t="n">
        <v>500</v>
      </c>
      <c r="AP672" t="n">
        <v>500</v>
      </c>
      <c r="AQ672" t="n">
        <v>500</v>
      </c>
      <c r="AR672" t="n">
        <v>500</v>
      </c>
      <c r="AT672" t="n">
        <v>500</v>
      </c>
      <c r="AU672" t="n">
        <v>500</v>
      </c>
      <c r="AV672" t="n">
        <v>500</v>
      </c>
      <c r="AW672" t="n">
        <v>500</v>
      </c>
      <c r="AY672" t="n">
        <v>500</v>
      </c>
      <c r="AZ672" t="n">
        <v>500</v>
      </c>
      <c r="BA672" t="n">
        <v>500</v>
      </c>
      <c r="BB672" t="n">
        <v>500</v>
      </c>
      <c r="BD672" t="n">
        <v>500</v>
      </c>
      <c r="BE672" t="n">
        <v>500</v>
      </c>
    </row>
    <row r="673">
      <c r="A673" t="inlineStr">
        <is>
          <t>Total</t>
        </is>
      </c>
      <c r="C673" t="inlineStr">
        <is>
          <t>Thousand</t>
        </is>
      </c>
      <c r="D673" t="inlineStr">
        <is>
          <t>QQQQ</t>
        </is>
      </c>
      <c r="F673" t="n">
        <v>16317</v>
      </c>
      <c r="G673" t="n">
        <v>14654</v>
      </c>
      <c r="H673" t="n">
        <v>12328</v>
      </c>
      <c r="I673" t="n">
        <v>12094</v>
      </c>
      <c r="K673" t="n">
        <v>11351</v>
      </c>
      <c r="L673" t="n">
        <v>9386</v>
      </c>
      <c r="M673" t="n">
        <v>8845</v>
      </c>
      <c r="N673" t="n">
        <v>8671</v>
      </c>
      <c r="P673" t="n">
        <v>8350</v>
      </c>
      <c r="Q673" t="n">
        <v>7991</v>
      </c>
      <c r="R673" t="n">
        <v>8398</v>
      </c>
      <c r="S673" t="n">
        <v>8850</v>
      </c>
      <c r="U673" t="n">
        <v>8434</v>
      </c>
      <c r="V673" t="n">
        <v>8372</v>
      </c>
      <c r="W673" t="n">
        <v>4601</v>
      </c>
      <c r="X673" t="n">
        <v>4403</v>
      </c>
      <c r="Z673" t="n">
        <v>4038</v>
      </c>
      <c r="AA673" t="n">
        <v>3975</v>
      </c>
      <c r="AB673" t="n">
        <v>3098</v>
      </c>
      <c r="AC673" t="n">
        <v>2303</v>
      </c>
      <c r="AE673" t="n">
        <v>2086</v>
      </c>
      <c r="AF673" t="n">
        <v>2017</v>
      </c>
      <c r="AG673" t="n">
        <v>1447</v>
      </c>
      <c r="AH673" t="n">
        <v>1433</v>
      </c>
      <c r="AJ673" t="n">
        <v>1223</v>
      </c>
      <c r="AK673" t="n">
        <v>2003</v>
      </c>
      <c r="AL673" t="n">
        <v>1911</v>
      </c>
      <c r="AM673" t="n">
        <v>1903</v>
      </c>
      <c r="AO673" t="n">
        <v>2220</v>
      </c>
      <c r="AP673" t="n">
        <v>3048</v>
      </c>
      <c r="AQ673" t="n">
        <v>3011</v>
      </c>
      <c r="AR673" t="n">
        <v>2984</v>
      </c>
      <c r="AT673" t="n">
        <v>2953</v>
      </c>
      <c r="AU673" t="n">
        <v>2990</v>
      </c>
      <c r="AV673" t="n">
        <v>2984</v>
      </c>
      <c r="AW673" t="n">
        <v>2978</v>
      </c>
      <c r="AY673" t="n">
        <v>2917</v>
      </c>
      <c r="AZ673" t="n">
        <v>2392</v>
      </c>
      <c r="BA673" t="n">
        <v>2386</v>
      </c>
      <c r="BB673" t="n">
        <v>2383</v>
      </c>
      <c r="BD673" t="n">
        <v>2321</v>
      </c>
      <c r="BE673" t="n">
        <v>1193</v>
      </c>
    </row>
    <row r="674">
      <c r="A674" t="inlineStr">
        <is>
          <t>Total-c</t>
        </is>
      </c>
      <c r="F674">
        <f>SUM(F670:F672)</f>
        <v/>
      </c>
      <c r="G674">
        <f>SUM(G670:G672)</f>
        <v/>
      </c>
      <c r="H674">
        <f>SUM(H670:H672)</f>
        <v/>
      </c>
      <c r="I674">
        <f>SUM(I670:I672)</f>
        <v/>
      </c>
      <c r="K674">
        <f>SUM(K670:K672)</f>
        <v/>
      </c>
      <c r="L674">
        <f>SUM(L670:L672)</f>
        <v/>
      </c>
      <c r="M674">
        <f>SUM(M670:M672)</f>
        <v/>
      </c>
      <c r="N674">
        <f>SUM(N670:N672)</f>
        <v/>
      </c>
      <c r="P674">
        <f>SUM(P670:P672)</f>
        <v/>
      </c>
      <c r="Q674">
        <f>SUM(Q670:Q672)</f>
        <v/>
      </c>
      <c r="R674">
        <f>SUM(R670:R672)</f>
        <v/>
      </c>
      <c r="S674">
        <f>SUM(S670:S672)</f>
        <v/>
      </c>
      <c r="U674">
        <f>SUM(U670:U672)</f>
        <v/>
      </c>
      <c r="V674">
        <f>SUM(V670:V672)</f>
        <v/>
      </c>
      <c r="W674">
        <f>SUM(W670:W672)</f>
        <v/>
      </c>
      <c r="X674">
        <f>SUM(X670:X672)</f>
        <v/>
      </c>
      <c r="Z674">
        <f>SUM(Z670:Z672)</f>
        <v/>
      </c>
      <c r="AA674">
        <f>SUM(AA670:AA672)</f>
        <v/>
      </c>
      <c r="AB674">
        <f>SUM(AB670:AB672)</f>
        <v/>
      </c>
      <c r="AC674">
        <f>SUM(AC670:AC672)</f>
        <v/>
      </c>
      <c r="AE674">
        <f>SUM(AE670:AE672)</f>
        <v/>
      </c>
      <c r="AF674">
        <f>SUM(AF670:AF672)</f>
        <v/>
      </c>
      <c r="AG674">
        <f>SUM(AG670:AG672)</f>
        <v/>
      </c>
      <c r="AH674">
        <f>SUM(AH670:AH672)</f>
        <v/>
      </c>
      <c r="AJ674">
        <f>SUM(AJ670:AJ672)</f>
        <v/>
      </c>
      <c r="AK674">
        <f>SUM(AK670:AK672)</f>
        <v/>
      </c>
      <c r="AL674">
        <f>SUM(AL670:AL672)</f>
        <v/>
      </c>
      <c r="AM674">
        <f>SUM(AM670:AM672)</f>
        <v/>
      </c>
      <c r="AO674">
        <f>SUM(AO670:AO672)</f>
        <v/>
      </c>
      <c r="AP674">
        <f>SUM(AP670:AP672)</f>
        <v/>
      </c>
      <c r="AQ674">
        <f>SUM(AQ670:AQ672)</f>
        <v/>
      </c>
      <c r="AR674">
        <f>SUM(AR670:AR672)</f>
        <v/>
      </c>
      <c r="AT674">
        <f>SUM(AT670:AT672)</f>
        <v/>
      </c>
      <c r="AU674">
        <f>SUM(AU670:AU672)</f>
        <v/>
      </c>
      <c r="AV674">
        <f>SUM(AV670:AV672)</f>
        <v/>
      </c>
      <c r="AW674">
        <f>SUM(AW670:AW672)</f>
        <v/>
      </c>
      <c r="AY674">
        <f>SUM(AY670:AY672)</f>
        <v/>
      </c>
      <c r="AZ674">
        <f>SUM(AZ670:AZ672)</f>
        <v/>
      </c>
      <c r="BA674">
        <f>SUM(BA670:BA672)</f>
        <v/>
      </c>
      <c r="BB674">
        <f>SUM(BB670:BB672)</f>
        <v/>
      </c>
      <c r="BD674">
        <f>SUM(BD670:BD672)</f>
        <v/>
      </c>
      <c r="BE674">
        <f>SUM(BE670:BE672)</f>
        <v/>
      </c>
    </row>
    <row r="675">
      <c r="A675" t="inlineStr">
        <is>
          <t>Sum check</t>
        </is>
      </c>
      <c r="F675">
        <f>F673-F674</f>
        <v/>
      </c>
      <c r="G675">
        <f>G673-G674</f>
        <v/>
      </c>
      <c r="H675">
        <f>H673-H674</f>
        <v/>
      </c>
      <c r="I675">
        <f>I673-I674</f>
        <v/>
      </c>
      <c r="K675">
        <f>K673-K674</f>
        <v/>
      </c>
      <c r="L675">
        <f>L673-L674</f>
        <v/>
      </c>
      <c r="M675">
        <f>M673-M674</f>
        <v/>
      </c>
      <c r="N675">
        <f>N673-N674</f>
        <v/>
      </c>
      <c r="P675">
        <f>P673-P674</f>
        <v/>
      </c>
      <c r="Q675">
        <f>Q673-Q674</f>
        <v/>
      </c>
      <c r="R675">
        <f>R673-R674</f>
        <v/>
      </c>
      <c r="S675">
        <f>S673-S674</f>
        <v/>
      </c>
      <c r="U675">
        <f>U673-U674</f>
        <v/>
      </c>
      <c r="V675">
        <f>V673-V674</f>
        <v/>
      </c>
      <c r="W675">
        <f>W673-W674</f>
        <v/>
      </c>
      <c r="X675">
        <f>X673-X674</f>
        <v/>
      </c>
      <c r="Z675">
        <f>Z673-Z674</f>
        <v/>
      </c>
      <c r="AA675">
        <f>AA673-AA674</f>
        <v/>
      </c>
      <c r="AB675">
        <f>AB673-AB674</f>
        <v/>
      </c>
      <c r="AC675">
        <f>AC673-AC674</f>
        <v/>
      </c>
      <c r="AE675">
        <f>AE673-AE674</f>
        <v/>
      </c>
      <c r="AF675">
        <f>AF673-AF674</f>
        <v/>
      </c>
      <c r="AG675">
        <f>AG673-AG674</f>
        <v/>
      </c>
      <c r="AH675">
        <f>AH673-AH674</f>
        <v/>
      </c>
      <c r="AJ675">
        <f>AJ673-AJ674</f>
        <v/>
      </c>
      <c r="AK675">
        <f>AK673-AK674</f>
        <v/>
      </c>
      <c r="AL675">
        <f>AL673-AL674</f>
        <v/>
      </c>
      <c r="AM675">
        <f>AM673-AM674</f>
        <v/>
      </c>
      <c r="AO675">
        <f>AO673-AO674</f>
        <v/>
      </c>
      <c r="AP675">
        <f>AP673-AP674</f>
        <v/>
      </c>
      <c r="AQ675">
        <f>AQ673-AQ674</f>
        <v/>
      </c>
      <c r="AR675">
        <f>AR673-AR674</f>
        <v/>
      </c>
      <c r="AT675">
        <f>AT673-AT674</f>
        <v/>
      </c>
      <c r="AU675">
        <f>AU673-AU674</f>
        <v/>
      </c>
      <c r="AV675">
        <f>AV673-AV674</f>
        <v/>
      </c>
      <c r="AW675">
        <f>AW673-AW674</f>
        <v/>
      </c>
      <c r="AY675">
        <f>AY673-AY674</f>
        <v/>
      </c>
      <c r="AZ675">
        <f>AZ673-AZ674</f>
        <v/>
      </c>
      <c r="BA675">
        <f>BA673-BA674</f>
        <v/>
      </c>
      <c r="BB675">
        <f>BB673-BB674</f>
        <v/>
      </c>
      <c r="BD675">
        <f>BD673-BD674</f>
        <v/>
      </c>
      <c r="BE675">
        <f>BE673-BE674</f>
        <v/>
      </c>
    </row>
    <row r="677">
      <c r="A677" t="inlineStr">
        <is>
          <t>Available for sale</t>
        </is>
      </c>
    </row>
    <row r="678">
      <c r="A678" t="inlineStr">
        <is>
          <t>U.S. treasury and other federal agencies</t>
        </is>
      </c>
      <c r="C678" t="inlineStr">
        <is>
          <t>Thousand</t>
        </is>
      </c>
      <c r="D678" t="inlineStr">
        <is>
          <t>QQQQ</t>
        </is>
      </c>
      <c r="F678" t="n">
        <v>462379</v>
      </c>
      <c r="G678" t="n">
        <v>424680</v>
      </c>
      <c r="H678" t="n">
        <v>360904</v>
      </c>
      <c r="K678" t="n">
        <v>475533</v>
      </c>
      <c r="L678" t="n">
        <v>460825</v>
      </c>
      <c r="M678" t="n">
        <v>428329</v>
      </c>
    </row>
    <row r="679">
      <c r="A679" t="inlineStr">
        <is>
          <t>U.S. treasuries</t>
        </is>
      </c>
      <c r="C679" t="inlineStr">
        <is>
          <t>Thousand</t>
        </is>
      </c>
      <c r="D679" t="inlineStr">
        <is>
          <t>QQQQ</t>
        </is>
      </c>
      <c r="I679" t="n">
        <v>29861</v>
      </c>
      <c r="N679" t="n">
        <v>248993</v>
      </c>
      <c r="P679" t="n">
        <v>281215</v>
      </c>
      <c r="Q679" t="n">
        <v>280985</v>
      </c>
      <c r="R679" t="n">
        <v>281297</v>
      </c>
      <c r="S679" t="n">
        <v>329696</v>
      </c>
      <c r="U679" t="n">
        <v>280715</v>
      </c>
      <c r="V679" t="n">
        <v>206526</v>
      </c>
      <c r="W679" t="n">
        <v>206123</v>
      </c>
      <c r="X679" t="n">
        <v>268543</v>
      </c>
      <c r="Z679" t="n">
        <v>289433</v>
      </c>
      <c r="AA679" t="n">
        <v>285387</v>
      </c>
      <c r="AB679" t="n">
        <v>285274</v>
      </c>
      <c r="AC679" t="n">
        <v>312802</v>
      </c>
      <c r="AE679" t="n">
        <v>341249</v>
      </c>
      <c r="AF679" t="n">
        <v>320195</v>
      </c>
      <c r="AG679" t="n">
        <v>397466</v>
      </c>
      <c r="AH679" t="n">
        <v>697466</v>
      </c>
      <c r="AJ679" t="n">
        <v>652750</v>
      </c>
      <c r="AK679" t="n">
        <v>358634</v>
      </c>
      <c r="AL679" t="n">
        <v>468946</v>
      </c>
      <c r="AM679" t="n">
        <v>414449</v>
      </c>
      <c r="AO679" t="n">
        <v>513355</v>
      </c>
      <c r="AP679" t="n">
        <v>512861</v>
      </c>
      <c r="AQ679" t="n">
        <v>511693</v>
      </c>
      <c r="AR679" t="n">
        <v>475236</v>
      </c>
      <c r="AT679" t="n">
        <v>453786</v>
      </c>
      <c r="AU679" t="n">
        <v>471842</v>
      </c>
      <c r="AV679" t="n">
        <v>449855</v>
      </c>
      <c r="AW679" t="n">
        <v>457628</v>
      </c>
      <c r="AY679" t="n">
        <v>1146298</v>
      </c>
      <c r="AZ679" t="n">
        <v>1146858</v>
      </c>
      <c r="BA679" t="n">
        <v>1459090</v>
      </c>
      <c r="BB679" t="n">
        <v>1477864</v>
      </c>
      <c r="BD679" t="n">
        <v>1557594</v>
      </c>
      <c r="BE679" t="n">
        <v>1510066</v>
      </c>
    </row>
    <row r="680">
      <c r="A680" t="inlineStr">
        <is>
          <t>U.S. federal agencies</t>
        </is>
      </c>
      <c r="C680" t="inlineStr">
        <is>
          <t>Thousand</t>
        </is>
      </c>
      <c r="D680" t="inlineStr">
        <is>
          <t>QQQQ</t>
        </is>
      </c>
      <c r="I680" t="n">
        <v>387285</v>
      </c>
      <c r="N680" t="n">
        <v>172449</v>
      </c>
      <c r="P680" t="n">
        <v>169462</v>
      </c>
      <c r="Q680" t="n">
        <v>166117</v>
      </c>
      <c r="R680" t="n">
        <v>134486</v>
      </c>
      <c r="S680" t="n">
        <v>131896</v>
      </c>
      <c r="U680" t="n">
        <v>128854</v>
      </c>
      <c r="V680" t="n">
        <v>125650</v>
      </c>
      <c r="W680" t="n">
        <v>192648</v>
      </c>
      <c r="X680" t="n">
        <v>129642</v>
      </c>
      <c r="Z680" t="n">
        <v>105058</v>
      </c>
      <c r="AA680" t="n">
        <v>98398</v>
      </c>
      <c r="AB680" t="n">
        <v>94111</v>
      </c>
      <c r="AC680" t="n">
        <v>88851</v>
      </c>
      <c r="AE680" t="n">
        <v>85900</v>
      </c>
      <c r="AF680" t="n">
        <v>84429</v>
      </c>
      <c r="AG680" t="n">
        <v>31840</v>
      </c>
      <c r="AH680" t="n">
        <v>29919</v>
      </c>
      <c r="AJ680" t="n">
        <v>27954</v>
      </c>
      <c r="AK680" t="n">
        <v>26155</v>
      </c>
      <c r="AL680" t="n">
        <v>23742</v>
      </c>
      <c r="AM680" t="n">
        <v>23024</v>
      </c>
      <c r="AO680" t="n">
        <v>22338</v>
      </c>
      <c r="AP680" t="n">
        <v>21181</v>
      </c>
      <c r="AQ680" t="n">
        <v>20789</v>
      </c>
      <c r="AR680" t="n">
        <v>19638</v>
      </c>
      <c r="AT680" t="n">
        <v>19109</v>
      </c>
      <c r="AU680" t="n">
        <v>25595</v>
      </c>
      <c r="AV680" t="n">
        <v>23545</v>
      </c>
      <c r="AW680" t="n">
        <v>21942</v>
      </c>
      <c r="AY680" t="n">
        <v>20534</v>
      </c>
      <c r="AZ680" t="n">
        <v>18871</v>
      </c>
      <c r="BA680" t="n">
        <v>16577</v>
      </c>
      <c r="BB680" t="n">
        <v>15222</v>
      </c>
      <c r="BD680" t="n">
        <v>14254</v>
      </c>
      <c r="BE680" t="n">
        <v>13536</v>
      </c>
    </row>
    <row r="681">
      <c r="A681" t="inlineStr">
        <is>
          <t>Mortgage backed securities</t>
        </is>
      </c>
      <c r="C681" t="inlineStr">
        <is>
          <t>Thousand</t>
        </is>
      </c>
      <c r="D681" t="inlineStr">
        <is>
          <t>QQQQ</t>
        </is>
      </c>
      <c r="F681" t="n">
        <v>17974</v>
      </c>
      <c r="G681" t="n">
        <v>16031</v>
      </c>
      <c r="H681" t="n">
        <v>33956</v>
      </c>
      <c r="I681" t="n">
        <v>32678</v>
      </c>
      <c r="K681" t="n">
        <v>29864</v>
      </c>
      <c r="L681" t="n">
        <v>28560</v>
      </c>
      <c r="M681" t="n">
        <v>27583</v>
      </c>
      <c r="N681" t="n">
        <v>26457</v>
      </c>
      <c r="P681" t="n">
        <v>25300</v>
      </c>
      <c r="Q681" t="n">
        <v>23770</v>
      </c>
      <c r="R681" t="n">
        <v>22530</v>
      </c>
      <c r="S681" t="n">
        <v>21855</v>
      </c>
      <c r="U681" t="n">
        <v>21309</v>
      </c>
      <c r="V681" t="n">
        <v>20814</v>
      </c>
      <c r="W681" t="n">
        <v>20285</v>
      </c>
      <c r="X681" t="n">
        <v>19672</v>
      </c>
      <c r="Z681" t="n">
        <v>19073</v>
      </c>
      <c r="AA681" t="n">
        <v>18785</v>
      </c>
      <c r="AB681" t="n">
        <v>18275</v>
      </c>
      <c r="AC681" t="n">
        <v>17976</v>
      </c>
      <c r="AE681" t="n">
        <v>17685</v>
      </c>
      <c r="AF681" t="n">
        <v>16406</v>
      </c>
      <c r="AG681" t="n">
        <v>16134</v>
      </c>
      <c r="AH681" t="n">
        <v>15908</v>
      </c>
      <c r="AJ681" t="n">
        <v>15712</v>
      </c>
      <c r="AK681" t="n">
        <v>15219</v>
      </c>
      <c r="AL681" t="n">
        <v>17472</v>
      </c>
      <c r="AM681" t="n">
        <v>17005</v>
      </c>
      <c r="AO681" t="n">
        <v>16880</v>
      </c>
      <c r="AP681" t="n">
        <v>16582</v>
      </c>
      <c r="AQ681" t="n">
        <v>16138</v>
      </c>
      <c r="AR681" t="n">
        <v>15696</v>
      </c>
      <c r="AT681" t="n">
        <v>15249</v>
      </c>
      <c r="AU681" t="n">
        <v>38769</v>
      </c>
      <c r="AV681" t="n">
        <v>33561</v>
      </c>
      <c r="AW681" t="n">
        <v>29283</v>
      </c>
      <c r="AY681" t="n">
        <v>20961</v>
      </c>
      <c r="AZ681" t="n">
        <v>17289</v>
      </c>
      <c r="BA681" t="n">
        <v>15620</v>
      </c>
      <c r="BB681" t="n">
        <v>16586</v>
      </c>
      <c r="BD681" t="n">
        <v>16187</v>
      </c>
      <c r="BE681" t="n">
        <v>15620</v>
      </c>
    </row>
    <row r="682">
      <c r="A682" t="inlineStr">
        <is>
          <t>States and political subdivisions</t>
        </is>
      </c>
      <c r="C682" t="inlineStr">
        <is>
          <t>Thousand</t>
        </is>
      </c>
      <c r="D682" t="inlineStr">
        <is>
          <t>QQQQ</t>
        </is>
      </c>
      <c r="F682" t="n">
        <v>55493</v>
      </c>
      <c r="G682" t="n">
        <v>51929</v>
      </c>
      <c r="H682" t="n">
        <v>53386</v>
      </c>
      <c r="I682" t="n">
        <v>50334</v>
      </c>
      <c r="K682" t="n">
        <v>54971</v>
      </c>
      <c r="L682" t="n">
        <v>55522</v>
      </c>
      <c r="M682" t="n">
        <v>54421</v>
      </c>
      <c r="N682" t="n">
        <v>53373</v>
      </c>
      <c r="P682" t="n">
        <v>51480</v>
      </c>
      <c r="Q682" t="n">
        <v>48977</v>
      </c>
      <c r="R682" t="n">
        <v>51326</v>
      </c>
      <c r="S682" t="n">
        <v>50920</v>
      </c>
      <c r="U682" t="n">
        <v>49292</v>
      </c>
      <c r="V682" t="n">
        <v>48037</v>
      </c>
      <c r="W682" t="n">
        <v>43704</v>
      </c>
      <c r="X682" t="n">
        <v>41042</v>
      </c>
      <c r="Z682" t="n">
        <v>39638</v>
      </c>
      <c r="AA682" t="n">
        <v>38935</v>
      </c>
      <c r="AB682" t="n">
        <v>43426</v>
      </c>
      <c r="AC682" t="n">
        <v>42370</v>
      </c>
      <c r="AE682" t="n">
        <v>39923</v>
      </c>
      <c r="AF682" t="n">
        <v>39833</v>
      </c>
      <c r="AG682" t="n">
        <v>30200</v>
      </c>
      <c r="AH682" t="n">
        <v>27411</v>
      </c>
      <c r="AJ682" t="n">
        <v>27239</v>
      </c>
      <c r="AK682" t="n">
        <v>23149</v>
      </c>
      <c r="AL682" t="n">
        <v>23549</v>
      </c>
      <c r="AM682" t="n">
        <v>22531</v>
      </c>
      <c r="AO682" t="n">
        <v>24511</v>
      </c>
      <c r="AP682" t="n">
        <v>41638</v>
      </c>
      <c r="AQ682" t="n">
        <v>32636</v>
      </c>
      <c r="AR682" t="n">
        <v>28948</v>
      </c>
      <c r="AT682" t="n">
        <v>16040</v>
      </c>
      <c r="AU682" t="n">
        <v>11101</v>
      </c>
      <c r="AV682" t="n">
        <v>6059</v>
      </c>
      <c r="AW682" t="n">
        <v>6319</v>
      </c>
      <c r="AY682" t="n">
        <v>4852</v>
      </c>
      <c r="AZ682" t="n">
        <v>4876</v>
      </c>
      <c r="BA682" t="n">
        <v>7600</v>
      </c>
      <c r="BB682" t="n">
        <v>8134</v>
      </c>
      <c r="BD682" t="n">
        <v>8155</v>
      </c>
      <c r="BE682" t="n">
        <v>10886</v>
      </c>
    </row>
    <row r="683">
      <c r="A683" t="inlineStr">
        <is>
          <t>Asset backed securities</t>
        </is>
      </c>
      <c r="C683" t="inlineStr">
        <is>
          <t>Thousand</t>
        </is>
      </c>
      <c r="D683" t="inlineStr">
        <is>
          <t>QQQQ</t>
        </is>
      </c>
      <c r="AL683" t="n">
        <v>12958</v>
      </c>
      <c r="AM683" t="n">
        <v>12714</v>
      </c>
      <c r="AO683" t="n">
        <v>12714</v>
      </c>
      <c r="AP683" t="n">
        <v>12714</v>
      </c>
      <c r="AQ683" t="n">
        <v>12714</v>
      </c>
      <c r="AR683" t="n">
        <v>12714</v>
      </c>
      <c r="AT683" t="n">
        <v>13403</v>
      </c>
      <c r="AU683" t="n">
        <v>13476</v>
      </c>
      <c r="AV683" t="n">
        <v>13482</v>
      </c>
      <c r="AW683" t="n">
        <v>13357</v>
      </c>
      <c r="AY683" t="n">
        <v>13280</v>
      </c>
      <c r="AZ683" t="n">
        <v>12877</v>
      </c>
      <c r="BA683" t="n">
        <v>12968</v>
      </c>
      <c r="BB683" t="n">
        <v>13010</v>
      </c>
      <c r="BD683" t="n">
        <v>12363</v>
      </c>
      <c r="BE683" t="n">
        <v>12435</v>
      </c>
    </row>
    <row r="684">
      <c r="A684" t="inlineStr">
        <is>
          <t>Other securities</t>
        </is>
      </c>
      <c r="C684" t="inlineStr">
        <is>
          <t>Thousand</t>
        </is>
      </c>
      <c r="D684" t="inlineStr">
        <is>
          <t>QQQQ</t>
        </is>
      </c>
      <c r="F684" t="n">
        <v>13545</v>
      </c>
      <c r="G684" t="n">
        <v>13273</v>
      </c>
      <c r="H684" t="n">
        <v>14181</v>
      </c>
      <c r="I684" t="n">
        <v>15483</v>
      </c>
      <c r="K684" t="n">
        <v>15381</v>
      </c>
      <c r="L684" t="n">
        <v>16225</v>
      </c>
      <c r="M684" t="n">
        <v>16487</v>
      </c>
      <c r="N684" t="n">
        <v>14918</v>
      </c>
      <c r="P684" t="n">
        <v>14387</v>
      </c>
      <c r="Q684" t="n">
        <v>9547</v>
      </c>
      <c r="R684" t="n">
        <v>9886</v>
      </c>
      <c r="S684" t="n">
        <v>9793</v>
      </c>
      <c r="U684" t="n">
        <v>9437</v>
      </c>
      <c r="V684" t="n">
        <v>9899</v>
      </c>
      <c r="W684" t="n">
        <v>6424</v>
      </c>
      <c r="X684" t="n">
        <v>6569</v>
      </c>
      <c r="Z684" t="n">
        <v>6045</v>
      </c>
      <c r="AA684" t="n">
        <v>5955</v>
      </c>
      <c r="AB684" t="n">
        <v>5855</v>
      </c>
      <c r="AC684" t="n">
        <v>5704</v>
      </c>
      <c r="AE684" t="n">
        <v>6265</v>
      </c>
      <c r="AL684" t="n">
        <v>6997</v>
      </c>
      <c r="AW684" t="n">
        <v>2994</v>
      </c>
      <c r="AY684" t="n">
        <v>2826</v>
      </c>
      <c r="AZ684" t="n">
        <v>2732</v>
      </c>
      <c r="BA684" t="n">
        <v>7404</v>
      </c>
      <c r="BB684" t="n">
        <v>7405</v>
      </c>
      <c r="BD684" t="n">
        <v>7360</v>
      </c>
      <c r="BE684" t="n">
        <v>6884</v>
      </c>
    </row>
    <row r="685">
      <c r="A685" t="inlineStr">
        <is>
          <t>Total</t>
        </is>
      </c>
      <c r="C685" t="inlineStr">
        <is>
          <t>Thousand</t>
        </is>
      </c>
      <c r="D685" t="inlineStr">
        <is>
          <t>QQQQ</t>
        </is>
      </c>
      <c r="F685" t="n">
        <v>549391</v>
      </c>
      <c r="G685" t="n">
        <v>505913</v>
      </c>
      <c r="H685" t="n">
        <v>462427</v>
      </c>
      <c r="I685" t="n">
        <v>515641</v>
      </c>
      <c r="K685" t="n">
        <v>575749</v>
      </c>
      <c r="L685" t="n">
        <v>561132</v>
      </c>
      <c r="M685" t="n">
        <v>526820</v>
      </c>
      <c r="N685" t="n">
        <v>516190</v>
      </c>
      <c r="P685" t="n">
        <v>541844</v>
      </c>
      <c r="Q685" t="n">
        <v>529396</v>
      </c>
      <c r="R685" t="n">
        <v>499525</v>
      </c>
      <c r="S685" t="n">
        <v>544160</v>
      </c>
      <c r="U685" t="n">
        <v>489607</v>
      </c>
      <c r="V685" t="n">
        <v>410926</v>
      </c>
      <c r="W685" t="n">
        <v>469184</v>
      </c>
      <c r="X685" t="n">
        <v>465468</v>
      </c>
      <c r="Z685" t="n">
        <v>459247</v>
      </c>
      <c r="AA685" t="n">
        <v>447460</v>
      </c>
      <c r="AB685" t="n">
        <v>446941</v>
      </c>
      <c r="AC685" t="n">
        <v>467703</v>
      </c>
      <c r="AE685" t="n">
        <v>491022</v>
      </c>
      <c r="AF685" t="n">
        <v>460863</v>
      </c>
      <c r="AG685" t="n">
        <v>475640</v>
      </c>
      <c r="AH685" t="n">
        <v>770704</v>
      </c>
      <c r="AJ685" t="n">
        <v>723655</v>
      </c>
      <c r="AK685" t="n">
        <v>423157</v>
      </c>
      <c r="AL685" t="n">
        <v>553664</v>
      </c>
      <c r="AM685" t="n">
        <v>489723</v>
      </c>
      <c r="AO685" t="n">
        <v>589798</v>
      </c>
      <c r="AP685" t="n">
        <v>604976</v>
      </c>
      <c r="AQ685" t="n">
        <v>593970</v>
      </c>
      <c r="AR685" t="n">
        <v>552232</v>
      </c>
      <c r="AT685" t="n">
        <v>517587</v>
      </c>
      <c r="AU685" t="n">
        <v>560783</v>
      </c>
      <c r="AV685" t="n">
        <v>526502</v>
      </c>
      <c r="AW685" t="n">
        <v>531523</v>
      </c>
      <c r="AY685" t="n">
        <v>1208751</v>
      </c>
      <c r="AZ685" t="n">
        <v>1203503</v>
      </c>
      <c r="BA685" t="n">
        <v>1519259</v>
      </c>
      <c r="BB685" t="n">
        <v>1538221</v>
      </c>
      <c r="BD685" t="n">
        <v>1615913</v>
      </c>
      <c r="BE685" t="n">
        <v>1569427</v>
      </c>
    </row>
    <row r="686">
      <c r="A686" t="inlineStr">
        <is>
          <t>Total-c</t>
        </is>
      </c>
      <c r="F686">
        <f>SUM(F678:F684)</f>
        <v/>
      </c>
      <c r="G686">
        <f>SUM(G678:G684)</f>
        <v/>
      </c>
      <c r="H686">
        <f>SUM(H678:H684)</f>
        <v/>
      </c>
      <c r="I686">
        <f>SUM(I678:I684)</f>
        <v/>
      </c>
      <c r="K686">
        <f>SUM(K678:K684)</f>
        <v/>
      </c>
      <c r="L686">
        <f>SUM(L678:L684)</f>
        <v/>
      </c>
      <c r="M686">
        <f>SUM(M678:M684)</f>
        <v/>
      </c>
      <c r="N686">
        <f>SUM(N678:N684)</f>
        <v/>
      </c>
      <c r="P686">
        <f>SUM(P678:P684)</f>
        <v/>
      </c>
      <c r="Q686">
        <f>SUM(Q678:Q684)</f>
        <v/>
      </c>
      <c r="R686">
        <f>SUM(R678:R684)</f>
        <v/>
      </c>
      <c r="S686">
        <f>SUM(S678:S684)</f>
        <v/>
      </c>
      <c r="U686">
        <f>SUM(U678:U684)</f>
        <v/>
      </c>
      <c r="V686">
        <f>SUM(V678:V684)</f>
        <v/>
      </c>
      <c r="W686">
        <f>SUM(W678:W684)</f>
        <v/>
      </c>
      <c r="X686">
        <f>SUM(X678:X684)</f>
        <v/>
      </c>
      <c r="Z686">
        <f>SUM(Z678:Z684)</f>
        <v/>
      </c>
      <c r="AA686">
        <f>SUM(AA678:AA684)</f>
        <v/>
      </c>
      <c r="AB686">
        <f>SUM(AB678:AB684)</f>
        <v/>
      </c>
      <c r="AC686">
        <f>SUM(AC678:AC684)</f>
        <v/>
      </c>
      <c r="AE686">
        <f>SUM(AE678:AE684)</f>
        <v/>
      </c>
      <c r="AF686">
        <f>SUM(AF678:AF684)</f>
        <v/>
      </c>
      <c r="AG686">
        <f>SUM(AG678:AG684)</f>
        <v/>
      </c>
      <c r="AH686">
        <f>SUM(AH678:AH684)</f>
        <v/>
      </c>
      <c r="AJ686">
        <f>SUM(AJ678:AJ684)</f>
        <v/>
      </c>
      <c r="AK686">
        <f>SUM(AK678:AK684)</f>
        <v/>
      </c>
      <c r="AL686">
        <f>SUM(AL678:AL684)</f>
        <v/>
      </c>
      <c r="AM686">
        <f>SUM(AM678:AM684)</f>
        <v/>
      </c>
      <c r="AO686">
        <f>SUM(AO678:AO684)</f>
        <v/>
      </c>
      <c r="AP686">
        <f>SUM(AP678:AP684)</f>
        <v/>
      </c>
      <c r="AQ686">
        <f>SUM(AQ678:AQ684)</f>
        <v/>
      </c>
      <c r="AR686">
        <f>SUM(AR678:AR684)</f>
        <v/>
      </c>
      <c r="AT686">
        <f>SUM(AT678:AT684)</f>
        <v/>
      </c>
      <c r="AU686">
        <f>SUM(AU678:AU684)</f>
        <v/>
      </c>
      <c r="AV686">
        <f>SUM(AV678:AV684)</f>
        <v/>
      </c>
      <c r="AW686">
        <f>SUM(AW678:AW684)</f>
        <v/>
      </c>
      <c r="AY686">
        <f>SUM(AY678:AY684)</f>
        <v/>
      </c>
      <c r="AZ686">
        <f>SUM(AZ678:AZ684)</f>
        <v/>
      </c>
      <c r="BA686">
        <f>SUM(BA678:BA684)</f>
        <v/>
      </c>
      <c r="BB686">
        <f>SUM(BB678:BB684)</f>
        <v/>
      </c>
      <c r="BD686">
        <f>SUM(BD678:BD684)</f>
        <v/>
      </c>
      <c r="BE686">
        <f>SUM(BE678:BE684)</f>
        <v/>
      </c>
    </row>
    <row r="687">
      <c r="A687" t="inlineStr">
        <is>
          <t>Sum check</t>
        </is>
      </c>
      <c r="F687">
        <f>F685-F686</f>
        <v/>
      </c>
      <c r="G687">
        <f>G685-G686</f>
        <v/>
      </c>
      <c r="H687">
        <f>H685-H686</f>
        <v/>
      </c>
      <c r="I687">
        <f>I685-I686</f>
        <v/>
      </c>
      <c r="K687">
        <f>K685-K686</f>
        <v/>
      </c>
      <c r="L687">
        <f>L685-L686</f>
        <v/>
      </c>
      <c r="M687">
        <f>M685-M686</f>
        <v/>
      </c>
      <c r="N687">
        <f>N685-N686</f>
        <v/>
      </c>
      <c r="P687">
        <f>P685-P686</f>
        <v/>
      </c>
      <c r="Q687">
        <f>Q685-Q686</f>
        <v/>
      </c>
      <c r="R687">
        <f>R685-R686</f>
        <v/>
      </c>
      <c r="S687">
        <f>S685-S686</f>
        <v/>
      </c>
      <c r="U687">
        <f>U685-U686</f>
        <v/>
      </c>
      <c r="V687">
        <f>V685-V686</f>
        <v/>
      </c>
      <c r="W687">
        <f>W685-W686</f>
        <v/>
      </c>
      <c r="X687">
        <f>X685-X686</f>
        <v/>
      </c>
      <c r="Z687">
        <f>Z685-Z686</f>
        <v/>
      </c>
      <c r="AA687">
        <f>AA685-AA686</f>
        <v/>
      </c>
      <c r="AB687">
        <f>AB685-AB686</f>
        <v/>
      </c>
      <c r="AC687">
        <f>AC685-AC686</f>
        <v/>
      </c>
      <c r="AE687">
        <f>AE685-AE686</f>
        <v/>
      </c>
      <c r="AF687">
        <f>AF685-AF686</f>
        <v/>
      </c>
      <c r="AG687">
        <f>AG685-AG686</f>
        <v/>
      </c>
      <c r="AH687">
        <f>AH685-AH686</f>
        <v/>
      </c>
      <c r="AJ687">
        <f>AJ685-AJ686</f>
        <v/>
      </c>
      <c r="AK687">
        <f>AK685-AK686</f>
        <v/>
      </c>
      <c r="AL687">
        <f>AL685-AL686</f>
        <v/>
      </c>
      <c r="AM687">
        <f>AM685-AM686</f>
        <v/>
      </c>
      <c r="AO687">
        <f>AO685-AO686</f>
        <v/>
      </c>
      <c r="AP687">
        <f>AP685-AP686</f>
        <v/>
      </c>
      <c r="AQ687">
        <f>AQ685-AQ686</f>
        <v/>
      </c>
      <c r="AR687">
        <f>AR685-AR686</f>
        <v/>
      </c>
      <c r="AT687">
        <f>AT685-AT686</f>
        <v/>
      </c>
      <c r="AU687">
        <f>AU685-AU686</f>
        <v/>
      </c>
      <c r="AV687">
        <f>AV685-AV686</f>
        <v/>
      </c>
      <c r="AW687">
        <f>AW685-AW686</f>
        <v/>
      </c>
      <c r="AY687">
        <f>AY685-AY686</f>
        <v/>
      </c>
      <c r="AZ687">
        <f>AZ685-AZ686</f>
        <v/>
      </c>
      <c r="BA687">
        <f>BA685-BA686</f>
        <v/>
      </c>
      <c r="BB687">
        <f>BB685-BB686</f>
        <v/>
      </c>
      <c r="BD687">
        <f>BD685-BD686</f>
        <v/>
      </c>
      <c r="BE687">
        <f>BE685-BE686</f>
        <v/>
      </c>
    </row>
    <row r="688">
      <c r="A688" t="inlineStr">
        <is>
          <t>Link check</t>
        </is>
      </c>
      <c r="AG688">
        <f>AG685-AG470</f>
        <v/>
      </c>
      <c r="AH688">
        <f>AH685-AH470</f>
        <v/>
      </c>
      <c r="AJ688">
        <f>AJ685-AJ470</f>
        <v/>
      </c>
      <c r="AK688">
        <f>AK685-AK470</f>
        <v/>
      </c>
      <c r="AL688">
        <f>AL685-AL470</f>
        <v/>
      </c>
      <c r="AM688">
        <f>AM685-AM470</f>
        <v/>
      </c>
      <c r="AO688">
        <f>AO685-AO470</f>
        <v/>
      </c>
      <c r="AP688">
        <f>AP685-AP470</f>
        <v/>
      </c>
      <c r="AQ688">
        <f>AQ685-AQ470</f>
        <v/>
      </c>
      <c r="AR688">
        <f>AR685-AR470</f>
        <v/>
      </c>
      <c r="AT688">
        <f>AT685-AT470</f>
        <v/>
      </c>
      <c r="AU688">
        <f>AU685-AU470</f>
        <v/>
      </c>
      <c r="AV688">
        <f>AV685-AV470</f>
        <v/>
      </c>
      <c r="AW688">
        <f>AW685-AW470</f>
        <v/>
      </c>
      <c r="AY688">
        <f>AY685-AY470</f>
        <v/>
      </c>
      <c r="AZ688">
        <f>AZ685-AZ470</f>
        <v/>
      </c>
      <c r="BA688">
        <f>BA685-BA470</f>
        <v/>
      </c>
      <c r="BB688">
        <f>BB685-BB470</f>
        <v/>
      </c>
      <c r="BD688">
        <f>BD685-BD470</f>
        <v/>
      </c>
      <c r="BE688">
        <f>BE685-BE470</f>
        <v/>
      </c>
    </row>
    <row r="690">
      <c r="A690" t="inlineStr">
        <is>
          <t>Contractual maturity of debt securities:</t>
        </is>
      </c>
    </row>
    <row r="691">
      <c r="A691" t="inlineStr">
        <is>
          <t>Amortized cost</t>
        </is>
      </c>
    </row>
    <row r="692">
      <c r="A692" t="inlineStr">
        <is>
          <t>Held for investment</t>
        </is>
      </c>
    </row>
    <row r="693">
      <c r="A693" t="inlineStr">
        <is>
          <t>Within one year</t>
        </is>
      </c>
      <c r="C693" t="inlineStr">
        <is>
          <t>Thousand</t>
        </is>
      </c>
      <c r="D693" t="inlineStr">
        <is>
          <t>QQQQ</t>
        </is>
      </c>
      <c r="AY693" t="n">
        <v>581</v>
      </c>
      <c r="AZ693" t="n">
        <v>1186</v>
      </c>
      <c r="BA693" t="n">
        <v>1187</v>
      </c>
      <c r="BB693" t="n">
        <v>1186</v>
      </c>
      <c r="BD693" t="n">
        <v>1186</v>
      </c>
      <c r="BE693" t="n">
        <v>350</v>
      </c>
    </row>
    <row r="694">
      <c r="A694" t="inlineStr">
        <is>
          <t>After one year but within five years</t>
        </is>
      </c>
      <c r="C694" t="inlineStr">
        <is>
          <t>Thousand</t>
        </is>
      </c>
      <c r="D694" t="inlineStr">
        <is>
          <t>QQQQ</t>
        </is>
      </c>
      <c r="AY694" t="n">
        <v>2332</v>
      </c>
      <c r="AZ694" t="n">
        <v>1201</v>
      </c>
      <c r="BA694" t="n">
        <v>1197</v>
      </c>
      <c r="BB694" t="n">
        <v>1195</v>
      </c>
      <c r="BD694" t="n">
        <v>1132</v>
      </c>
      <c r="BE694" t="n">
        <v>842</v>
      </c>
    </row>
    <row r="695">
      <c r="A695" t="inlineStr">
        <is>
          <t>After five years but within ten years</t>
        </is>
      </c>
      <c r="C695" t="inlineStr">
        <is>
          <t>Thousand</t>
        </is>
      </c>
      <c r="D695" t="inlineStr">
        <is>
          <t>QQQQ</t>
        </is>
      </c>
      <c r="AY695" t="n">
        <v>4</v>
      </c>
      <c r="AZ695" t="n">
        <v>4</v>
      </c>
      <c r="BA695" t="n">
        <v>2</v>
      </c>
      <c r="BB695" t="n">
        <v>2</v>
      </c>
      <c r="BD695" t="n">
        <v>2</v>
      </c>
      <c r="BE695" t="n">
        <v>1</v>
      </c>
    </row>
    <row r="696">
      <c r="A696" t="inlineStr">
        <is>
          <t xml:space="preserve">Total </t>
        </is>
      </c>
      <c r="C696" t="inlineStr">
        <is>
          <t>Thousand</t>
        </is>
      </c>
      <c r="D696" t="inlineStr">
        <is>
          <t>QQQQ</t>
        </is>
      </c>
      <c r="AY696" t="n">
        <v>2917</v>
      </c>
      <c r="AZ696" t="n">
        <v>2391</v>
      </c>
      <c r="BA696" t="n">
        <v>2386</v>
      </c>
      <c r="BB696" t="n">
        <v>2383</v>
      </c>
      <c r="BD696" t="n">
        <v>2320</v>
      </c>
      <c r="BE696" t="n">
        <v>1193</v>
      </c>
    </row>
    <row r="697">
      <c r="A697" t="inlineStr">
        <is>
          <t>Total-c</t>
        </is>
      </c>
      <c r="AY697">
        <f>SUM(AY693:AY695)</f>
        <v/>
      </c>
      <c r="AZ697">
        <f>SUM(AZ693:AZ695)</f>
        <v/>
      </c>
      <c r="BA697">
        <f>SUM(BA693:BA695)</f>
        <v/>
      </c>
      <c r="BB697">
        <f>SUM(BB693:BB695)</f>
        <v/>
      </c>
      <c r="BD697">
        <f>SUM(BD693:BD695)</f>
        <v/>
      </c>
      <c r="BE697">
        <f>SUM(BE693:BE695)</f>
        <v/>
      </c>
    </row>
    <row r="698">
      <c r="A698" t="inlineStr">
        <is>
          <t>Sum check</t>
        </is>
      </c>
      <c r="AY698">
        <f>AY696-AY697</f>
        <v/>
      </c>
      <c r="AZ698">
        <f>AZ696-AZ697</f>
        <v/>
      </c>
      <c r="BA698">
        <f>BA696-BA697</f>
        <v/>
      </c>
      <c r="BB698">
        <f>BB696-BB697</f>
        <v/>
      </c>
      <c r="BD698">
        <f>BD696-BD697</f>
        <v/>
      </c>
      <c r="BE698">
        <f>BE696-BE697</f>
        <v/>
      </c>
    </row>
    <row r="699">
      <c r="A699" t="inlineStr">
        <is>
          <t>Link check</t>
        </is>
      </c>
      <c r="AY699">
        <f>AY696-AY469</f>
        <v/>
      </c>
      <c r="AZ699">
        <f>AZ696-AZ469</f>
        <v/>
      </c>
      <c r="BA699">
        <f>BA696-BA469</f>
        <v/>
      </c>
      <c r="BB699">
        <f>BB696-BB469</f>
        <v/>
      </c>
      <c r="BD699">
        <f>BD696-BD469</f>
        <v/>
      </c>
      <c r="BE699">
        <f>BE696-BE469</f>
        <v/>
      </c>
    </row>
    <row r="701">
      <c r="A701" t="inlineStr">
        <is>
          <t>Available for sale</t>
        </is>
      </c>
    </row>
    <row r="702">
      <c r="A702" t="inlineStr">
        <is>
          <t>Within one year</t>
        </is>
      </c>
      <c r="C702" t="inlineStr">
        <is>
          <t>Thousand</t>
        </is>
      </c>
      <c r="D702" t="inlineStr">
        <is>
          <t>QQQQ</t>
        </is>
      </c>
      <c r="AY702" t="n">
        <v>52902</v>
      </c>
      <c r="AZ702" t="n">
        <v>61131</v>
      </c>
      <c r="BA702" t="n">
        <v>96447</v>
      </c>
      <c r="BB702" t="n">
        <v>101607</v>
      </c>
      <c r="BD702" t="n">
        <v>105557</v>
      </c>
      <c r="BE702" t="n">
        <v>150837</v>
      </c>
    </row>
    <row r="703">
      <c r="A703" t="inlineStr">
        <is>
          <t>After one year but within five years</t>
        </is>
      </c>
      <c r="C703" t="inlineStr">
        <is>
          <t>Thousand</t>
        </is>
      </c>
      <c r="D703" t="inlineStr">
        <is>
          <t>QQQQ</t>
        </is>
      </c>
      <c r="AY703" t="n">
        <v>956577</v>
      </c>
      <c r="AZ703" t="n">
        <v>1025359</v>
      </c>
      <c r="BA703" t="n">
        <v>1260280</v>
      </c>
      <c r="BB703" t="n">
        <v>1316874</v>
      </c>
      <c r="BD703" t="n">
        <v>1336179</v>
      </c>
      <c r="BE703" t="n">
        <v>1269157</v>
      </c>
    </row>
    <row r="704">
      <c r="A704" t="inlineStr">
        <is>
          <t>After five years but within ten years</t>
        </is>
      </c>
      <c r="C704" t="inlineStr">
        <is>
          <t>Thousand</t>
        </is>
      </c>
      <c r="D704" t="inlineStr">
        <is>
          <t>QQQQ</t>
        </is>
      </c>
      <c r="AY704" t="n">
        <v>189828</v>
      </c>
      <c r="AZ704" t="n">
        <v>132089</v>
      </c>
      <c r="BA704" t="n">
        <v>226894</v>
      </c>
      <c r="BB704" t="n">
        <v>170513</v>
      </c>
      <c r="BD704" t="n">
        <v>207450</v>
      </c>
      <c r="BE704" t="n">
        <v>202889</v>
      </c>
    </row>
    <row r="705">
      <c r="A705" t="inlineStr">
        <is>
          <t>After ten years</t>
        </is>
      </c>
      <c r="C705" t="inlineStr">
        <is>
          <t>Thousand</t>
        </is>
      </c>
      <c r="D705" t="inlineStr">
        <is>
          <t>QQQQ</t>
        </is>
      </c>
      <c r="AY705" t="n">
        <v>48126</v>
      </c>
      <c r="AZ705" t="n">
        <v>45818</v>
      </c>
      <c r="BA705" t="n">
        <v>43317</v>
      </c>
      <c r="BB705" t="n">
        <v>42897</v>
      </c>
      <c r="BD705" t="n">
        <v>41244</v>
      </c>
      <c r="BE705" t="n">
        <v>39502</v>
      </c>
    </row>
    <row r="706">
      <c r="A706" t="inlineStr">
        <is>
          <t>Total debt securities</t>
        </is>
      </c>
      <c r="C706" t="inlineStr">
        <is>
          <t>Thousand</t>
        </is>
      </c>
      <c r="D706" t="inlineStr">
        <is>
          <t>QQQQ</t>
        </is>
      </c>
      <c r="AY706" t="n">
        <v>1247433</v>
      </c>
      <c r="AZ706" t="n">
        <v>1264397</v>
      </c>
      <c r="BA706" t="n">
        <v>1626938</v>
      </c>
      <c r="BB706" t="n">
        <v>1631891</v>
      </c>
      <c r="BD706" t="n">
        <v>1690430</v>
      </c>
      <c r="BE706" t="n">
        <v>1662385</v>
      </c>
    </row>
    <row r="707">
      <c r="A707" t="inlineStr">
        <is>
          <t>Total debt securities-c</t>
        </is>
      </c>
      <c r="AY707">
        <f>SUM(AY702:AY705)</f>
        <v/>
      </c>
      <c r="AZ707">
        <f>SUM(AZ702:AZ705)</f>
        <v/>
      </c>
      <c r="BA707">
        <f>SUM(BA702:BA705)</f>
        <v/>
      </c>
      <c r="BB707">
        <f>SUM(BB702:BB705)</f>
        <v/>
      </c>
      <c r="BD707">
        <f>SUM(BD702:BD705)</f>
        <v/>
      </c>
      <c r="BE707">
        <f>SUM(BE702:BE705)</f>
        <v/>
      </c>
    </row>
    <row r="708">
      <c r="A708" t="inlineStr">
        <is>
          <t>Sum check</t>
        </is>
      </c>
      <c r="AY708">
        <f>AY706-AY707</f>
        <v/>
      </c>
      <c r="AZ708">
        <f>AZ706-AZ707</f>
        <v/>
      </c>
      <c r="BA708">
        <f>BA706-BA707</f>
        <v/>
      </c>
      <c r="BB708">
        <f>BB706-BB707</f>
        <v/>
      </c>
      <c r="BD708">
        <f>BD706-BD707</f>
        <v/>
      </c>
      <c r="BE708">
        <f>BE706-BE707</f>
        <v/>
      </c>
    </row>
    <row r="709">
      <c r="A709" t="inlineStr">
        <is>
          <t>Link check</t>
        </is>
      </c>
      <c r="AY709">
        <f>AY706-AY664</f>
        <v/>
      </c>
      <c r="AZ709">
        <f>AZ706-AZ664</f>
        <v/>
      </c>
      <c r="BA709">
        <f>BA706-BA664</f>
        <v/>
      </c>
      <c r="BB709">
        <f>BB706-BB664</f>
        <v/>
      </c>
      <c r="BD709">
        <f>BD706-BD664</f>
        <v/>
      </c>
      <c r="BE709">
        <f>BE706-BE664</f>
        <v/>
      </c>
    </row>
    <row r="711">
      <c r="A711" t="inlineStr">
        <is>
          <t>Estimated fair value</t>
        </is>
      </c>
    </row>
    <row r="712">
      <c r="A712" t="inlineStr">
        <is>
          <t>Held for investment</t>
        </is>
      </c>
    </row>
    <row r="713">
      <c r="A713" t="inlineStr">
        <is>
          <t>Within one year</t>
        </is>
      </c>
      <c r="C713" t="inlineStr">
        <is>
          <t>Thousand</t>
        </is>
      </c>
      <c r="D713" t="inlineStr">
        <is>
          <t>QQQQ</t>
        </is>
      </c>
      <c r="AY713" t="n">
        <v>581</v>
      </c>
      <c r="AZ713" t="n">
        <v>1186</v>
      </c>
      <c r="BA713" t="n">
        <v>1187</v>
      </c>
      <c r="BB713" t="n">
        <v>1186</v>
      </c>
      <c r="BD713" t="n">
        <v>1186</v>
      </c>
      <c r="BE713" t="n">
        <v>350</v>
      </c>
    </row>
    <row r="714">
      <c r="A714" t="inlineStr">
        <is>
          <t>After one year but within five years</t>
        </is>
      </c>
      <c r="C714" t="inlineStr">
        <is>
          <t>Thousand</t>
        </is>
      </c>
      <c r="D714" t="inlineStr">
        <is>
          <t>QQQQ</t>
        </is>
      </c>
      <c r="AY714" t="n">
        <v>2332</v>
      </c>
      <c r="AZ714" t="n">
        <v>1202</v>
      </c>
      <c r="BA714" t="n">
        <v>1197</v>
      </c>
      <c r="BB714" t="n">
        <v>1195</v>
      </c>
      <c r="BD714" t="n">
        <v>1133</v>
      </c>
      <c r="BE714" t="n">
        <v>842</v>
      </c>
    </row>
    <row r="715">
      <c r="A715" t="inlineStr">
        <is>
          <t>After five years but within ten years</t>
        </is>
      </c>
      <c r="C715" t="inlineStr">
        <is>
          <t>Thousand</t>
        </is>
      </c>
      <c r="D715" t="inlineStr">
        <is>
          <t>QQQQ</t>
        </is>
      </c>
      <c r="AY715" t="n">
        <v>4</v>
      </c>
      <c r="AZ715" t="n">
        <v>4</v>
      </c>
      <c r="BA715" t="n">
        <v>2</v>
      </c>
      <c r="BB715" t="n">
        <v>2</v>
      </c>
      <c r="BD715" t="n">
        <v>2</v>
      </c>
      <c r="BE715" t="n">
        <v>1</v>
      </c>
    </row>
    <row r="716">
      <c r="A716" t="inlineStr">
        <is>
          <t>After ten years</t>
        </is>
      </c>
      <c r="C716" t="inlineStr">
        <is>
          <t>Thousand</t>
        </is>
      </c>
      <c r="D716" t="inlineStr">
        <is>
          <t>QQQQ</t>
        </is>
      </c>
    </row>
    <row r="717">
      <c r="A717" t="inlineStr">
        <is>
          <t>Total</t>
        </is>
      </c>
      <c r="C717" t="inlineStr">
        <is>
          <t>Thousand</t>
        </is>
      </c>
      <c r="D717" t="inlineStr">
        <is>
          <t>QQQQ</t>
        </is>
      </c>
      <c r="AY717" t="n">
        <v>2917</v>
      </c>
      <c r="AZ717" t="n">
        <v>2392</v>
      </c>
      <c r="BA717" t="n">
        <v>2386</v>
      </c>
      <c r="BB717" t="n">
        <v>2383</v>
      </c>
      <c r="BD717" t="n">
        <v>2321</v>
      </c>
      <c r="BE717" t="n">
        <v>1193</v>
      </c>
    </row>
    <row r="718">
      <c r="A718" t="inlineStr">
        <is>
          <t>Total-c</t>
        </is>
      </c>
      <c r="AY718">
        <f>SUM(AY713:AY716)</f>
        <v/>
      </c>
      <c r="AZ718">
        <f>SUM(AZ713:AZ716)</f>
        <v/>
      </c>
      <c r="BA718">
        <f>SUM(BA713:BA716)</f>
        <v/>
      </c>
      <c r="BB718">
        <f>SUM(BB713:BB716)</f>
        <v/>
      </c>
      <c r="BD718">
        <f>SUM(BD713:BD716)</f>
        <v/>
      </c>
      <c r="BE718">
        <f>SUM(BE713:BE716)</f>
        <v/>
      </c>
    </row>
    <row r="719">
      <c r="A719" t="inlineStr">
        <is>
          <t>Sum check</t>
        </is>
      </c>
      <c r="AY719">
        <f>AY717-AY718</f>
        <v/>
      </c>
      <c r="AZ719">
        <f>AZ717-AZ718</f>
        <v/>
      </c>
      <c r="BA719">
        <f>BA717-BA718</f>
        <v/>
      </c>
      <c r="BB719">
        <f>BB717-BB718</f>
        <v/>
      </c>
      <c r="BD719">
        <f>BD717-BD718</f>
        <v/>
      </c>
      <c r="BE719">
        <f>BE717-BE718</f>
        <v/>
      </c>
    </row>
    <row r="720">
      <c r="A720" t="inlineStr">
        <is>
          <t>Link check</t>
        </is>
      </c>
      <c r="AY720">
        <f>AY717-AY651</f>
        <v/>
      </c>
      <c r="AZ720">
        <f>AZ717-AZ651</f>
        <v/>
      </c>
      <c r="BA720">
        <f>BA717-BA651</f>
        <v/>
      </c>
      <c r="BB720">
        <f>BB717-BB651</f>
        <v/>
      </c>
      <c r="BD720">
        <f>BD717-BD651</f>
        <v/>
      </c>
      <c r="BE720">
        <f>BE717-BE651</f>
        <v/>
      </c>
    </row>
    <row r="722">
      <c r="A722" t="inlineStr">
        <is>
          <t>Available for sale</t>
        </is>
      </c>
    </row>
    <row r="723">
      <c r="A723" t="inlineStr">
        <is>
          <t>Within one year</t>
        </is>
      </c>
      <c r="C723" t="inlineStr">
        <is>
          <t>Thousand</t>
        </is>
      </c>
      <c r="D723" t="inlineStr">
        <is>
          <t>QQQQ</t>
        </is>
      </c>
      <c r="AY723" t="n">
        <v>53213</v>
      </c>
      <c r="AZ723" t="n">
        <v>61108</v>
      </c>
      <c r="BA723" t="n">
        <v>95552</v>
      </c>
      <c r="BB723" t="n">
        <v>100655</v>
      </c>
      <c r="BD723" t="n">
        <v>104164</v>
      </c>
      <c r="BE723" t="n">
        <v>147496</v>
      </c>
    </row>
    <row r="724">
      <c r="A724" t="inlineStr">
        <is>
          <t>After one year but within five years</t>
        </is>
      </c>
      <c r="C724" t="inlineStr">
        <is>
          <t>Thousand</t>
        </is>
      </c>
      <c r="D724" t="inlineStr">
        <is>
          <t>QQQQ</t>
        </is>
      </c>
      <c r="AY724" t="n">
        <v>917966</v>
      </c>
      <c r="AZ724" t="n">
        <v>976452</v>
      </c>
      <c r="BA724" t="n">
        <v>1172140</v>
      </c>
      <c r="BB724" t="n">
        <v>1233725</v>
      </c>
      <c r="BD724" t="n">
        <v>1267384</v>
      </c>
      <c r="BE724" t="n">
        <v>1187686</v>
      </c>
    </row>
    <row r="725">
      <c r="A725" t="inlineStr">
        <is>
          <t>After five years but within ten years</t>
        </is>
      </c>
      <c r="C725" t="inlineStr">
        <is>
          <t>Thousand</t>
        </is>
      </c>
      <c r="D725" t="inlineStr">
        <is>
          <t>QQQQ</t>
        </is>
      </c>
      <c r="AY725" t="n">
        <v>190010</v>
      </c>
      <c r="AZ725" t="n">
        <v>121770</v>
      </c>
      <c r="BA725" t="n">
        <v>211100</v>
      </c>
      <c r="BB725" t="n">
        <v>163101</v>
      </c>
      <c r="BD725" t="n">
        <v>205173</v>
      </c>
      <c r="BE725" t="n">
        <v>196755</v>
      </c>
    </row>
    <row r="726">
      <c r="A726" t="inlineStr">
        <is>
          <t>After ten years</t>
        </is>
      </c>
      <c r="C726" t="inlineStr">
        <is>
          <t>Thousand</t>
        </is>
      </c>
      <c r="D726" t="inlineStr">
        <is>
          <t>QQQQ</t>
        </is>
      </c>
      <c r="AY726" t="n">
        <v>47562</v>
      </c>
      <c r="AZ726" t="n">
        <v>44173</v>
      </c>
      <c r="BA726" t="n">
        <v>40467</v>
      </c>
      <c r="BB726" t="n">
        <v>40740</v>
      </c>
      <c r="BD726" t="n">
        <v>39192</v>
      </c>
      <c r="BE726" t="n">
        <v>37490</v>
      </c>
    </row>
    <row r="727">
      <c r="A727" t="inlineStr">
        <is>
          <t>Total debt securities</t>
        </is>
      </c>
      <c r="C727" t="inlineStr">
        <is>
          <t>Thousand</t>
        </is>
      </c>
      <c r="D727" t="inlineStr">
        <is>
          <t>QQQQ</t>
        </is>
      </c>
      <c r="AY727" t="n">
        <v>1208751</v>
      </c>
      <c r="AZ727" t="n">
        <v>1203503</v>
      </c>
      <c r="BA727" t="n">
        <v>1519259</v>
      </c>
      <c r="BB727" t="n">
        <v>1538221</v>
      </c>
      <c r="BD727" t="n">
        <v>1615913</v>
      </c>
      <c r="BE727" t="n">
        <v>1569427</v>
      </c>
    </row>
    <row r="728">
      <c r="A728" t="inlineStr">
        <is>
          <t>Total debt securities-c</t>
        </is>
      </c>
      <c r="AY728">
        <f>SUM(AY723:AY726)</f>
        <v/>
      </c>
      <c r="AZ728">
        <f>SUM(AZ723:AZ726)</f>
        <v/>
      </c>
      <c r="BA728">
        <f>SUM(BA723:BA726)</f>
        <v/>
      </c>
      <c r="BB728">
        <f>SUM(BB723:BB726)</f>
        <v/>
      </c>
      <c r="BD728">
        <f>SUM(BD723:BD726)</f>
        <v/>
      </c>
      <c r="BE728">
        <f>SUM(BE723:BE726)</f>
        <v/>
      </c>
    </row>
    <row r="729">
      <c r="A729" t="inlineStr">
        <is>
          <t>Sum check</t>
        </is>
      </c>
      <c r="AY729">
        <f>AY727-AY728</f>
        <v/>
      </c>
      <c r="AZ729">
        <f>AZ727-AZ728</f>
        <v/>
      </c>
      <c r="BA729">
        <f>BA727-BA728</f>
        <v/>
      </c>
      <c r="BB729">
        <f>BB727-BB728</f>
        <v/>
      </c>
      <c r="BD729">
        <f>BD727-BD728</f>
        <v/>
      </c>
      <c r="BE729">
        <f>BE727-BE728</f>
        <v/>
      </c>
    </row>
    <row r="730">
      <c r="A730" t="inlineStr">
        <is>
          <t>Link check</t>
        </is>
      </c>
      <c r="AY730">
        <f>AY727-AY470</f>
        <v/>
      </c>
      <c r="AZ730">
        <f>AZ727-AZ470</f>
        <v/>
      </c>
      <c r="BA730">
        <f>BA727-BA470</f>
        <v/>
      </c>
      <c r="BB730">
        <f>BB727-BB470</f>
        <v/>
      </c>
      <c r="BD730">
        <f>BD727-BD470</f>
        <v/>
      </c>
      <c r="BE730">
        <f>BE727-BE470</f>
        <v/>
      </c>
    </row>
    <row r="732">
      <c r="A732" t="inlineStr">
        <is>
          <t>Loans held for investment and allowance for credit losses on loans</t>
        </is>
      </c>
    </row>
    <row r="733">
      <c r="A733" t="inlineStr">
        <is>
          <t>BancFirst:</t>
        </is>
      </c>
    </row>
    <row r="734">
      <c r="A734" t="inlineStr">
        <is>
          <t>Commercial and financial:</t>
        </is>
      </c>
    </row>
    <row r="735">
      <c r="A735" t="inlineStr">
        <is>
          <t>Commercial and industrial</t>
        </is>
      </c>
      <c r="C735" t="inlineStr">
        <is>
          <t>Thousand</t>
        </is>
      </c>
      <c r="D735" t="inlineStr">
        <is>
          <t>QQQQ</t>
        </is>
      </c>
      <c r="F735" t="n">
        <v>518438</v>
      </c>
      <c r="G735" t="n">
        <v>529253</v>
      </c>
      <c r="H735" t="n">
        <v>566670</v>
      </c>
      <c r="I735" t="n">
        <v>605672</v>
      </c>
      <c r="K735" t="n">
        <v>676084</v>
      </c>
      <c r="L735" t="n">
        <v>677425</v>
      </c>
      <c r="M735" t="n">
        <v>690945</v>
      </c>
      <c r="N735" t="n">
        <v>745106</v>
      </c>
      <c r="P735" t="n">
        <v>747470</v>
      </c>
      <c r="Q735" t="n">
        <v>741595</v>
      </c>
      <c r="R735" t="n">
        <v>759935</v>
      </c>
      <c r="S735" t="n">
        <v>795803</v>
      </c>
      <c r="U735" t="n">
        <v>790156</v>
      </c>
      <c r="V735" t="n">
        <v>800313</v>
      </c>
      <c r="W735" t="n">
        <v>792335</v>
      </c>
      <c r="X735" t="n">
        <v>828260</v>
      </c>
      <c r="Z735" t="n">
        <v>834561</v>
      </c>
      <c r="AA735" t="n">
        <v>927616</v>
      </c>
      <c r="AB735" t="n">
        <v>943881</v>
      </c>
      <c r="AC735" t="n">
        <v>995207</v>
      </c>
      <c r="AE735" t="n">
        <v>1045706</v>
      </c>
      <c r="AF735" t="n">
        <v>1083958</v>
      </c>
      <c r="AG735" t="n">
        <v>1042237</v>
      </c>
      <c r="AH735" t="n">
        <v>1032787</v>
      </c>
      <c r="AJ735" t="n">
        <v>1043848</v>
      </c>
      <c r="AK735" t="n">
        <v>1062527</v>
      </c>
      <c r="AL735" t="n">
        <v>1098602</v>
      </c>
      <c r="AM735" t="n">
        <v>1065804</v>
      </c>
    </row>
    <row r="736">
      <c r="A736" t="inlineStr">
        <is>
          <t>Oil &amp; gas production and equipment</t>
        </is>
      </c>
      <c r="C736" t="inlineStr">
        <is>
          <t>Thousand</t>
        </is>
      </c>
      <c r="D736" t="inlineStr">
        <is>
          <t>QQQQ</t>
        </is>
      </c>
      <c r="F736" t="n">
        <v>154392</v>
      </c>
      <c r="G736" t="n">
        <v>145735</v>
      </c>
      <c r="H736" t="n">
        <v>139605</v>
      </c>
      <c r="I736" t="n">
        <v>96907</v>
      </c>
      <c r="K736" t="n">
        <v>99382</v>
      </c>
      <c r="L736" t="n">
        <v>110913</v>
      </c>
      <c r="M736" t="n">
        <v>106296</v>
      </c>
      <c r="N736" t="n">
        <v>104940</v>
      </c>
      <c r="P736" t="n">
        <v>102342</v>
      </c>
      <c r="Q736" t="n">
        <v>88488</v>
      </c>
      <c r="R736" t="n">
        <v>68943</v>
      </c>
      <c r="S736" t="n">
        <v>87304</v>
      </c>
      <c r="U736" t="n">
        <v>86524</v>
      </c>
      <c r="V736" t="n">
        <v>79930</v>
      </c>
      <c r="W736" t="n">
        <v>75627</v>
      </c>
      <c r="X736" t="n">
        <v>84228</v>
      </c>
      <c r="Z736" t="n">
        <v>84976</v>
      </c>
      <c r="AA736" t="n">
        <v>96230</v>
      </c>
      <c r="AB736" t="n">
        <v>105492</v>
      </c>
      <c r="AC736" t="n">
        <v>95574</v>
      </c>
      <c r="AE736" t="n">
        <v>91051</v>
      </c>
      <c r="AF736" t="n">
        <v>95777</v>
      </c>
      <c r="AG736" t="n">
        <v>98324</v>
      </c>
      <c r="AH736" t="n">
        <v>94729</v>
      </c>
      <c r="AJ736" t="n">
        <v>106991</v>
      </c>
      <c r="AK736" t="n">
        <v>122268</v>
      </c>
      <c r="AL736" t="n">
        <v>143083</v>
      </c>
      <c r="AM736" t="n">
        <v>209792</v>
      </c>
    </row>
    <row r="737">
      <c r="A737" t="inlineStr">
        <is>
          <t>Agriculture</t>
        </is>
      </c>
      <c r="C737" t="inlineStr">
        <is>
          <t>Thousand</t>
        </is>
      </c>
      <c r="D737" t="inlineStr">
        <is>
          <t>QQQQ</t>
        </is>
      </c>
      <c r="F737" t="n">
        <v>96094</v>
      </c>
      <c r="G737" t="n">
        <v>94337</v>
      </c>
      <c r="H737" t="n">
        <v>89258</v>
      </c>
      <c r="I737" t="n">
        <v>111323</v>
      </c>
      <c r="K737" t="n">
        <v>109570</v>
      </c>
      <c r="L737" t="n">
        <v>102693</v>
      </c>
      <c r="M737" t="n">
        <v>104037</v>
      </c>
      <c r="N737" t="n">
        <v>132830</v>
      </c>
      <c r="P737" t="n">
        <v>122186</v>
      </c>
      <c r="Q737" t="n">
        <v>117729</v>
      </c>
      <c r="R737" t="n">
        <v>112675</v>
      </c>
      <c r="S737" t="n">
        <v>150620</v>
      </c>
      <c r="U737" t="n">
        <v>149442</v>
      </c>
      <c r="V737" t="n">
        <v>142303</v>
      </c>
      <c r="W737" t="n">
        <v>136150</v>
      </c>
      <c r="X737" t="n">
        <v>144751</v>
      </c>
      <c r="Z737" t="n">
        <v>139542</v>
      </c>
      <c r="AA737" t="n">
        <v>135298</v>
      </c>
      <c r="AB737" t="n">
        <v>135695</v>
      </c>
      <c r="AC737" t="n">
        <v>141249</v>
      </c>
      <c r="AE737" t="n">
        <v>142146</v>
      </c>
      <c r="AF737" t="n">
        <v>130961</v>
      </c>
      <c r="AG737" t="n">
        <v>127904</v>
      </c>
      <c r="AH737" t="n">
        <v>136313</v>
      </c>
      <c r="AJ737" t="n">
        <v>130717</v>
      </c>
      <c r="AK737" t="n">
        <v>130957</v>
      </c>
      <c r="AL737" t="n">
        <v>130150</v>
      </c>
      <c r="AM737" t="n">
        <v>135082</v>
      </c>
    </row>
    <row r="738">
      <c r="A738" t="inlineStr">
        <is>
          <t>State and political subdivisions:</t>
        </is>
      </c>
    </row>
    <row r="739">
      <c r="A739" t="inlineStr">
        <is>
          <t>Taxable</t>
        </is>
      </c>
      <c r="C739" t="inlineStr">
        <is>
          <t>Thousand</t>
        </is>
      </c>
      <c r="D739" t="inlineStr">
        <is>
          <t>QQQQ</t>
        </is>
      </c>
      <c r="F739" t="n">
        <v>9272</v>
      </c>
      <c r="G739" t="n">
        <v>9202</v>
      </c>
      <c r="H739" t="n">
        <v>10248</v>
      </c>
      <c r="I739" t="n">
        <v>10217</v>
      </c>
      <c r="K739" t="n">
        <v>9824</v>
      </c>
      <c r="L739" t="n">
        <v>9346</v>
      </c>
      <c r="M739" t="n">
        <v>17412</v>
      </c>
      <c r="N739" t="n">
        <v>20431</v>
      </c>
      <c r="P739" t="n">
        <v>18055</v>
      </c>
      <c r="Q739" t="n">
        <v>17884</v>
      </c>
      <c r="R739" t="n">
        <v>17674</v>
      </c>
      <c r="S739" t="n">
        <v>17605</v>
      </c>
      <c r="U739" t="n">
        <v>17628</v>
      </c>
      <c r="V739" t="n">
        <v>33187</v>
      </c>
      <c r="W739" t="n">
        <v>39160</v>
      </c>
      <c r="X739" t="n">
        <v>33793</v>
      </c>
      <c r="Z739" t="n">
        <v>32597</v>
      </c>
      <c r="AA739" t="n">
        <v>81164</v>
      </c>
      <c r="AB739" t="n">
        <v>79874</v>
      </c>
      <c r="AC739" t="n">
        <v>73827</v>
      </c>
      <c r="AE739" t="n">
        <v>70932</v>
      </c>
      <c r="AF739" t="n">
        <v>65745</v>
      </c>
      <c r="AG739" t="n">
        <v>79832</v>
      </c>
      <c r="AH739" t="n">
        <v>76211</v>
      </c>
      <c r="AJ739" t="n">
        <v>73051</v>
      </c>
      <c r="AK739" t="n">
        <v>74596</v>
      </c>
      <c r="AL739" t="n">
        <v>71521</v>
      </c>
      <c r="AM739" t="n">
        <v>68126</v>
      </c>
    </row>
    <row r="740">
      <c r="A740" t="inlineStr">
        <is>
          <t>Tax-exempt</t>
        </is>
      </c>
      <c r="C740" t="inlineStr">
        <is>
          <t>Thousand</t>
        </is>
      </c>
      <c r="D740" t="inlineStr">
        <is>
          <t>QQQQ</t>
        </is>
      </c>
      <c r="F740" t="n">
        <v>13034</v>
      </c>
      <c r="G740" t="n">
        <v>12392</v>
      </c>
      <c r="H740" t="n">
        <v>12232</v>
      </c>
      <c r="I740" t="n">
        <v>11073</v>
      </c>
      <c r="K740" t="n">
        <v>11219</v>
      </c>
      <c r="L740" t="n">
        <v>10803</v>
      </c>
      <c r="M740" t="n">
        <v>17196</v>
      </c>
      <c r="N740" t="n">
        <v>20952</v>
      </c>
      <c r="P740" t="n">
        <v>25374</v>
      </c>
      <c r="Q740" t="n">
        <v>27687</v>
      </c>
      <c r="R740" t="n">
        <v>28855</v>
      </c>
      <c r="S740" t="n">
        <v>33575</v>
      </c>
      <c r="U740" t="n">
        <v>36177</v>
      </c>
      <c r="V740" t="n">
        <v>42788</v>
      </c>
      <c r="W740" t="n">
        <v>39930</v>
      </c>
      <c r="X740" t="n">
        <v>47283</v>
      </c>
      <c r="Z740" t="n">
        <v>48313</v>
      </c>
      <c r="AA740" t="n">
        <v>48840</v>
      </c>
      <c r="AB740" t="n">
        <v>45485</v>
      </c>
      <c r="AC740" t="n">
        <v>48626</v>
      </c>
      <c r="AE740" t="n">
        <v>51765</v>
      </c>
      <c r="AF740" t="n">
        <v>54400</v>
      </c>
      <c r="AG740" t="n">
        <v>41368</v>
      </c>
      <c r="AH740" t="n">
        <v>48415</v>
      </c>
      <c r="AJ740" t="n">
        <v>49833</v>
      </c>
      <c r="AK740" t="n">
        <v>51114</v>
      </c>
      <c r="AL740" t="n">
        <v>52261</v>
      </c>
      <c r="AM740" t="n">
        <v>46071</v>
      </c>
    </row>
    <row r="741">
      <c r="A741" t="inlineStr">
        <is>
          <t>Real estate:</t>
        </is>
      </c>
    </row>
    <row r="742">
      <c r="A742" t="inlineStr">
        <is>
          <t>Farmland</t>
        </is>
      </c>
      <c r="C742" t="inlineStr">
        <is>
          <t>Thousand</t>
        </is>
      </c>
      <c r="D742" t="inlineStr">
        <is>
          <t>QQQQ</t>
        </is>
      </c>
      <c r="F742" t="n">
        <v>124347</v>
      </c>
      <c r="G742" t="n">
        <v>126233</v>
      </c>
      <c r="H742" t="n">
        <v>133397</v>
      </c>
      <c r="I742" t="n">
        <v>132512</v>
      </c>
      <c r="K742" t="n">
        <v>141059</v>
      </c>
      <c r="L742" t="n">
        <v>144519</v>
      </c>
      <c r="M742" t="n">
        <v>149035</v>
      </c>
      <c r="N742" t="n">
        <v>149507</v>
      </c>
      <c r="P742" t="n">
        <v>145494</v>
      </c>
      <c r="Q742" t="n">
        <v>148500</v>
      </c>
      <c r="R742" t="n">
        <v>163989</v>
      </c>
      <c r="S742" t="n">
        <v>184707</v>
      </c>
      <c r="U742" t="n">
        <v>189934</v>
      </c>
      <c r="V742" t="n">
        <v>189820</v>
      </c>
      <c r="W742" t="n">
        <v>191218</v>
      </c>
      <c r="X742" t="n">
        <v>197872</v>
      </c>
      <c r="Z742" t="n">
        <v>201450</v>
      </c>
      <c r="AA742" t="n">
        <v>201535</v>
      </c>
      <c r="AB742" t="n">
        <v>197995</v>
      </c>
      <c r="AC742" t="n">
        <v>195162</v>
      </c>
      <c r="AE742" t="n">
        <v>220882</v>
      </c>
      <c r="AF742" t="n">
        <v>215835</v>
      </c>
      <c r="AG742" t="n">
        <v>217191</v>
      </c>
      <c r="AH742" t="n">
        <v>219241</v>
      </c>
      <c r="AJ742" t="n">
        <v>227526</v>
      </c>
      <c r="AK742" t="n">
        <v>227635</v>
      </c>
      <c r="AL742" t="n">
        <v>242181</v>
      </c>
      <c r="AM742" t="n">
        <v>246988</v>
      </c>
      <c r="AO742" t="n">
        <v>255082</v>
      </c>
      <c r="AP742" t="n">
        <v>256136</v>
      </c>
      <c r="AQ742" t="n">
        <v>251410</v>
      </c>
      <c r="AR742" t="n">
        <v>252958</v>
      </c>
      <c r="AT742" t="n">
        <v>251875</v>
      </c>
      <c r="AU742" t="n">
        <v>269008</v>
      </c>
      <c r="AV742" t="n">
        <v>270215</v>
      </c>
      <c r="AW742" t="n">
        <v>272179</v>
      </c>
      <c r="AY742" t="n">
        <v>276465</v>
      </c>
      <c r="AZ742" t="n">
        <v>266790</v>
      </c>
      <c r="BA742" t="n">
        <v>256821</v>
      </c>
      <c r="BB742" t="n">
        <v>261518</v>
      </c>
    </row>
    <row r="743">
      <c r="A743" t="inlineStr">
        <is>
          <t>One to four family residences</t>
        </is>
      </c>
      <c r="C743" t="inlineStr">
        <is>
          <t>Thousand</t>
        </is>
      </c>
      <c r="D743" t="inlineStr">
        <is>
          <t>QQQQ</t>
        </is>
      </c>
      <c r="F743" t="n">
        <v>680129</v>
      </c>
      <c r="G743" t="n">
        <v>697927</v>
      </c>
      <c r="H743" t="n">
        <v>696651</v>
      </c>
      <c r="I743" t="n">
        <v>703903</v>
      </c>
      <c r="K743" t="n">
        <v>723358</v>
      </c>
      <c r="L743" t="n">
        <v>748228</v>
      </c>
      <c r="M743" t="n">
        <v>770100</v>
      </c>
      <c r="N743" t="n">
        <v>775795</v>
      </c>
      <c r="P743" t="n">
        <v>783810</v>
      </c>
      <c r="Q743" t="n">
        <v>785170</v>
      </c>
      <c r="R743" t="n">
        <v>797974</v>
      </c>
      <c r="S743" t="n">
        <v>821251</v>
      </c>
      <c r="U743" t="n">
        <v>825357</v>
      </c>
      <c r="V743" t="n">
        <v>843081</v>
      </c>
      <c r="W743" t="n">
        <v>845360</v>
      </c>
      <c r="X743" t="n">
        <v>846360</v>
      </c>
      <c r="Z743" t="n">
        <v>843731</v>
      </c>
      <c r="AA743" t="n">
        <v>859980</v>
      </c>
      <c r="AB743" t="n">
        <v>868332</v>
      </c>
      <c r="AC743" t="n">
        <v>875766</v>
      </c>
      <c r="AE743" t="n">
        <v>966006</v>
      </c>
      <c r="AF743" t="n">
        <v>978196</v>
      </c>
      <c r="AG743" t="n">
        <v>972922</v>
      </c>
      <c r="AH743" t="n">
        <v>979170</v>
      </c>
      <c r="AJ743" t="n">
        <v>982605</v>
      </c>
      <c r="AK743" t="n">
        <v>990377</v>
      </c>
      <c r="AL743" t="n">
        <v>1010237</v>
      </c>
      <c r="AM743" t="n">
        <v>1022496</v>
      </c>
    </row>
    <row r="744">
      <c r="A744" t="inlineStr">
        <is>
          <t>Multifamily residential properties</t>
        </is>
      </c>
      <c r="C744" t="inlineStr">
        <is>
          <t>Thousand</t>
        </is>
      </c>
      <c r="D744" t="inlineStr">
        <is>
          <t>QQQQ</t>
        </is>
      </c>
      <c r="F744" t="n">
        <v>47506</v>
      </c>
      <c r="G744" t="n">
        <v>48128</v>
      </c>
      <c r="H744" t="n">
        <v>57825</v>
      </c>
      <c r="I744" t="n">
        <v>60080</v>
      </c>
      <c r="K744" t="n">
        <v>60785</v>
      </c>
      <c r="L744" t="n">
        <v>60430</v>
      </c>
      <c r="M744" t="n">
        <v>65279</v>
      </c>
      <c r="N744" t="n">
        <v>66766</v>
      </c>
      <c r="P744" t="n">
        <v>66851</v>
      </c>
      <c r="Q744" t="n">
        <v>64366</v>
      </c>
      <c r="R744" t="n">
        <v>63016</v>
      </c>
      <c r="S744" t="n">
        <v>65477</v>
      </c>
      <c r="U744" t="n">
        <v>62189</v>
      </c>
      <c r="V744" t="n">
        <v>58815</v>
      </c>
      <c r="W744" t="n">
        <v>59967</v>
      </c>
      <c r="X744" t="n">
        <v>57806</v>
      </c>
      <c r="Z744" t="n">
        <v>48302</v>
      </c>
      <c r="AA744" t="n">
        <v>46995</v>
      </c>
      <c r="AB744" t="n">
        <v>47142</v>
      </c>
      <c r="AC744" t="n">
        <v>46030</v>
      </c>
      <c r="AE744" t="n">
        <v>59469</v>
      </c>
      <c r="AF744" t="n">
        <v>66488</v>
      </c>
      <c r="AG744" t="n">
        <v>62555</v>
      </c>
      <c r="AH744" t="n">
        <v>65949</v>
      </c>
      <c r="AJ744" t="n">
        <v>68412</v>
      </c>
      <c r="AK744" t="n">
        <v>68743</v>
      </c>
      <c r="AL744" t="n">
        <v>114558</v>
      </c>
      <c r="AM744" t="n">
        <v>129996</v>
      </c>
    </row>
    <row r="745">
      <c r="A745" t="inlineStr">
        <is>
          <t>Commercial</t>
        </is>
      </c>
      <c r="C745" t="inlineStr">
        <is>
          <t>Thousand</t>
        </is>
      </c>
      <c r="D745" t="inlineStr">
        <is>
          <t>QQQQ</t>
        </is>
      </c>
      <c r="F745" t="n">
        <v>1084864</v>
      </c>
      <c r="G745" t="n">
        <v>1070807</v>
      </c>
      <c r="H745" t="n">
        <v>1100544</v>
      </c>
      <c r="I745" t="n">
        <v>1097484</v>
      </c>
      <c r="K745" t="n">
        <v>1134384</v>
      </c>
      <c r="L745" t="n">
        <v>1160079</v>
      </c>
      <c r="M745" t="n">
        <v>1190240</v>
      </c>
      <c r="N745" t="n">
        <v>1191477</v>
      </c>
      <c r="P745" t="n">
        <v>1192581</v>
      </c>
      <c r="Q745" t="n">
        <v>1200331</v>
      </c>
      <c r="R745" t="n">
        <v>1250673</v>
      </c>
      <c r="S745" t="n">
        <v>1356430</v>
      </c>
      <c r="U745" t="n">
        <v>1406204</v>
      </c>
      <c r="V745" t="n">
        <v>1421075</v>
      </c>
      <c r="W745" t="n">
        <v>1410730</v>
      </c>
      <c r="X745" t="n">
        <v>1426643</v>
      </c>
      <c r="Z745" t="n">
        <v>1433707</v>
      </c>
      <c r="AA745" t="n">
        <v>1455612</v>
      </c>
      <c r="AB745" t="n">
        <v>1474344</v>
      </c>
      <c r="AC745" t="n">
        <v>1487927</v>
      </c>
      <c r="AE745" t="n">
        <v>1555340</v>
      </c>
      <c r="AF745" t="n">
        <v>1514304</v>
      </c>
      <c r="AG745" t="n">
        <v>1497894</v>
      </c>
      <c r="AH745" t="n">
        <v>1506937</v>
      </c>
      <c r="AJ745" t="n">
        <v>1514266</v>
      </c>
      <c r="AK745" t="n">
        <v>1525064</v>
      </c>
      <c r="AL745" t="n">
        <v>1480898</v>
      </c>
      <c r="AM745" t="n">
        <v>1421488</v>
      </c>
    </row>
    <row r="746">
      <c r="A746" t="inlineStr">
        <is>
          <t>Commercial real estate owner occupied</t>
        </is>
      </c>
      <c r="C746" t="inlineStr">
        <is>
          <t>Thousand</t>
        </is>
      </c>
      <c r="D746" t="inlineStr">
        <is>
          <t>QQQQ</t>
        </is>
      </c>
      <c r="AO746" t="n">
        <v>633406</v>
      </c>
      <c r="AP746" t="n">
        <v>651416</v>
      </c>
      <c r="AQ746" t="n">
        <v>648972</v>
      </c>
      <c r="AR746" t="n">
        <v>641987</v>
      </c>
      <c r="AT746" t="n">
        <v>636652</v>
      </c>
      <c r="AU746" t="n">
        <v>661530</v>
      </c>
      <c r="AV746" t="n">
        <v>653359</v>
      </c>
      <c r="AW746" t="n">
        <v>684739</v>
      </c>
      <c r="AY746" t="n">
        <v>784619</v>
      </c>
      <c r="AZ746" t="n">
        <v>893144</v>
      </c>
      <c r="BA746" t="n">
        <v>896202</v>
      </c>
      <c r="BB746" t="n">
        <v>906461</v>
      </c>
      <c r="BD746" t="n">
        <v>920104</v>
      </c>
      <c r="BE746" t="n">
        <v>969914</v>
      </c>
    </row>
    <row r="747">
      <c r="A747" t="inlineStr">
        <is>
          <t>Commercial real estate non-owner occupied</t>
        </is>
      </c>
      <c r="C747" t="inlineStr">
        <is>
          <t>Thousand</t>
        </is>
      </c>
      <c r="D747" t="inlineStr">
        <is>
          <t>QQQQ</t>
        </is>
      </c>
      <c r="AO747" t="n">
        <v>911682</v>
      </c>
      <c r="AP747" t="n">
        <v>990180</v>
      </c>
      <c r="AQ747" t="n">
        <v>974308</v>
      </c>
      <c r="AR747" t="n">
        <v>971158</v>
      </c>
      <c r="AT747" t="n">
        <v>959988</v>
      </c>
      <c r="AU747" t="n">
        <v>989560</v>
      </c>
      <c r="AV747" t="n">
        <v>963544</v>
      </c>
      <c r="AW747" t="n">
        <v>1095324</v>
      </c>
      <c r="AY747" t="n">
        <v>1160506</v>
      </c>
      <c r="AZ747" t="n">
        <v>1162912</v>
      </c>
      <c r="BA747" t="n">
        <v>1230074</v>
      </c>
      <c r="BB747" t="n">
        <v>1385307</v>
      </c>
      <c r="BD747" t="n">
        <v>1396400</v>
      </c>
      <c r="BE747" t="n">
        <v>1412476</v>
      </c>
    </row>
    <row r="748">
      <c r="A748" t="inlineStr">
        <is>
          <t>Commercial and agricultural non-real estate</t>
        </is>
      </c>
      <c r="C748" t="inlineStr">
        <is>
          <t>Thousand</t>
        </is>
      </c>
      <c r="D748" t="inlineStr">
        <is>
          <t>QQQQ</t>
        </is>
      </c>
      <c r="AO748" t="n">
        <v>1710368</v>
      </c>
      <c r="AP748" t="n">
        <v>1470523</v>
      </c>
      <c r="AQ748" t="n">
        <v>1375246</v>
      </c>
      <c r="AR748" t="n">
        <v>1159810</v>
      </c>
      <c r="AT748" t="n">
        <v>1101518</v>
      </c>
      <c r="AU748" t="n">
        <v>1105777</v>
      </c>
      <c r="AV748" t="n">
        <v>1065973</v>
      </c>
      <c r="AW748" t="n">
        <v>1256487</v>
      </c>
      <c r="AY748" t="n">
        <v>1291627</v>
      </c>
      <c r="AZ748" t="n">
        <v>1399702</v>
      </c>
      <c r="BA748" t="n">
        <v>1429401</v>
      </c>
      <c r="BB748" t="n">
        <v>1376375</v>
      </c>
    </row>
    <row r="749">
      <c r="A749" t="inlineStr">
        <is>
          <t>Commercial non-real estate</t>
        </is>
      </c>
      <c r="C749" t="inlineStr">
        <is>
          <t>Thousand</t>
        </is>
      </c>
      <c r="D749" t="inlineStr">
        <is>
          <t>QQQQ</t>
        </is>
      </c>
      <c r="BD749" t="n">
        <v>1262737</v>
      </c>
      <c r="BE749" t="n">
        <v>1349789</v>
      </c>
    </row>
    <row r="750">
      <c r="A750" t="inlineStr">
        <is>
          <t>Construction</t>
        </is>
      </c>
      <c r="C750" t="inlineStr">
        <is>
          <t>Thousand</t>
        </is>
      </c>
      <c r="D750" t="inlineStr">
        <is>
          <t>QQQQ</t>
        </is>
      </c>
      <c r="F750" t="n">
        <v>231770</v>
      </c>
      <c r="G750" t="n">
        <v>247827</v>
      </c>
      <c r="H750" t="n">
        <v>283468</v>
      </c>
      <c r="I750" t="n">
        <v>284808</v>
      </c>
      <c r="K750" t="n">
        <v>299238</v>
      </c>
      <c r="L750" t="n">
        <v>355526</v>
      </c>
      <c r="M750" t="n">
        <v>353828</v>
      </c>
      <c r="N750" t="n">
        <v>356621</v>
      </c>
      <c r="P750" t="n">
        <v>361976</v>
      </c>
      <c r="Q750" t="n">
        <v>363067</v>
      </c>
      <c r="R750" t="n">
        <v>382883</v>
      </c>
      <c r="S750" t="n">
        <v>403664</v>
      </c>
      <c r="U750" t="n">
        <v>401330</v>
      </c>
      <c r="V750" t="n">
        <v>405417</v>
      </c>
      <c r="W750" t="n">
        <v>402901</v>
      </c>
      <c r="X750" t="n">
        <v>420884</v>
      </c>
      <c r="Z750" t="n">
        <v>417148</v>
      </c>
      <c r="AA750" t="n">
        <v>412367</v>
      </c>
      <c r="AB750" t="n">
        <v>425023</v>
      </c>
      <c r="AC750" t="n">
        <v>437277</v>
      </c>
      <c r="AE750" t="n">
        <v>445744</v>
      </c>
      <c r="AF750" t="n">
        <v>456062</v>
      </c>
      <c r="AG750" t="n">
        <v>446046</v>
      </c>
      <c r="AH750" t="n">
        <v>451224</v>
      </c>
      <c r="AJ750" t="n">
        <v>469826</v>
      </c>
      <c r="AK750" t="n">
        <v>450525</v>
      </c>
      <c r="AL750" t="n">
        <v>464341</v>
      </c>
      <c r="AM750" t="n">
        <v>476618</v>
      </c>
    </row>
    <row r="751">
      <c r="A751" t="inlineStr">
        <is>
          <t>Construction and development &lt; 60 months</t>
        </is>
      </c>
      <c r="C751" t="inlineStr">
        <is>
          <t>Thousand</t>
        </is>
      </c>
      <c r="D751" t="inlineStr">
        <is>
          <t>QQQQ</t>
        </is>
      </c>
      <c r="AO751" t="n">
        <v>254204</v>
      </c>
      <c r="AP751" t="n">
        <v>225598</v>
      </c>
      <c r="AQ751" t="n">
        <v>229116</v>
      </c>
      <c r="AR751" t="n">
        <v>229615</v>
      </c>
      <c r="AT751" t="n">
        <v>258585</v>
      </c>
      <c r="AU751" t="n">
        <v>297205</v>
      </c>
      <c r="AV751" t="n">
        <v>302075</v>
      </c>
      <c r="AW751" t="n">
        <v>415466</v>
      </c>
      <c r="AY751" t="n">
        <v>458859</v>
      </c>
      <c r="AZ751" t="n">
        <v>436658</v>
      </c>
      <c r="BA751" t="n">
        <v>473631</v>
      </c>
      <c r="BB751" t="n">
        <v>481070</v>
      </c>
      <c r="BD751" t="n">
        <v>534847</v>
      </c>
      <c r="BE751" t="n">
        <v>549068</v>
      </c>
    </row>
    <row r="752">
      <c r="A752" t="inlineStr">
        <is>
          <t>Construction residential real estate &lt; 60 months</t>
        </is>
      </c>
      <c r="C752" t="inlineStr">
        <is>
          <t>Thousand</t>
        </is>
      </c>
      <c r="D752" t="inlineStr">
        <is>
          <t>QQQQ</t>
        </is>
      </c>
      <c r="AO752" t="n">
        <v>200895</v>
      </c>
      <c r="AP752" t="n">
        <v>206504</v>
      </c>
      <c r="AQ752" t="n">
        <v>205543</v>
      </c>
      <c r="AR752" t="n">
        <v>206195</v>
      </c>
      <c r="AT752" t="n">
        <v>196096</v>
      </c>
      <c r="AU752" t="n">
        <v>208210</v>
      </c>
      <c r="AV752" t="n">
        <v>227294</v>
      </c>
      <c r="AW752" t="n">
        <v>254524</v>
      </c>
      <c r="AY752" t="n">
        <v>282027</v>
      </c>
      <c r="AZ752" t="n">
        <v>285090</v>
      </c>
      <c r="BA752" t="n">
        <v>311168</v>
      </c>
      <c r="BB752" t="n">
        <v>304432</v>
      </c>
      <c r="BD752" t="n">
        <v>304766</v>
      </c>
      <c r="BE752" t="n">
        <v>276726</v>
      </c>
    </row>
    <row r="753">
      <c r="A753" t="inlineStr">
        <is>
          <t>Residential real estate first lien</t>
        </is>
      </c>
      <c r="C753" t="inlineStr">
        <is>
          <t>Thousand</t>
        </is>
      </c>
      <c r="D753" t="inlineStr">
        <is>
          <t>QQQQ</t>
        </is>
      </c>
      <c r="AO753" t="n">
        <v>850854</v>
      </c>
      <c r="AP753" t="n">
        <v>860964</v>
      </c>
      <c r="AQ753" t="n">
        <v>853654</v>
      </c>
      <c r="AR753" t="n">
        <v>853316</v>
      </c>
      <c r="AT753" t="n">
        <v>844149</v>
      </c>
      <c r="AU753" t="n">
        <v>865557</v>
      </c>
      <c r="AV753" t="n">
        <v>877160</v>
      </c>
      <c r="AW753" t="n">
        <v>937006</v>
      </c>
      <c r="AY753" t="n">
        <v>1032732</v>
      </c>
      <c r="AZ753" t="n">
        <v>1072564</v>
      </c>
      <c r="BA753" t="n">
        <v>1097710</v>
      </c>
      <c r="BB753" t="n">
        <v>1119706</v>
      </c>
      <c r="BD753" t="n">
        <v>1147800</v>
      </c>
      <c r="BE753" t="n">
        <v>1189944</v>
      </c>
    </row>
    <row r="754">
      <c r="A754" t="inlineStr">
        <is>
          <t>Residential real estate all other</t>
        </is>
      </c>
      <c r="C754" t="inlineStr">
        <is>
          <t>Thousand</t>
        </is>
      </c>
      <c r="D754" t="inlineStr">
        <is>
          <t>QQQQ</t>
        </is>
      </c>
      <c r="AO754" t="n">
        <v>184848</v>
      </c>
      <c r="AP754" t="n">
        <v>180839</v>
      </c>
      <c r="AQ754" t="n">
        <v>175370</v>
      </c>
      <c r="AR754" t="n">
        <v>168081</v>
      </c>
      <c r="AT754" t="n">
        <v>165513</v>
      </c>
      <c r="AU754" t="n">
        <v>163290</v>
      </c>
      <c r="AV754" t="n">
        <v>158145</v>
      </c>
      <c r="AW754" t="n">
        <v>161018</v>
      </c>
      <c r="AY754" t="n">
        <v>160843</v>
      </c>
      <c r="AZ754" t="n">
        <v>173914</v>
      </c>
      <c r="BA754" t="n">
        <v>188508</v>
      </c>
      <c r="BB754" t="n">
        <v>199005</v>
      </c>
      <c r="BD754" t="n">
        <v>206402</v>
      </c>
      <c r="BE754" t="n">
        <v>219752</v>
      </c>
    </row>
    <row r="755">
      <c r="A755" t="inlineStr">
        <is>
          <t>Agriculture</t>
        </is>
      </c>
      <c r="C755" t="inlineStr">
        <is>
          <t>Thousand</t>
        </is>
      </c>
      <c r="D755" t="inlineStr">
        <is>
          <t>QQQQ</t>
        </is>
      </c>
      <c r="BD755" t="n">
        <v>422488</v>
      </c>
      <c r="BE755" t="n">
        <v>422327</v>
      </c>
    </row>
    <row r="756">
      <c r="A756" t="inlineStr">
        <is>
          <t>Consumer non-real estate</t>
        </is>
      </c>
      <c r="C756" t="inlineStr">
        <is>
          <t>Thousand</t>
        </is>
      </c>
      <c r="D756" t="inlineStr">
        <is>
          <t>QQQQ</t>
        </is>
      </c>
      <c r="AO756" t="n">
        <v>356768</v>
      </c>
      <c r="AP756" t="n">
        <v>360740</v>
      </c>
      <c r="AQ756" t="n">
        <v>349338</v>
      </c>
      <c r="AR756" t="n">
        <v>355405</v>
      </c>
      <c r="AT756" t="n">
        <v>348988</v>
      </c>
      <c r="AU756" t="n">
        <v>371557</v>
      </c>
      <c r="AV756" t="n">
        <v>383878</v>
      </c>
      <c r="AW756" t="n">
        <v>413370</v>
      </c>
      <c r="AY756" t="n">
        <v>419490</v>
      </c>
      <c r="AZ756" t="n">
        <v>439723</v>
      </c>
      <c r="BA756" t="n">
        <v>431913</v>
      </c>
      <c r="BB756" t="n">
        <v>447039</v>
      </c>
      <c r="BD756" t="n">
        <v>441497</v>
      </c>
      <c r="BE756" t="n">
        <v>457897</v>
      </c>
    </row>
    <row r="757">
      <c r="A757" t="inlineStr">
        <is>
          <t>Oil and gas</t>
        </is>
      </c>
      <c r="C757" t="inlineStr">
        <is>
          <t>Thousand</t>
        </is>
      </c>
      <c r="D757" t="inlineStr">
        <is>
          <t>QQQQ</t>
        </is>
      </c>
      <c r="AR757" t="n">
        <v>179355</v>
      </c>
      <c r="AT757" t="n">
        <v>172300</v>
      </c>
      <c r="AU757" t="n">
        <v>130459</v>
      </c>
      <c r="AV757" t="n">
        <v>118444</v>
      </c>
      <c r="AW757" t="n">
        <v>428908</v>
      </c>
      <c r="AY757" t="n">
        <v>427792</v>
      </c>
      <c r="AZ757" t="n">
        <v>482786</v>
      </c>
      <c r="BA757" t="n">
        <v>512344</v>
      </c>
      <c r="BB757" t="n">
        <v>462650</v>
      </c>
      <c r="BD757" t="n">
        <v>481567</v>
      </c>
      <c r="BE757" t="n">
        <v>450799</v>
      </c>
    </row>
    <row r="758">
      <c r="A758" t="inlineStr">
        <is>
          <t>Other loans</t>
        </is>
      </c>
      <c r="C758" t="inlineStr">
        <is>
          <t>Thousand</t>
        </is>
      </c>
      <c r="D758" t="inlineStr">
        <is>
          <t>QQQQ</t>
        </is>
      </c>
      <c r="AO758" t="n">
        <v>156952</v>
      </c>
      <c r="AP758" t="n">
        <v>987250</v>
      </c>
      <c r="AQ758" t="n">
        <v>1024539</v>
      </c>
      <c r="AR758" t="n">
        <v>822078</v>
      </c>
      <c r="AT758" t="n">
        <v>878233</v>
      </c>
      <c r="AU758" t="n">
        <v>543034</v>
      </c>
      <c r="AV758" t="n">
        <v>378161</v>
      </c>
      <c r="AW758" t="n">
        <v>250421</v>
      </c>
      <c r="AY758" t="n">
        <v>199380</v>
      </c>
    </row>
    <row r="759">
      <c r="A759" t="inlineStr">
        <is>
          <t>Consumer</t>
        </is>
      </c>
      <c r="C759" t="inlineStr">
        <is>
          <t>Thousand</t>
        </is>
      </c>
      <c r="D759" t="inlineStr">
        <is>
          <t>QQQQ</t>
        </is>
      </c>
      <c r="F759" t="n">
        <v>240600</v>
      </c>
      <c r="G759" t="n">
        <v>243799</v>
      </c>
      <c r="H759" t="n">
        <v>248025</v>
      </c>
      <c r="I759" t="n">
        <v>250588</v>
      </c>
      <c r="K759" t="n">
        <v>251651</v>
      </c>
      <c r="L759" t="n">
        <v>258745</v>
      </c>
      <c r="M759" t="n">
        <v>265526</v>
      </c>
      <c r="N759" t="n">
        <v>267179</v>
      </c>
      <c r="P759" t="n">
        <v>259644</v>
      </c>
      <c r="Q759" t="n">
        <v>270172</v>
      </c>
      <c r="R759" t="n">
        <v>281800</v>
      </c>
      <c r="S759" t="n">
        <v>283636</v>
      </c>
      <c r="U759" t="n">
        <v>276463</v>
      </c>
      <c r="V759" t="n">
        <v>272387</v>
      </c>
      <c r="W759" t="n">
        <v>277671</v>
      </c>
      <c r="X759" t="n">
        <v>279704</v>
      </c>
      <c r="Z759" t="n">
        <v>272637</v>
      </c>
      <c r="AA759" t="n">
        <v>280345</v>
      </c>
      <c r="AB759" t="n">
        <v>284864</v>
      </c>
      <c r="AC759" t="n">
        <v>284373</v>
      </c>
      <c r="AE759" t="n">
        <v>295148</v>
      </c>
      <c r="AF759" t="n">
        <v>309011</v>
      </c>
      <c r="AG759" t="n">
        <v>323952</v>
      </c>
      <c r="AH759" t="n">
        <v>328069</v>
      </c>
      <c r="AJ759" t="n">
        <v>326002</v>
      </c>
      <c r="AK759" t="n">
        <v>345783</v>
      </c>
      <c r="AL759" t="n">
        <v>355923</v>
      </c>
      <c r="AM759" t="n">
        <v>359589</v>
      </c>
    </row>
    <row r="760">
      <c r="A760" t="inlineStr">
        <is>
          <t>Other (not classified above)</t>
        </is>
      </c>
      <c r="C760" t="inlineStr">
        <is>
          <t>Thousand</t>
        </is>
      </c>
      <c r="D760" t="inlineStr">
        <is>
          <t>QQQQ</t>
        </is>
      </c>
      <c r="F760" t="n">
        <v>19521</v>
      </c>
      <c r="G760" t="n">
        <v>19444</v>
      </c>
      <c r="H760" t="n">
        <v>21015</v>
      </c>
      <c r="I760" t="n">
        <v>22579</v>
      </c>
      <c r="K760" t="n">
        <v>25716</v>
      </c>
      <c r="L760" t="n">
        <v>27201</v>
      </c>
      <c r="M760" t="n">
        <v>32449</v>
      </c>
      <c r="N760" t="n">
        <v>29227</v>
      </c>
      <c r="P760" t="n">
        <v>31959</v>
      </c>
      <c r="Q760" t="n">
        <v>33343</v>
      </c>
      <c r="R760" t="n">
        <v>31252</v>
      </c>
      <c r="S760" t="n">
        <v>31976</v>
      </c>
      <c r="U760" t="n">
        <v>33708</v>
      </c>
      <c r="V760" t="n">
        <v>37520</v>
      </c>
      <c r="W760" t="n">
        <v>36778</v>
      </c>
      <c r="X760" t="n">
        <v>32648</v>
      </c>
      <c r="Z760" t="n">
        <v>33811</v>
      </c>
      <c r="AA760" t="n">
        <v>32411</v>
      </c>
      <c r="AB760" t="n">
        <v>38622</v>
      </c>
      <c r="AC760" t="n">
        <v>40977</v>
      </c>
      <c r="AE760" t="n">
        <v>40295</v>
      </c>
      <c r="AF760" t="n">
        <v>36781</v>
      </c>
      <c r="AG760" t="n">
        <v>37303</v>
      </c>
      <c r="AH760" t="n">
        <v>36931</v>
      </c>
      <c r="AJ760" t="n">
        <v>49425</v>
      </c>
      <c r="AK760" t="n">
        <v>44814</v>
      </c>
      <c r="AL760" t="n">
        <v>50909</v>
      </c>
      <c r="AM760" t="n">
        <v>49388</v>
      </c>
    </row>
    <row r="761">
      <c r="A761" t="inlineStr">
        <is>
          <t>Pegasus bank</t>
        </is>
      </c>
      <c r="C761" t="inlineStr">
        <is>
          <t>Thousand</t>
        </is>
      </c>
      <c r="D761" t="inlineStr">
        <is>
          <t>QQQQ</t>
        </is>
      </c>
      <c r="AL761" t="n">
        <v>392144</v>
      </c>
      <c r="AM761" t="n">
        <v>430705</v>
      </c>
      <c r="AO761" t="n">
        <v>474845</v>
      </c>
      <c r="AP761" t="n">
        <v>484804</v>
      </c>
      <c r="AQ761" t="n">
        <v>524597</v>
      </c>
      <c r="AR761" t="n">
        <v>554548</v>
      </c>
      <c r="AT761" t="n">
        <v>544493</v>
      </c>
      <c r="AU761" t="n">
        <v>586043</v>
      </c>
      <c r="AV761" t="n">
        <v>618688</v>
      </c>
    </row>
    <row r="763">
      <c r="A763" t="inlineStr">
        <is>
          <t>Loans held for sale included above</t>
        </is>
      </c>
      <c r="C763" t="inlineStr">
        <is>
          <t>Thousand</t>
        </is>
      </c>
      <c r="D763" t="inlineStr">
        <is>
          <t>QQQQ</t>
        </is>
      </c>
      <c r="F763" t="n">
        <v>10287</v>
      </c>
      <c r="G763" t="n">
        <v>12044</v>
      </c>
      <c r="H763" t="n">
        <v>4934</v>
      </c>
      <c r="I763" t="n">
        <v>6469</v>
      </c>
      <c r="K763" t="n">
        <v>5231</v>
      </c>
      <c r="L763" t="n">
        <v>9519</v>
      </c>
      <c r="M763" t="n">
        <v>8760</v>
      </c>
      <c r="N763" t="n">
        <v>9433</v>
      </c>
      <c r="P763" t="n">
        <v>11103</v>
      </c>
    </row>
    <row r="764">
      <c r="A764" t="inlineStr">
        <is>
          <t>Total loans</t>
        </is>
      </c>
      <c r="C764" t="inlineStr">
        <is>
          <t>Thousand</t>
        </is>
      </c>
      <c r="D764" t="inlineStr">
        <is>
          <t>QQQQ</t>
        </is>
      </c>
      <c r="F764" t="n">
        <v>3219967</v>
      </c>
      <c r="G764" t="n">
        <v>3245084</v>
      </c>
      <c r="H764" t="n">
        <v>3358938</v>
      </c>
      <c r="I764" t="n">
        <v>3387146</v>
      </c>
      <c r="K764" t="n">
        <v>3542270</v>
      </c>
      <c r="L764" t="n">
        <v>3665908</v>
      </c>
      <c r="M764" t="n">
        <v>3762343</v>
      </c>
      <c r="N764" t="n">
        <v>3860831</v>
      </c>
      <c r="P764" t="n">
        <v>3857742</v>
      </c>
      <c r="Q764" t="n">
        <v>3858332</v>
      </c>
      <c r="R764" t="n">
        <v>3959669</v>
      </c>
      <c r="S764" t="n">
        <v>4232048</v>
      </c>
      <c r="U764" t="n">
        <v>4275112</v>
      </c>
      <c r="V764" t="n">
        <v>4326636</v>
      </c>
      <c r="W764" t="n">
        <v>4307827</v>
      </c>
      <c r="X764" t="n">
        <v>4400232</v>
      </c>
      <c r="Z764" t="n">
        <v>4390775</v>
      </c>
      <c r="AA764" t="n">
        <v>4578393</v>
      </c>
      <c r="AB764" t="n">
        <v>4646749</v>
      </c>
      <c r="AC764" t="n">
        <v>4721995</v>
      </c>
      <c r="AE764" t="n">
        <v>4984484</v>
      </c>
      <c r="AF764" t="n">
        <v>5007518</v>
      </c>
      <c r="AG764" t="n">
        <v>4947528</v>
      </c>
      <c r="AH764" t="n">
        <v>4975976</v>
      </c>
      <c r="AJ764" t="n">
        <v>5042502</v>
      </c>
      <c r="AK764" t="n">
        <v>5094403</v>
      </c>
      <c r="AL764" t="n">
        <v>5606808</v>
      </c>
      <c r="AM764" t="n">
        <v>5662143</v>
      </c>
      <c r="AO764" t="n">
        <v>5989904</v>
      </c>
      <c r="AP764" t="n">
        <v>6674954</v>
      </c>
      <c r="AQ764" t="n">
        <v>6612093</v>
      </c>
      <c r="AR764" t="n">
        <v>6394506</v>
      </c>
      <c r="AT764" t="n">
        <v>6358390</v>
      </c>
      <c r="AU764" t="n">
        <v>6191230</v>
      </c>
      <c r="AV764" t="n">
        <v>6016936</v>
      </c>
      <c r="AW764" t="n">
        <v>6169442</v>
      </c>
      <c r="AY764" t="n">
        <v>6494340</v>
      </c>
      <c r="AZ764" t="n">
        <v>6613283</v>
      </c>
      <c r="BA764" t="n">
        <v>6827772</v>
      </c>
      <c r="BB764" t="n">
        <v>6943563</v>
      </c>
      <c r="BD764" t="n">
        <v>7118608</v>
      </c>
      <c r="BE764" t="n">
        <v>7298692</v>
      </c>
    </row>
    <row r="765">
      <c r="A765" t="inlineStr">
        <is>
          <t>Total loans-c</t>
        </is>
      </c>
      <c r="F765">
        <f>SUM(F742:F761,F739:F740,F735:F737)</f>
        <v/>
      </c>
      <c r="G765">
        <f>SUM(G742:G761,G739:G740,G735:G737)</f>
        <v/>
      </c>
      <c r="H765">
        <f>SUM(H742:H761,H739:H740,H735:H737)</f>
        <v/>
      </c>
      <c r="I765">
        <f>SUM(I742:I761,I739:I740,I735:I737)</f>
        <v/>
      </c>
      <c r="K765">
        <f>SUM(K742:K761,K739:K740,K735:K737)</f>
        <v/>
      </c>
      <c r="L765">
        <f>SUM(L742:L761,L739:L740,L735:L737)</f>
        <v/>
      </c>
      <c r="M765">
        <f>SUM(M742:M761,M739:M740,M735:M737)</f>
        <v/>
      </c>
      <c r="N765">
        <f>SUM(N742:N761,N739:N740,N735:N737)</f>
        <v/>
      </c>
      <c r="P765">
        <f>SUM(P742:P761,P739:P740,P735:P737)</f>
        <v/>
      </c>
      <c r="Q765">
        <f>SUM(Q742:Q761,Q739:Q740,Q735:Q737)</f>
        <v/>
      </c>
      <c r="R765">
        <f>SUM(R742:R761,R739:R740,R735:R737)</f>
        <v/>
      </c>
      <c r="S765">
        <f>SUM(S742:S761,S739:S740,S735:S737)</f>
        <v/>
      </c>
      <c r="U765">
        <f>SUM(U742:U761,U739:U740,U735:U737)</f>
        <v/>
      </c>
      <c r="V765">
        <f>SUM(V742:V761,V739:V740,V735:V737)</f>
        <v/>
      </c>
      <c r="W765">
        <f>SUM(W742:W761,W739:W740,W735:W737)</f>
        <v/>
      </c>
      <c r="X765">
        <f>SUM(X742:X761,X739:X740,X735:X737)</f>
        <v/>
      </c>
      <c r="Z765">
        <f>SUM(Z742:Z761,Z739:Z740,Z735:Z737)</f>
        <v/>
      </c>
      <c r="AA765">
        <f>SUM(AA742:AA761,AA739:AA740,AA735:AA737)</f>
        <v/>
      </c>
      <c r="AB765">
        <f>SUM(AB742:AB761,AB739:AB740,AB735:AB737)</f>
        <v/>
      </c>
      <c r="AC765">
        <f>SUM(AC742:AC761,AC739:AC740,AC735:AC737)</f>
        <v/>
      </c>
      <c r="AE765">
        <f>SUM(AE742:AE761,AE739:AE740,AE735:AE737)</f>
        <v/>
      </c>
      <c r="AF765">
        <f>SUM(AF742:AF761,AF739:AF740,AF735:AF737)</f>
        <v/>
      </c>
      <c r="AG765">
        <f>SUM(AG742:AG761,AG739:AG740,AG735:AG737)</f>
        <v/>
      </c>
      <c r="AH765">
        <f>SUM(AH742:AH761,AH739:AH740,AH735:AH737)</f>
        <v/>
      </c>
      <c r="AJ765">
        <f>SUM(AJ742:AJ761,AJ739:AJ740,AJ735:AJ737)</f>
        <v/>
      </c>
      <c r="AK765">
        <f>SUM(AK742:AK761,AK739:AK740,AK735:AK737)</f>
        <v/>
      </c>
      <c r="AL765">
        <f>SUM(AL742:AL761,AL739:AL740,AL735:AL737)</f>
        <v/>
      </c>
      <c r="AM765">
        <f>SUM(AM742:AM761,AM739:AM740,AM735:AM737)</f>
        <v/>
      </c>
      <c r="AO765">
        <f>SUM(AO742:AO761,AO739:AO740,AO735:AO737)</f>
        <v/>
      </c>
      <c r="AP765">
        <f>SUM(AP742:AP761,AP739:AP740,AP735:AP737)</f>
        <v/>
      </c>
      <c r="AQ765">
        <f>SUM(AQ742:AQ761,AQ739:AQ740,AQ735:AQ737)</f>
        <v/>
      </c>
      <c r="AR765">
        <f>SUM(AR742:AR761,AR739:AR740,AR735:AR737)</f>
        <v/>
      </c>
      <c r="AT765">
        <f>SUM(AT742:AT761,AT739:AT740,AT735:AT737)</f>
        <v/>
      </c>
      <c r="AU765">
        <f>SUM(AU742:AU761,AU739:AU740,AU735:AU737)</f>
        <v/>
      </c>
      <c r="AV765">
        <f>SUM(AV742:AV761,AV739:AV740,AV735:AV737)</f>
        <v/>
      </c>
      <c r="AW765">
        <f>SUM(AW742:AW761,AW739:AW740,AW735:AW737)</f>
        <v/>
      </c>
      <c r="AY765">
        <f>SUM(AY742:AY761,AY739:AY740,AY735:AY737)</f>
        <v/>
      </c>
      <c r="AZ765">
        <f>SUM(AZ742:AZ761,AZ739:AZ740,AZ735:AZ737)</f>
        <v/>
      </c>
      <c r="BA765">
        <f>SUM(BA742:BA761,BA739:BA740,BA735:BA737)</f>
        <v/>
      </c>
      <c r="BB765">
        <f>SUM(BB742:BB761,BB739:BB740,BB735:BB737)</f>
        <v/>
      </c>
      <c r="BD765">
        <f>SUM(BD742:BD761,BD739:BD740,BD735:BD737)</f>
        <v/>
      </c>
      <c r="BE765">
        <f>SUM(BE742:BE761,BE739:BE740,BE735:BE737)</f>
        <v/>
      </c>
    </row>
    <row r="766">
      <c r="A766" t="inlineStr">
        <is>
          <t>Sum check</t>
        </is>
      </c>
      <c r="F766">
        <f>F764-F765</f>
        <v/>
      </c>
      <c r="G766">
        <f>G764-G765</f>
        <v/>
      </c>
      <c r="H766">
        <f>H764-H765</f>
        <v/>
      </c>
      <c r="I766">
        <f>I764-I765</f>
        <v/>
      </c>
      <c r="K766">
        <f>K764-K765</f>
        <v/>
      </c>
      <c r="L766">
        <f>L764-L765</f>
        <v/>
      </c>
      <c r="M766">
        <f>M764-M765</f>
        <v/>
      </c>
      <c r="N766">
        <f>N764-N765</f>
        <v/>
      </c>
      <c r="P766">
        <f>P764-P765</f>
        <v/>
      </c>
      <c r="Q766">
        <f>Q764-Q765</f>
        <v/>
      </c>
      <c r="R766">
        <f>R764-R765</f>
        <v/>
      </c>
      <c r="S766">
        <f>S764-S765</f>
        <v/>
      </c>
      <c r="U766">
        <f>U764-U765</f>
        <v/>
      </c>
      <c r="V766">
        <f>V764-V765</f>
        <v/>
      </c>
      <c r="W766">
        <f>W764-W765</f>
        <v/>
      </c>
      <c r="X766">
        <f>X764-X765</f>
        <v/>
      </c>
      <c r="Z766">
        <f>Z764-Z765</f>
        <v/>
      </c>
      <c r="AA766">
        <f>AA764-AA765</f>
        <v/>
      </c>
      <c r="AB766">
        <f>AB764-AB765</f>
        <v/>
      </c>
      <c r="AC766">
        <f>AC764-AC765</f>
        <v/>
      </c>
      <c r="AE766">
        <f>AE764-AE765</f>
        <v/>
      </c>
      <c r="AF766">
        <f>AF764-AF765</f>
        <v/>
      </c>
      <c r="AG766">
        <f>AG764-AG765</f>
        <v/>
      </c>
      <c r="AH766">
        <f>AH764-AH765</f>
        <v/>
      </c>
      <c r="AJ766">
        <f>AJ764-AJ765</f>
        <v/>
      </c>
      <c r="AK766">
        <f>AK764-AK765</f>
        <v/>
      </c>
      <c r="AL766">
        <f>AL764-AL765</f>
        <v/>
      </c>
      <c r="AM766">
        <f>AM764-AM765</f>
        <v/>
      </c>
      <c r="AO766">
        <f>AO764-AO765</f>
        <v/>
      </c>
      <c r="AP766">
        <f>AP764-AP765</f>
        <v/>
      </c>
      <c r="AQ766">
        <f>AQ764-AQ765</f>
        <v/>
      </c>
      <c r="AR766">
        <f>AR764-AR765</f>
        <v/>
      </c>
      <c r="AT766">
        <f>AT764-AT765</f>
        <v/>
      </c>
      <c r="AU766">
        <f>AU764-AU765</f>
        <v/>
      </c>
      <c r="AV766">
        <f>AV764-AV765</f>
        <v/>
      </c>
      <c r="AW766">
        <f>AW764-AW765</f>
        <v/>
      </c>
      <c r="AY766">
        <f>AY764-AY765</f>
        <v/>
      </c>
      <c r="AZ766">
        <f>AZ764-AZ765</f>
        <v/>
      </c>
      <c r="BA766">
        <f>BA764-BA765</f>
        <v/>
      </c>
      <c r="BB766">
        <f>BB764-BB765</f>
        <v/>
      </c>
      <c r="BD766">
        <f>BD764-BD765</f>
        <v/>
      </c>
      <c r="BE766">
        <f>BE764-BE765</f>
        <v/>
      </c>
    </row>
    <row r="767">
      <c r="A767" t="inlineStr">
        <is>
          <t>Link check</t>
        </is>
      </c>
      <c r="F767">
        <f>F764-F472</f>
        <v/>
      </c>
      <c r="G767">
        <f>G764-G472</f>
        <v/>
      </c>
      <c r="H767">
        <f>H764-H472</f>
        <v/>
      </c>
      <c r="I767">
        <f>I764-I472</f>
        <v/>
      </c>
      <c r="K767">
        <f>K764-K472</f>
        <v/>
      </c>
      <c r="L767">
        <f>L764-L472</f>
        <v/>
      </c>
      <c r="M767">
        <f>M764-M472</f>
        <v/>
      </c>
      <c r="N767">
        <f>N764-N472</f>
        <v/>
      </c>
      <c r="P767">
        <f>P764-P472</f>
        <v/>
      </c>
      <c r="Q767">
        <f>Q764-Q473</f>
        <v/>
      </c>
      <c r="R767">
        <f>R764-R473</f>
        <v/>
      </c>
      <c r="S767">
        <f>S764-S473</f>
        <v/>
      </c>
      <c r="U767">
        <f>U764-U473</f>
        <v/>
      </c>
      <c r="V767">
        <f>V764-V473</f>
        <v/>
      </c>
      <c r="W767">
        <f>W764-W473</f>
        <v/>
      </c>
      <c r="X767">
        <f>X764-X473</f>
        <v/>
      </c>
      <c r="Z767">
        <f>Z764-Z473</f>
        <v/>
      </c>
      <c r="AA767">
        <f>AA764-AA473</f>
        <v/>
      </c>
      <c r="AB767">
        <f>AB764-AB473</f>
        <v/>
      </c>
      <c r="AC767">
        <f>AC764-AC473</f>
        <v/>
      </c>
      <c r="AE767">
        <f>AE764-AE473</f>
        <v/>
      </c>
      <c r="AF767">
        <f>AF764-AF473</f>
        <v/>
      </c>
      <c r="AG767">
        <f>AG764-AG473</f>
        <v/>
      </c>
      <c r="AH767">
        <f>AH764-AH473</f>
        <v/>
      </c>
      <c r="AJ767">
        <f>AJ764-AJ473</f>
        <v/>
      </c>
      <c r="AK767">
        <f>AK764-AK473</f>
        <v/>
      </c>
      <c r="AL767">
        <f>AL764-AL473</f>
        <v/>
      </c>
      <c r="AM767">
        <f>AM764-AM473</f>
        <v/>
      </c>
      <c r="AO767">
        <f>AO764-AO473</f>
        <v/>
      </c>
      <c r="AP767">
        <f>AP764-AP473</f>
        <v/>
      </c>
      <c r="AQ767">
        <f>AQ764-AQ473</f>
        <v/>
      </c>
      <c r="AR767">
        <f>AR764-AR473</f>
        <v/>
      </c>
      <c r="AT767">
        <f>AT764-AT473</f>
        <v/>
      </c>
      <c r="AU767">
        <f>AU764-AU473</f>
        <v/>
      </c>
      <c r="AV767">
        <f>AV764-AV473</f>
        <v/>
      </c>
      <c r="AW767">
        <f>AW764-AW473</f>
        <v/>
      </c>
      <c r="AY767">
        <f>AY764-AY473</f>
        <v/>
      </c>
      <c r="AZ767">
        <f>AZ764-AZ473</f>
        <v/>
      </c>
      <c r="BA767">
        <f>BA764-BA473</f>
        <v/>
      </c>
      <c r="BB767">
        <f>BB764-BB473</f>
        <v/>
      </c>
      <c r="BD767">
        <f>BD764-BD473</f>
        <v/>
      </c>
      <c r="BE767">
        <f>BE764-BE473</f>
        <v/>
      </c>
    </row>
    <row r="769">
      <c r="A769" t="inlineStr">
        <is>
          <t>Non-accrual loans</t>
        </is>
      </c>
    </row>
    <row r="770">
      <c r="A770" t="inlineStr">
        <is>
          <t>Real estate:</t>
        </is>
      </c>
    </row>
    <row r="771">
      <c r="A771" t="inlineStr">
        <is>
          <t>Non-residential real estate</t>
        </is>
      </c>
      <c r="C771" t="inlineStr">
        <is>
          <t>Thousand</t>
        </is>
      </c>
      <c r="D771" t="inlineStr">
        <is>
          <t>QQQQ</t>
        </is>
      </c>
      <c r="F771" t="n">
        <v>9666</v>
      </c>
      <c r="G771" t="n">
        <v>9711</v>
      </c>
    </row>
    <row r="772">
      <c r="A772" t="inlineStr">
        <is>
          <t>Residential real estate</t>
        </is>
      </c>
      <c r="C772" t="inlineStr">
        <is>
          <t>Thousand</t>
        </is>
      </c>
      <c r="D772" t="inlineStr">
        <is>
          <t>QQQQ</t>
        </is>
      </c>
      <c r="F772" t="n">
        <v>4335</v>
      </c>
      <c r="G772" t="n">
        <v>3578</v>
      </c>
    </row>
    <row r="773">
      <c r="A773" t="inlineStr">
        <is>
          <t>Non-residential real estate owner occupied</t>
        </is>
      </c>
      <c r="C773" t="inlineStr">
        <is>
          <t>Thousand</t>
        </is>
      </c>
      <c r="D773" t="inlineStr">
        <is>
          <t>QQQQ</t>
        </is>
      </c>
      <c r="H773" t="n">
        <v>551</v>
      </c>
      <c r="I773" t="n">
        <v>595</v>
      </c>
      <c r="K773" t="n">
        <v>448</v>
      </c>
      <c r="L773" t="n">
        <v>323</v>
      </c>
      <c r="M773" t="n">
        <v>309</v>
      </c>
      <c r="N773" t="n">
        <v>296</v>
      </c>
      <c r="P773" t="n">
        <v>408</v>
      </c>
      <c r="Q773" t="n">
        <v>192</v>
      </c>
      <c r="R773" t="n">
        <v>183</v>
      </c>
      <c r="S773" t="n">
        <v>261</v>
      </c>
      <c r="U773" t="n">
        <v>372</v>
      </c>
      <c r="V773" t="n">
        <v>279</v>
      </c>
      <c r="W773" t="n">
        <v>274</v>
      </c>
      <c r="X773" t="n">
        <v>713</v>
      </c>
      <c r="Z773" t="n">
        <v>599</v>
      </c>
      <c r="AA773" t="n">
        <v>641</v>
      </c>
      <c r="AB773" t="n">
        <v>1470</v>
      </c>
      <c r="AC773" t="n">
        <v>1108</v>
      </c>
      <c r="AE773" t="n">
        <v>1082</v>
      </c>
      <c r="AF773" t="n">
        <v>1225</v>
      </c>
      <c r="AG773" t="n">
        <v>1526</v>
      </c>
      <c r="AH773" t="n">
        <v>838</v>
      </c>
      <c r="AJ773" t="n">
        <v>769</v>
      </c>
      <c r="AK773" t="n">
        <v>1127</v>
      </c>
      <c r="AL773" t="n">
        <v>2082</v>
      </c>
      <c r="AM773" t="n">
        <v>2275</v>
      </c>
    </row>
    <row r="774">
      <c r="A774" t="inlineStr">
        <is>
          <t>Non-residential real estate other</t>
        </is>
      </c>
      <c r="C774" t="inlineStr">
        <is>
          <t>Thousand</t>
        </is>
      </c>
      <c r="D774" t="inlineStr">
        <is>
          <t>QQQQ</t>
        </is>
      </c>
      <c r="H774" t="n">
        <v>6784</v>
      </c>
      <c r="I774" t="n">
        <v>6270</v>
      </c>
      <c r="K774" t="n">
        <v>5779</v>
      </c>
      <c r="L774" t="n">
        <v>5436</v>
      </c>
      <c r="M774" t="n">
        <v>5272</v>
      </c>
      <c r="N774" t="n">
        <v>5126</v>
      </c>
      <c r="P774" t="n">
        <v>5113</v>
      </c>
      <c r="Q774" t="n">
        <v>4937</v>
      </c>
      <c r="R774" t="n">
        <v>4878</v>
      </c>
      <c r="S774" t="n">
        <v>3957</v>
      </c>
      <c r="U774" t="n">
        <v>3952</v>
      </c>
      <c r="V774" t="n">
        <v>4179</v>
      </c>
      <c r="W774" t="n">
        <v>5910</v>
      </c>
      <c r="X774" t="n">
        <v>5688</v>
      </c>
      <c r="Z774" t="n">
        <v>2087</v>
      </c>
      <c r="AA774" t="n">
        <v>1865</v>
      </c>
      <c r="AB774" t="n">
        <v>1811</v>
      </c>
      <c r="AC774" t="n">
        <v>9809</v>
      </c>
      <c r="AE774" t="n">
        <v>9131</v>
      </c>
      <c r="AF774" t="n">
        <v>8892</v>
      </c>
      <c r="AG774" t="n">
        <v>7125</v>
      </c>
      <c r="AH774" t="n">
        <v>187</v>
      </c>
      <c r="AJ774" t="n">
        <v>1030</v>
      </c>
      <c r="AK774" t="n">
        <v>674</v>
      </c>
      <c r="AL774" t="n">
        <v>1718</v>
      </c>
      <c r="AM774" t="n">
        <v>1815</v>
      </c>
    </row>
    <row r="775">
      <c r="A775" t="inlineStr">
        <is>
          <t>Residential real estate permanent mortgage</t>
        </is>
      </c>
      <c r="C775" t="inlineStr">
        <is>
          <t>Thousand</t>
        </is>
      </c>
      <c r="D775" t="inlineStr">
        <is>
          <t>QQQQ</t>
        </is>
      </c>
      <c r="H775" t="n">
        <v>714</v>
      </c>
      <c r="I775" t="n">
        <v>718</v>
      </c>
      <c r="K775" t="n">
        <v>689</v>
      </c>
      <c r="L775" t="n">
        <v>741</v>
      </c>
      <c r="M775" t="n">
        <v>780</v>
      </c>
      <c r="N775" t="n">
        <v>681</v>
      </c>
      <c r="P775" t="n">
        <v>641</v>
      </c>
      <c r="Q775" t="n">
        <v>777</v>
      </c>
      <c r="R775" t="n">
        <v>517</v>
      </c>
      <c r="S775" t="n">
        <v>656</v>
      </c>
      <c r="U775" t="n">
        <v>800</v>
      </c>
      <c r="V775" t="n">
        <v>735</v>
      </c>
      <c r="W775" t="n">
        <v>829</v>
      </c>
      <c r="X775" t="n">
        <v>1116</v>
      </c>
      <c r="Z775" t="n">
        <v>1397</v>
      </c>
      <c r="AA775" t="n">
        <v>886</v>
      </c>
      <c r="AB775" t="n">
        <v>878</v>
      </c>
      <c r="AC775" t="n">
        <v>781</v>
      </c>
      <c r="AE775" t="n">
        <v>986</v>
      </c>
      <c r="AF775" t="n">
        <v>978</v>
      </c>
      <c r="AG775" t="n">
        <v>1043</v>
      </c>
      <c r="AH775" t="n">
        <v>954</v>
      </c>
      <c r="AJ775" t="n">
        <v>1208</v>
      </c>
      <c r="AK775" t="n">
        <v>1585</v>
      </c>
      <c r="AL775" t="n">
        <v>1291</v>
      </c>
      <c r="AM775" t="n">
        <v>1206</v>
      </c>
    </row>
    <row r="776">
      <c r="A776" t="inlineStr">
        <is>
          <t>Commercial real estate owner occupied</t>
        </is>
      </c>
      <c r="C776" t="inlineStr">
        <is>
          <t>Thousand</t>
        </is>
      </c>
      <c r="D776" t="inlineStr">
        <is>
          <t>QQQQ</t>
        </is>
      </c>
      <c r="AO776" t="n">
        <v>2503</v>
      </c>
      <c r="AP776" t="n">
        <v>2094</v>
      </c>
      <c r="AQ776" t="n">
        <v>2447</v>
      </c>
      <c r="AR776" t="n">
        <v>1404</v>
      </c>
      <c r="AT776" t="n">
        <v>969</v>
      </c>
      <c r="AU776" t="n">
        <v>2572</v>
      </c>
      <c r="AV776" t="n">
        <v>2332</v>
      </c>
      <c r="AW776" t="n">
        <v>2900</v>
      </c>
      <c r="AY776" t="n">
        <v>3112</v>
      </c>
      <c r="AZ776" t="n">
        <v>2224</v>
      </c>
      <c r="BA776" t="n">
        <v>1845</v>
      </c>
      <c r="BB776" t="n">
        <v>1795</v>
      </c>
      <c r="BD776" t="n">
        <v>4408</v>
      </c>
      <c r="BE776" t="n">
        <v>4360</v>
      </c>
    </row>
    <row r="777">
      <c r="A777" t="inlineStr">
        <is>
          <t>Commercial real estate non-owner occupied</t>
        </is>
      </c>
      <c r="C777" t="inlineStr">
        <is>
          <t>Thousand</t>
        </is>
      </c>
      <c r="D777" t="inlineStr">
        <is>
          <t>QQQQ</t>
        </is>
      </c>
      <c r="AO777" t="n">
        <v>465</v>
      </c>
      <c r="AP777" t="n">
        <v>463</v>
      </c>
      <c r="AQ777" t="n">
        <v>20476</v>
      </c>
      <c r="AR777" t="n">
        <v>4719</v>
      </c>
      <c r="AT777" t="n">
        <v>4794</v>
      </c>
      <c r="AU777" t="n">
        <v>422</v>
      </c>
      <c r="AV777" t="n">
        <v>492</v>
      </c>
      <c r="AW777" t="n">
        <v>407</v>
      </c>
      <c r="AY777" t="n">
        <v>407</v>
      </c>
      <c r="BB777" t="n">
        <v>667</v>
      </c>
      <c r="BD777" t="n">
        <v>707</v>
      </c>
      <c r="BE777" t="n">
        <v>706</v>
      </c>
    </row>
    <row r="778">
      <c r="A778" t="inlineStr">
        <is>
          <t>Construction and development &lt; 60 months</t>
        </is>
      </c>
      <c r="C778" t="inlineStr">
        <is>
          <t>Thousand</t>
        </is>
      </c>
      <c r="D778" t="inlineStr">
        <is>
          <t>QQQQ</t>
        </is>
      </c>
      <c r="AO778" t="n">
        <v>155</v>
      </c>
      <c r="AP778" t="n">
        <v>119</v>
      </c>
      <c r="AQ778" t="n">
        <v>115</v>
      </c>
      <c r="AR778" t="n">
        <v>95</v>
      </c>
      <c r="AT778" t="n">
        <v>91</v>
      </c>
      <c r="AU778" t="n">
        <v>88</v>
      </c>
      <c r="AV778" t="n">
        <v>83</v>
      </c>
      <c r="AW778" t="n">
        <v>80</v>
      </c>
      <c r="AY778" t="n">
        <v>104</v>
      </c>
      <c r="AZ778" t="n">
        <v>101</v>
      </c>
      <c r="BA778" t="n">
        <v>98</v>
      </c>
      <c r="BB778" t="n">
        <v>93</v>
      </c>
      <c r="BD778" t="n">
        <v>114</v>
      </c>
      <c r="BE778" t="n">
        <v>81</v>
      </c>
    </row>
    <row r="779">
      <c r="A779" t="inlineStr">
        <is>
          <t>Construction residential real estate &lt; 60 months</t>
        </is>
      </c>
      <c r="C779" t="inlineStr">
        <is>
          <t>Thousand</t>
        </is>
      </c>
      <c r="D779" t="inlineStr">
        <is>
          <t>QQQQ</t>
        </is>
      </c>
      <c r="AO779" t="n">
        <v>380</v>
      </c>
      <c r="AZ779" t="n">
        <v>103</v>
      </c>
      <c r="BA779" t="n">
        <v>103</v>
      </c>
      <c r="BB779" t="n">
        <v>430</v>
      </c>
      <c r="BD779" t="n">
        <v>388</v>
      </c>
      <c r="BE779" t="n">
        <v>376</v>
      </c>
    </row>
    <row r="780">
      <c r="A780" t="inlineStr">
        <is>
          <t>Residential real estate first lien</t>
        </is>
      </c>
      <c r="C780" t="inlineStr">
        <is>
          <t>Thousand</t>
        </is>
      </c>
      <c r="D780" t="inlineStr">
        <is>
          <t>QQQQ</t>
        </is>
      </c>
      <c r="AO780" t="n">
        <v>3657</v>
      </c>
      <c r="AP780" t="n">
        <v>3904</v>
      </c>
      <c r="AQ780" t="n">
        <v>4131</v>
      </c>
      <c r="AR780" t="n">
        <v>3615</v>
      </c>
      <c r="AT780" t="n">
        <v>3163</v>
      </c>
      <c r="AU780" t="n">
        <v>3518</v>
      </c>
      <c r="AV780" t="n">
        <v>3167</v>
      </c>
      <c r="AW780" t="n">
        <v>2763</v>
      </c>
      <c r="AY780" t="n">
        <v>2391</v>
      </c>
      <c r="AZ780" t="n">
        <v>2537</v>
      </c>
      <c r="BA780" t="n">
        <v>2156</v>
      </c>
      <c r="BB780" t="n">
        <v>1947</v>
      </c>
      <c r="BD780" t="n">
        <v>2646</v>
      </c>
      <c r="BE780" t="n">
        <v>2717</v>
      </c>
    </row>
    <row r="781">
      <c r="A781" t="inlineStr">
        <is>
          <t>Residential real estate all other</t>
        </is>
      </c>
      <c r="C781" t="inlineStr">
        <is>
          <t>Thousand</t>
        </is>
      </c>
      <c r="D781" t="inlineStr">
        <is>
          <t>QQQQ</t>
        </is>
      </c>
      <c r="H781" t="n">
        <v>1865</v>
      </c>
      <c r="I781" t="n">
        <v>1521</v>
      </c>
      <c r="K781" t="n">
        <v>958</v>
      </c>
      <c r="L781" t="n">
        <v>951</v>
      </c>
      <c r="M781" t="n">
        <v>1589</v>
      </c>
      <c r="N781" t="n">
        <v>1796</v>
      </c>
      <c r="P781" t="n">
        <v>1730</v>
      </c>
      <c r="Q781" t="n">
        <v>1479</v>
      </c>
      <c r="R781" t="n">
        <v>1222</v>
      </c>
      <c r="S781" t="n">
        <v>1833</v>
      </c>
      <c r="U781" t="n">
        <v>4548</v>
      </c>
      <c r="V781" t="n">
        <v>6302</v>
      </c>
      <c r="W781" t="n">
        <v>4694</v>
      </c>
      <c r="X781" t="n">
        <v>5089</v>
      </c>
      <c r="Z781" t="n">
        <v>4726</v>
      </c>
      <c r="AA781" t="n">
        <v>4829</v>
      </c>
      <c r="AB781" t="n">
        <v>4374</v>
      </c>
      <c r="AC781" t="n">
        <v>3980</v>
      </c>
      <c r="AE781" t="n">
        <v>3911</v>
      </c>
      <c r="AF781" t="n">
        <v>5121</v>
      </c>
      <c r="AG781" t="n">
        <v>4911</v>
      </c>
      <c r="AH781" t="n">
        <v>5488</v>
      </c>
      <c r="AJ781" t="n">
        <v>5729</v>
      </c>
      <c r="AK781" t="n">
        <v>5327</v>
      </c>
      <c r="AL781" t="n">
        <v>6142</v>
      </c>
      <c r="AM781" t="n">
        <v>3060</v>
      </c>
      <c r="AO781" t="n">
        <v>838</v>
      </c>
      <c r="AP781" t="n">
        <v>792</v>
      </c>
      <c r="AQ781" t="n">
        <v>1487</v>
      </c>
      <c r="AR781" t="n">
        <v>1362</v>
      </c>
      <c r="AT781" t="n">
        <v>1293</v>
      </c>
      <c r="AU781" t="n">
        <v>1188</v>
      </c>
      <c r="AV781" t="n">
        <v>1184</v>
      </c>
      <c r="AW781" t="n">
        <v>280</v>
      </c>
      <c r="AY781" t="n">
        <v>133</v>
      </c>
      <c r="AZ781" t="n">
        <v>111</v>
      </c>
      <c r="BA781" t="n">
        <v>58</v>
      </c>
      <c r="BB781" t="n">
        <v>55</v>
      </c>
      <c r="BD781" t="n">
        <v>748</v>
      </c>
      <c r="BE781" t="n">
        <v>845</v>
      </c>
    </row>
    <row r="782">
      <c r="A782" t="inlineStr">
        <is>
          <t>Non-consumer non-real estate</t>
        </is>
      </c>
      <c r="C782" t="inlineStr">
        <is>
          <t>Thousand</t>
        </is>
      </c>
      <c r="D782" t="inlineStr">
        <is>
          <t>QQQQ</t>
        </is>
      </c>
      <c r="F782" t="n">
        <v>1449</v>
      </c>
      <c r="G782" t="n">
        <v>1268</v>
      </c>
      <c r="H782" t="n">
        <v>1280</v>
      </c>
      <c r="I782" t="n">
        <v>1192</v>
      </c>
      <c r="K782" t="n">
        <v>1287</v>
      </c>
      <c r="L782" t="n">
        <v>1265</v>
      </c>
      <c r="M782" t="n">
        <v>1430</v>
      </c>
      <c r="N782" t="n">
        <v>1556</v>
      </c>
      <c r="P782" t="n">
        <v>2215</v>
      </c>
      <c r="Q782" t="n">
        <v>18522</v>
      </c>
      <c r="R782" t="n">
        <v>13458</v>
      </c>
      <c r="S782" t="n">
        <v>10159</v>
      </c>
      <c r="U782" t="n">
        <v>8283</v>
      </c>
      <c r="V782" t="n">
        <v>6246</v>
      </c>
      <c r="W782" t="n">
        <v>4849</v>
      </c>
      <c r="X782" t="n">
        <v>4464</v>
      </c>
      <c r="Z782" t="n">
        <v>3643</v>
      </c>
      <c r="AA782" t="n">
        <v>3542</v>
      </c>
      <c r="AB782" t="n">
        <v>7152</v>
      </c>
      <c r="AC782" t="n">
        <v>7785</v>
      </c>
      <c r="AE782" t="n">
        <v>7914</v>
      </c>
      <c r="AF782" t="n">
        <v>7357</v>
      </c>
      <c r="AG782" t="n">
        <v>6032</v>
      </c>
      <c r="AH782" t="n">
        <v>5682</v>
      </c>
      <c r="AJ782" t="n">
        <v>5132</v>
      </c>
      <c r="AK782" t="n">
        <v>2958</v>
      </c>
      <c r="AL782" t="n">
        <v>3171</v>
      </c>
      <c r="AM782" t="n">
        <v>2915</v>
      </c>
    </row>
    <row r="783">
      <c r="A783" t="inlineStr">
        <is>
          <t>Farmland</t>
        </is>
      </c>
      <c r="C783" t="inlineStr">
        <is>
          <t>Thousand</t>
        </is>
      </c>
      <c r="D783" t="inlineStr">
        <is>
          <t>QQQQ</t>
        </is>
      </c>
      <c r="AO783" t="n">
        <v>2687</v>
      </c>
      <c r="AP783" t="n">
        <v>3118</v>
      </c>
      <c r="AQ783" t="n">
        <v>10517</v>
      </c>
      <c r="AR783" t="n">
        <v>7901</v>
      </c>
      <c r="AT783" t="n">
        <v>5848</v>
      </c>
      <c r="AU783" t="n">
        <v>6354</v>
      </c>
      <c r="AV783" t="n">
        <v>5561</v>
      </c>
      <c r="AW783" t="n">
        <v>4224</v>
      </c>
      <c r="AY783" t="n">
        <v>4059</v>
      </c>
      <c r="AZ783" t="n">
        <v>2540</v>
      </c>
      <c r="BA783" t="n">
        <v>1463</v>
      </c>
      <c r="BB783" t="n">
        <v>1462</v>
      </c>
    </row>
    <row r="784">
      <c r="A784" t="inlineStr">
        <is>
          <t>Agriculture</t>
        </is>
      </c>
      <c r="C784" t="inlineStr">
        <is>
          <t>Thousand</t>
        </is>
      </c>
      <c r="D784" t="inlineStr">
        <is>
          <t>QQQQ</t>
        </is>
      </c>
      <c r="BD784" t="n">
        <v>2688</v>
      </c>
      <c r="BE784" t="n">
        <v>2141</v>
      </c>
    </row>
    <row r="785">
      <c r="A785" t="inlineStr">
        <is>
          <t>Commercial and agricultural non-real estate</t>
        </is>
      </c>
      <c r="C785" t="inlineStr">
        <is>
          <t>Thousand</t>
        </is>
      </c>
      <c r="D785" t="inlineStr">
        <is>
          <t>QQQQ</t>
        </is>
      </c>
      <c r="AO785" t="n">
        <v>32530</v>
      </c>
      <c r="AP785" t="n">
        <v>32299</v>
      </c>
      <c r="AQ785" t="n">
        <v>37554</v>
      </c>
      <c r="AR785" t="n">
        <v>12782</v>
      </c>
      <c r="AT785" t="n">
        <v>12391</v>
      </c>
      <c r="AU785" t="n">
        <v>13185</v>
      </c>
      <c r="AV785" t="n">
        <v>11048</v>
      </c>
      <c r="AW785" t="n">
        <v>7569</v>
      </c>
      <c r="AY785" t="n">
        <v>5956</v>
      </c>
      <c r="AZ785" t="n">
        <v>5998</v>
      </c>
      <c r="BA785" t="n">
        <v>5048</v>
      </c>
      <c r="BB785" t="n">
        <v>8338</v>
      </c>
    </row>
    <row r="786">
      <c r="A786" t="inlineStr">
        <is>
          <t>Commercial non-real estate</t>
        </is>
      </c>
      <c r="C786" t="inlineStr">
        <is>
          <t>Thousand</t>
        </is>
      </c>
      <c r="D786" t="inlineStr">
        <is>
          <t>QQQQ</t>
        </is>
      </c>
      <c r="BD786" t="n">
        <v>5695</v>
      </c>
      <c r="BE786" t="n">
        <v>6497</v>
      </c>
    </row>
    <row r="787">
      <c r="A787" t="inlineStr">
        <is>
          <t>Consumer non-real estate</t>
        </is>
      </c>
      <c r="C787" t="inlineStr">
        <is>
          <t>Thousand</t>
        </is>
      </c>
      <c r="D787" t="inlineStr">
        <is>
          <t>QQQQ</t>
        </is>
      </c>
      <c r="F787" t="n">
        <v>187</v>
      </c>
      <c r="G787" t="n">
        <v>216</v>
      </c>
      <c r="H787" t="n">
        <v>124</v>
      </c>
      <c r="I787" t="n">
        <v>176</v>
      </c>
      <c r="K787" t="n">
        <v>165</v>
      </c>
      <c r="L787" t="n">
        <v>189</v>
      </c>
      <c r="M787" t="n">
        <v>237</v>
      </c>
      <c r="N787" t="n">
        <v>250</v>
      </c>
      <c r="P787" t="n">
        <v>177</v>
      </c>
      <c r="Q787" t="n">
        <v>220</v>
      </c>
      <c r="R787" t="n">
        <v>198</v>
      </c>
      <c r="S787" t="n">
        <v>312</v>
      </c>
      <c r="U787" t="n">
        <v>301</v>
      </c>
      <c r="V787" t="n">
        <v>291</v>
      </c>
      <c r="W787" t="n">
        <v>472</v>
      </c>
      <c r="X787" t="n">
        <v>265</v>
      </c>
      <c r="Z787" t="n">
        <v>286</v>
      </c>
      <c r="AA787" t="n">
        <v>271</v>
      </c>
      <c r="AB787" t="n">
        <v>273</v>
      </c>
      <c r="AC787" t="n">
        <v>250</v>
      </c>
      <c r="AE787" t="n">
        <v>310</v>
      </c>
      <c r="AF787" t="n">
        <v>362</v>
      </c>
      <c r="AG787" t="n">
        <v>416</v>
      </c>
      <c r="AH787" t="n">
        <v>437</v>
      </c>
      <c r="AJ787" t="n">
        <v>422</v>
      </c>
      <c r="AK787" t="n">
        <v>394</v>
      </c>
      <c r="AL787" t="n">
        <v>412</v>
      </c>
      <c r="AM787" t="n">
        <v>264</v>
      </c>
      <c r="AO787" t="n">
        <v>174</v>
      </c>
      <c r="AP787" t="n">
        <v>247</v>
      </c>
      <c r="AQ787" t="n">
        <v>363</v>
      </c>
      <c r="AR787" t="n">
        <v>268</v>
      </c>
      <c r="AT787" t="n">
        <v>212</v>
      </c>
      <c r="AU787" t="n">
        <v>188</v>
      </c>
      <c r="AV787" t="n">
        <v>226</v>
      </c>
      <c r="AW787" t="n">
        <v>148</v>
      </c>
      <c r="AY787" t="n">
        <v>111</v>
      </c>
      <c r="AZ787" t="n">
        <v>98</v>
      </c>
      <c r="BA787" t="n">
        <v>191</v>
      </c>
      <c r="BB787" t="n">
        <v>192</v>
      </c>
      <c r="BD787" t="n">
        <v>255</v>
      </c>
      <c r="BE787" t="n">
        <v>241</v>
      </c>
    </row>
    <row r="788">
      <c r="A788" t="inlineStr">
        <is>
          <t>Oil and gas</t>
        </is>
      </c>
      <c r="C788" t="inlineStr">
        <is>
          <t>Thousand</t>
        </is>
      </c>
      <c r="D788" t="inlineStr">
        <is>
          <t>QQQQ</t>
        </is>
      </c>
      <c r="AW788" t="n">
        <v>1070</v>
      </c>
      <c r="BA788" t="n">
        <v>1000</v>
      </c>
      <c r="BB788" t="n">
        <v>320</v>
      </c>
      <c r="BE788" t="n">
        <v>83</v>
      </c>
    </row>
    <row r="789">
      <c r="A789" t="inlineStr">
        <is>
          <t>Other loans</t>
        </is>
      </c>
      <c r="C789" t="inlineStr">
        <is>
          <t>Thousand</t>
        </is>
      </c>
      <c r="D789" t="inlineStr">
        <is>
          <t>QQQQ</t>
        </is>
      </c>
      <c r="F789" t="n">
        <v>3052</v>
      </c>
      <c r="G789" t="n">
        <v>1938</v>
      </c>
      <c r="H789" t="n">
        <v>1446</v>
      </c>
      <c r="I789" t="n">
        <v>1407</v>
      </c>
      <c r="K789" t="n">
        <v>1198</v>
      </c>
      <c r="L789" t="n">
        <v>880</v>
      </c>
      <c r="M789" t="n">
        <v>1555</v>
      </c>
      <c r="N789" t="n">
        <v>1659</v>
      </c>
      <c r="P789" t="n">
        <v>1752</v>
      </c>
      <c r="Q789" t="n">
        <v>1629</v>
      </c>
      <c r="R789" t="n">
        <v>5761</v>
      </c>
      <c r="S789" t="n">
        <v>9381</v>
      </c>
      <c r="U789" t="n">
        <v>9343</v>
      </c>
      <c r="V789" t="n">
        <v>8910</v>
      </c>
      <c r="W789" t="n">
        <v>9008</v>
      </c>
      <c r="X789" t="n">
        <v>8370</v>
      </c>
      <c r="Z789" t="n">
        <v>5033</v>
      </c>
      <c r="AA789" t="n">
        <v>4928</v>
      </c>
      <c r="AB789" t="n">
        <v>9384</v>
      </c>
      <c r="AC789" t="n">
        <v>5596</v>
      </c>
      <c r="AE789" t="n">
        <v>2467</v>
      </c>
      <c r="AF789" t="n">
        <v>525</v>
      </c>
      <c r="AG789" t="n">
        <v>427</v>
      </c>
      <c r="AH789" t="n">
        <v>490</v>
      </c>
      <c r="AJ789" t="n">
        <v>393</v>
      </c>
      <c r="AK789" t="n">
        <v>272</v>
      </c>
      <c r="AL789" t="n">
        <v>368</v>
      </c>
      <c r="AM789" t="n">
        <v>1083</v>
      </c>
      <c r="AO789" t="n">
        <v>1522</v>
      </c>
      <c r="AP789" t="n">
        <v>5841</v>
      </c>
      <c r="AQ789" t="n">
        <v>5295</v>
      </c>
      <c r="AR789" t="n">
        <v>5399</v>
      </c>
      <c r="AT789" t="n">
        <v>6565</v>
      </c>
      <c r="AU789" t="n">
        <v>2287</v>
      </c>
      <c r="AV789" t="n">
        <v>2514</v>
      </c>
      <c r="AW789" t="n">
        <v>1451</v>
      </c>
      <c r="AY789" t="n">
        <v>1180</v>
      </c>
    </row>
    <row r="790">
      <c r="A790" t="inlineStr">
        <is>
          <t>Acquired loans</t>
        </is>
      </c>
      <c r="C790" t="inlineStr">
        <is>
          <t>Thousand</t>
        </is>
      </c>
      <c r="D790" t="inlineStr">
        <is>
          <t>QQQQ</t>
        </is>
      </c>
      <c r="F790" t="n">
        <v>2244</v>
      </c>
      <c r="G790" t="n">
        <v>2235</v>
      </c>
      <c r="H790" t="n">
        <v>2330</v>
      </c>
      <c r="I790" t="n">
        <v>2511</v>
      </c>
      <c r="K790" t="n">
        <v>7229</v>
      </c>
      <c r="L790" t="n">
        <v>7483</v>
      </c>
      <c r="M790" t="n">
        <v>5880</v>
      </c>
      <c r="N790" t="n">
        <v>5046</v>
      </c>
      <c r="P790" t="n">
        <v>4526</v>
      </c>
      <c r="Q790" t="n">
        <v>4421</v>
      </c>
      <c r="R790" t="n">
        <v>4104</v>
      </c>
      <c r="S790" t="n">
        <v>3537</v>
      </c>
      <c r="U790" t="n">
        <v>3441</v>
      </c>
      <c r="V790" t="n">
        <v>3121</v>
      </c>
      <c r="W790" t="n">
        <v>4978</v>
      </c>
      <c r="X790" t="n">
        <v>6093</v>
      </c>
      <c r="Z790" t="n">
        <v>5923</v>
      </c>
      <c r="AA790" t="n">
        <v>2645</v>
      </c>
      <c r="AB790" t="n">
        <v>2323</v>
      </c>
      <c r="AC790" t="n">
        <v>2634</v>
      </c>
      <c r="AE790" t="n">
        <v>6048</v>
      </c>
      <c r="AF790" t="n">
        <v>5689</v>
      </c>
      <c r="AG790" t="n">
        <v>5400</v>
      </c>
      <c r="AH790" t="n">
        <v>8527</v>
      </c>
      <c r="AJ790" t="n">
        <v>6911</v>
      </c>
      <c r="AK790" t="n">
        <v>5661</v>
      </c>
      <c r="AL790" t="n">
        <v>3932</v>
      </c>
      <c r="AM790" t="n">
        <v>4496</v>
      </c>
    </row>
    <row r="791">
      <c r="A791" t="inlineStr">
        <is>
          <t>Pegasus bank</t>
        </is>
      </c>
      <c r="C791" t="inlineStr">
        <is>
          <t>Thousand</t>
        </is>
      </c>
      <c r="D791" t="inlineStr">
        <is>
          <t>QQQQ</t>
        </is>
      </c>
      <c r="AL791" t="n">
        <v>879</v>
      </c>
      <c r="AM791" t="n">
        <v>851</v>
      </c>
      <c r="AO791" t="n">
        <v>270</v>
      </c>
      <c r="AP791" t="n">
        <v>600</v>
      </c>
    </row>
    <row r="792">
      <c r="A792" t="inlineStr">
        <is>
          <t>Total</t>
        </is>
      </c>
      <c r="C792" t="inlineStr">
        <is>
          <t>Thousand</t>
        </is>
      </c>
      <c r="D792" t="inlineStr">
        <is>
          <t>QQQQ</t>
        </is>
      </c>
      <c r="F792" t="n">
        <v>20933</v>
      </c>
      <c r="G792" t="n">
        <v>18946</v>
      </c>
      <c r="H792" t="n">
        <v>15094</v>
      </c>
      <c r="I792" t="n">
        <v>14390</v>
      </c>
      <c r="K792" t="n">
        <v>17753</v>
      </c>
      <c r="L792" t="n">
        <v>17268</v>
      </c>
      <c r="M792" t="n">
        <v>17052</v>
      </c>
      <c r="N792" t="n">
        <v>16410</v>
      </c>
      <c r="P792" t="n">
        <v>16562</v>
      </c>
      <c r="Q792" t="n">
        <v>32177</v>
      </c>
      <c r="R792" t="n">
        <v>30321</v>
      </c>
      <c r="S792" t="n">
        <v>30096</v>
      </c>
      <c r="U792" t="n">
        <v>31040</v>
      </c>
      <c r="V792" t="n">
        <v>30063</v>
      </c>
      <c r="W792" t="n">
        <v>31014</v>
      </c>
      <c r="X792" t="n">
        <v>31798</v>
      </c>
      <c r="Z792" t="n">
        <v>23694</v>
      </c>
      <c r="AA792" t="n">
        <v>19607</v>
      </c>
      <c r="AB792" t="n">
        <v>27665</v>
      </c>
      <c r="AC792" t="n">
        <v>31943</v>
      </c>
      <c r="AE792" t="n">
        <v>31849</v>
      </c>
      <c r="AF792" t="n">
        <v>30149</v>
      </c>
      <c r="AG792" t="n">
        <v>26880</v>
      </c>
      <c r="AH792" t="n">
        <v>22603</v>
      </c>
      <c r="AJ792" t="n">
        <v>21594</v>
      </c>
      <c r="AK792" t="n">
        <v>17998</v>
      </c>
      <c r="AL792" t="n">
        <v>19995</v>
      </c>
      <c r="AM792" t="n">
        <v>17965</v>
      </c>
      <c r="AO792" t="n">
        <v>45181</v>
      </c>
      <c r="AP792" t="n">
        <v>49477</v>
      </c>
      <c r="AQ792" t="n">
        <v>82385</v>
      </c>
      <c r="AR792" t="n">
        <v>37545</v>
      </c>
      <c r="AT792" t="n">
        <v>35326</v>
      </c>
      <c r="AU792" t="n">
        <v>29802</v>
      </c>
      <c r="AV792" t="n">
        <v>26607</v>
      </c>
      <c r="AW792" t="n">
        <v>20892</v>
      </c>
      <c r="AY792" t="n">
        <v>17453</v>
      </c>
      <c r="AZ792" t="n">
        <v>13712</v>
      </c>
      <c r="BA792" t="n">
        <v>11962</v>
      </c>
      <c r="BB792" t="n">
        <v>15299</v>
      </c>
      <c r="BD792" t="n">
        <v>17649</v>
      </c>
      <c r="BE792" t="n">
        <v>18047</v>
      </c>
    </row>
    <row r="793">
      <c r="A793" t="inlineStr">
        <is>
          <t>Total-c</t>
        </is>
      </c>
      <c r="F793">
        <f>SUM(F771:F791)</f>
        <v/>
      </c>
      <c r="G793">
        <f>SUM(G771:G791)</f>
        <v/>
      </c>
      <c r="H793">
        <f>SUM(H771:H791)</f>
        <v/>
      </c>
      <c r="I793">
        <f>SUM(I771:I791)</f>
        <v/>
      </c>
      <c r="K793">
        <f>SUM(K771:K791)</f>
        <v/>
      </c>
      <c r="L793">
        <f>SUM(L771:L791)</f>
        <v/>
      </c>
      <c r="M793">
        <f>SUM(M771:M791)</f>
        <v/>
      </c>
      <c r="N793">
        <f>SUM(N771:N791)</f>
        <v/>
      </c>
      <c r="P793">
        <f>SUM(P771:P791)</f>
        <v/>
      </c>
      <c r="Q793">
        <f>SUM(Q771:Q791)</f>
        <v/>
      </c>
      <c r="R793">
        <f>SUM(R771:R791)</f>
        <v/>
      </c>
      <c r="S793">
        <f>SUM(S771:S791)</f>
        <v/>
      </c>
      <c r="U793">
        <f>SUM(U771:U791)</f>
        <v/>
      </c>
      <c r="V793">
        <f>SUM(V771:V791)</f>
        <v/>
      </c>
      <c r="W793">
        <f>SUM(W771:W791)</f>
        <v/>
      </c>
      <c r="X793">
        <f>SUM(X771:X791)</f>
        <v/>
      </c>
      <c r="Z793">
        <f>SUM(Z771:Z791)</f>
        <v/>
      </c>
      <c r="AA793">
        <f>SUM(AA771:AA791)</f>
        <v/>
      </c>
      <c r="AB793">
        <f>SUM(AB771:AB791)</f>
        <v/>
      </c>
      <c r="AC793">
        <f>SUM(AC771:AC791)</f>
        <v/>
      </c>
      <c r="AE793">
        <f>SUM(AE771:AE791)</f>
        <v/>
      </c>
      <c r="AF793">
        <f>SUM(AF771:AF791)</f>
        <v/>
      </c>
      <c r="AG793">
        <f>SUM(AG771:AG791)</f>
        <v/>
      </c>
      <c r="AH793">
        <f>SUM(AH771:AH791)</f>
        <v/>
      </c>
      <c r="AJ793">
        <f>SUM(AJ771:AJ791)</f>
        <v/>
      </c>
      <c r="AK793">
        <f>SUM(AK771:AK791)</f>
        <v/>
      </c>
      <c r="AL793">
        <f>SUM(AL771:AL791)</f>
        <v/>
      </c>
      <c r="AM793">
        <f>SUM(AM771:AM791)</f>
        <v/>
      </c>
      <c r="AO793">
        <f>SUM(AO771:AO791)</f>
        <v/>
      </c>
      <c r="AP793">
        <f>SUM(AP771:AP791)</f>
        <v/>
      </c>
      <c r="AQ793">
        <f>SUM(AQ771:AQ791)</f>
        <v/>
      </c>
      <c r="AR793">
        <f>SUM(AR771:AR791)</f>
        <v/>
      </c>
      <c r="AT793">
        <f>SUM(AT771:AT791)</f>
        <v/>
      </c>
      <c r="AU793">
        <f>SUM(AU771:AU791)</f>
        <v/>
      </c>
      <c r="AV793">
        <f>SUM(AV771:AV791)</f>
        <v/>
      </c>
      <c r="AW793">
        <f>SUM(AW771:AW791)</f>
        <v/>
      </c>
      <c r="AY793">
        <f>SUM(AY771:AY791)</f>
        <v/>
      </c>
      <c r="AZ793">
        <f>SUM(AZ771:AZ791)</f>
        <v/>
      </c>
      <c r="BA793">
        <f>SUM(BA771:BA791)</f>
        <v/>
      </c>
      <c r="BB793">
        <f>SUM(BB771:BB791)</f>
        <v/>
      </c>
      <c r="BD793">
        <f>SUM(BD771:BD791)</f>
        <v/>
      </c>
      <c r="BE793">
        <f>SUM(BE771:BE791)</f>
        <v/>
      </c>
    </row>
    <row r="794">
      <c r="A794" t="inlineStr">
        <is>
          <t>Sum check</t>
        </is>
      </c>
      <c r="F794">
        <f>F792-F793</f>
        <v/>
      </c>
      <c r="G794">
        <f>G792-G793</f>
        <v/>
      </c>
      <c r="H794">
        <f>H792-H793</f>
        <v/>
      </c>
      <c r="I794">
        <f>I792-I793</f>
        <v/>
      </c>
      <c r="K794">
        <f>K792-K793</f>
        <v/>
      </c>
      <c r="L794">
        <f>L792-L793</f>
        <v/>
      </c>
      <c r="M794">
        <f>M792-M793</f>
        <v/>
      </c>
      <c r="N794">
        <f>N792-N793</f>
        <v/>
      </c>
      <c r="P794">
        <f>P792-P793</f>
        <v/>
      </c>
      <c r="Q794">
        <f>Q792-Q793</f>
        <v/>
      </c>
      <c r="R794">
        <f>R792-R793</f>
        <v/>
      </c>
      <c r="S794">
        <f>S792-S793</f>
        <v/>
      </c>
      <c r="U794">
        <f>U792-U793</f>
        <v/>
      </c>
      <c r="V794">
        <f>V792-V793</f>
        <v/>
      </c>
      <c r="W794">
        <f>W792-W793</f>
        <v/>
      </c>
      <c r="X794">
        <f>X792-X793</f>
        <v/>
      </c>
      <c r="Z794">
        <f>Z792-Z793</f>
        <v/>
      </c>
      <c r="AA794">
        <f>AA792-AA793</f>
        <v/>
      </c>
      <c r="AB794">
        <f>AB792-AB793</f>
        <v/>
      </c>
      <c r="AC794">
        <f>AC792-AC793</f>
        <v/>
      </c>
      <c r="AE794">
        <f>AE792-AE793</f>
        <v/>
      </c>
      <c r="AF794">
        <f>AF792-AF793</f>
        <v/>
      </c>
      <c r="AG794">
        <f>AG792-AG793</f>
        <v/>
      </c>
      <c r="AH794">
        <f>AH792-AH793</f>
        <v/>
      </c>
      <c r="AJ794">
        <f>AJ792-AJ793</f>
        <v/>
      </c>
      <c r="AK794">
        <f>AK792-AK793</f>
        <v/>
      </c>
      <c r="AL794">
        <f>AL792-AL793</f>
        <v/>
      </c>
      <c r="AM794">
        <f>AM792-AM793</f>
        <v/>
      </c>
      <c r="AO794">
        <f>AO792-AO793</f>
        <v/>
      </c>
      <c r="AP794">
        <f>AP792-AP793</f>
        <v/>
      </c>
      <c r="AQ794">
        <f>AQ792-AQ793</f>
        <v/>
      </c>
      <c r="AR794">
        <f>AR792-AR793</f>
        <v/>
      </c>
      <c r="AT794">
        <f>AT792-AT793</f>
        <v/>
      </c>
      <c r="AU794">
        <f>AU792-AU793</f>
        <v/>
      </c>
      <c r="AV794">
        <f>AV792-AV793</f>
        <v/>
      </c>
      <c r="AW794">
        <f>AW792-AW793</f>
        <v/>
      </c>
      <c r="AY794">
        <f>AY792-AY793</f>
        <v/>
      </c>
      <c r="AZ794">
        <f>AZ792-AZ793</f>
        <v/>
      </c>
      <c r="BA794">
        <f>BA792-BA793</f>
        <v/>
      </c>
      <c r="BB794">
        <f>BB792-BB793</f>
        <v/>
      </c>
      <c r="BD794">
        <f>BD792-BD793</f>
        <v/>
      </c>
      <c r="BE794">
        <f>BE792-BE793</f>
        <v/>
      </c>
    </row>
    <row r="795">
      <c r="A795" t="inlineStr">
        <is>
          <t>Link check</t>
        </is>
      </c>
      <c r="F795">
        <f>F792-F27</f>
        <v/>
      </c>
      <c r="G795">
        <f>G792-G27</f>
        <v/>
      </c>
      <c r="H795">
        <f>H792-H27</f>
        <v/>
      </c>
      <c r="I795">
        <f>I792-I27</f>
        <v/>
      </c>
      <c r="K795">
        <f>K792-K27</f>
        <v/>
      </c>
      <c r="L795">
        <f>L792-L27</f>
        <v/>
      </c>
      <c r="M795">
        <f>M792-M27</f>
        <v/>
      </c>
      <c r="N795">
        <f>N792-N27</f>
        <v/>
      </c>
      <c r="P795">
        <f>P792-P27</f>
        <v/>
      </c>
      <c r="Q795">
        <f>Q792-Q27</f>
        <v/>
      </c>
      <c r="R795">
        <f>R792-R27</f>
        <v/>
      </c>
      <c r="S795">
        <f>S792-S27</f>
        <v/>
      </c>
      <c r="U795">
        <f>U792-U27</f>
        <v/>
      </c>
      <c r="V795">
        <f>V792-V27</f>
        <v/>
      </c>
      <c r="W795">
        <f>W792-W27</f>
        <v/>
      </c>
      <c r="X795">
        <f>X792-X27</f>
        <v/>
      </c>
      <c r="Z795">
        <f>Z792-Z27</f>
        <v/>
      </c>
      <c r="AA795">
        <f>AA792-AA27</f>
        <v/>
      </c>
      <c r="AB795">
        <f>AB792-AB27</f>
        <v/>
      </c>
      <c r="AC795">
        <f>AC792-AC27</f>
        <v/>
      </c>
      <c r="AE795">
        <f>AE792-AE27</f>
        <v/>
      </c>
      <c r="AF795">
        <f>AF792-AF27</f>
        <v/>
      </c>
      <c r="AG795">
        <f>AG792-AG27</f>
        <v/>
      </c>
      <c r="AH795">
        <f>AH792-AH27</f>
        <v/>
      </c>
      <c r="AJ795">
        <f>AJ792-AJ27</f>
        <v/>
      </c>
      <c r="AK795">
        <f>AK792-AK27</f>
        <v/>
      </c>
      <c r="AL795">
        <f>AL792-AL27</f>
        <v/>
      </c>
      <c r="AM795">
        <f>AM792-AM27</f>
        <v/>
      </c>
      <c r="AO795">
        <f>AO792-AO27</f>
        <v/>
      </c>
      <c r="AP795">
        <f>AP792-AP27</f>
        <v/>
      </c>
      <c r="AQ795">
        <f>AQ792-AQ27</f>
        <v/>
      </c>
      <c r="AR795">
        <f>AR792-AR27</f>
        <v/>
      </c>
      <c r="AT795">
        <f>AT792-AT27</f>
        <v/>
      </c>
      <c r="AU795">
        <f>AU792-AU27</f>
        <v/>
      </c>
      <c r="AV795">
        <f>AV792-AV27</f>
        <v/>
      </c>
      <c r="AW795">
        <f>AW792-AW27</f>
        <v/>
      </c>
      <c r="AY795">
        <f>AY792-AY27</f>
        <v/>
      </c>
      <c r="AZ795">
        <f>AZ792-AZ27</f>
        <v/>
      </c>
      <c r="BA795">
        <f>BA792-BA27</f>
        <v/>
      </c>
      <c r="BB795">
        <f>BB792-BB27</f>
        <v/>
      </c>
      <c r="BD795">
        <f>BD792-BD27</f>
        <v/>
      </c>
      <c r="BE795">
        <f>BE792-BE27</f>
        <v/>
      </c>
    </row>
    <row r="797">
      <c r="A797" t="inlineStr">
        <is>
          <t>Allowances for credit losses methodology</t>
        </is>
      </c>
    </row>
    <row r="798">
      <c r="A798" t="inlineStr">
        <is>
          <t>Balance at the beginning of the period</t>
        </is>
      </c>
    </row>
    <row r="799">
      <c r="A799" t="inlineStr">
        <is>
          <t>Real estate:</t>
        </is>
      </c>
    </row>
    <row r="800">
      <c r="A800" t="inlineStr">
        <is>
          <t>Non-residential real estate</t>
        </is>
      </c>
      <c r="C800" t="inlineStr">
        <is>
          <t>Thousand</t>
        </is>
      </c>
      <c r="D800" t="inlineStr">
        <is>
          <t>QQQQ</t>
        </is>
      </c>
      <c r="F800" t="n">
        <v>14969</v>
      </c>
      <c r="G800" t="n">
        <v>15331</v>
      </c>
    </row>
    <row r="801">
      <c r="A801" t="inlineStr">
        <is>
          <t>Residential real estate</t>
        </is>
      </c>
      <c r="C801" t="inlineStr">
        <is>
          <t>Thousand</t>
        </is>
      </c>
      <c r="D801" t="inlineStr">
        <is>
          <t>QQQQ</t>
        </is>
      </c>
      <c r="F801" t="n">
        <v>9815</v>
      </c>
      <c r="G801" t="n">
        <v>9921</v>
      </c>
    </row>
    <row r="802">
      <c r="A802" t="inlineStr">
        <is>
          <t>Non-residential real estate owner occupied</t>
        </is>
      </c>
      <c r="C802" t="inlineStr">
        <is>
          <t>Thousand</t>
        </is>
      </c>
      <c r="D802" t="inlineStr">
        <is>
          <t>QQQQ</t>
        </is>
      </c>
      <c r="H802" t="n">
        <v>4714</v>
      </c>
      <c r="I802" t="n">
        <v>5104</v>
      </c>
      <c r="K802" t="n">
        <v>4827</v>
      </c>
      <c r="L802" t="n">
        <v>5012</v>
      </c>
      <c r="M802" t="n">
        <v>5241</v>
      </c>
      <c r="N802" t="n">
        <v>4827</v>
      </c>
      <c r="P802" t="n">
        <v>4406</v>
      </c>
      <c r="Q802" t="n">
        <v>4461</v>
      </c>
      <c r="R802" t="n">
        <v>4503</v>
      </c>
      <c r="S802" t="n">
        <v>4406</v>
      </c>
      <c r="U802" t="n">
        <v>4661</v>
      </c>
      <c r="V802" t="n">
        <v>4832</v>
      </c>
      <c r="W802" t="n">
        <v>4896</v>
      </c>
      <c r="X802" t="n">
        <v>4661</v>
      </c>
      <c r="Z802" t="n">
        <v>5602</v>
      </c>
      <c r="AA802" t="n">
        <v>5562</v>
      </c>
      <c r="AB802" t="n">
        <v>5685</v>
      </c>
      <c r="AC802" t="n">
        <v>5602</v>
      </c>
      <c r="AE802" t="n">
        <v>6195</v>
      </c>
      <c r="AF802" t="n">
        <v>6650</v>
      </c>
      <c r="AG802" t="n">
        <v>6426</v>
      </c>
      <c r="AH802" t="n">
        <v>6195</v>
      </c>
      <c r="AJ802" t="n">
        <v>6328</v>
      </c>
      <c r="AK802" t="n">
        <v>6655</v>
      </c>
      <c r="AL802" t="n">
        <v>6887</v>
      </c>
      <c r="AM802" t="n">
        <v>6328</v>
      </c>
    </row>
    <row r="803">
      <c r="A803" t="inlineStr">
        <is>
          <t>Non-residential real estate other</t>
        </is>
      </c>
      <c r="C803" t="inlineStr">
        <is>
          <t>Thousand</t>
        </is>
      </c>
      <c r="D803" t="inlineStr">
        <is>
          <t>QQQQ</t>
        </is>
      </c>
      <c r="H803" t="n">
        <v>10866</v>
      </c>
      <c r="I803" t="n">
        <v>9865</v>
      </c>
      <c r="K803" t="n">
        <v>11026</v>
      </c>
      <c r="L803" t="n">
        <v>10685</v>
      </c>
      <c r="M803" t="n">
        <v>11238</v>
      </c>
      <c r="N803" t="n">
        <v>11026</v>
      </c>
      <c r="P803" t="n">
        <v>9616</v>
      </c>
      <c r="Q803" t="n">
        <v>9898</v>
      </c>
      <c r="R803" t="n">
        <v>9880</v>
      </c>
      <c r="S803" t="n">
        <v>9616</v>
      </c>
      <c r="U803" t="n">
        <v>9921</v>
      </c>
      <c r="V803" t="n">
        <v>10211</v>
      </c>
      <c r="W803" t="n">
        <v>10302</v>
      </c>
      <c r="X803" t="n">
        <v>9921</v>
      </c>
      <c r="Z803" t="n">
        <v>10793</v>
      </c>
      <c r="AA803" t="n">
        <v>10788</v>
      </c>
      <c r="AB803" t="n">
        <v>10480</v>
      </c>
      <c r="AC803" t="n">
        <v>10793</v>
      </c>
      <c r="AE803" t="n">
        <v>10519</v>
      </c>
      <c r="AF803" t="n">
        <v>10548</v>
      </c>
      <c r="AG803" t="n">
        <v>10705</v>
      </c>
      <c r="AH803" t="n">
        <v>10519</v>
      </c>
      <c r="AJ803" t="n">
        <v>11027</v>
      </c>
      <c r="AK803" t="n">
        <v>11362</v>
      </c>
      <c r="AL803" t="n">
        <v>11287</v>
      </c>
      <c r="AM803" t="n">
        <v>11027</v>
      </c>
    </row>
    <row r="804">
      <c r="A804" t="inlineStr">
        <is>
          <t>Residential real estate permanent mortgage</t>
        </is>
      </c>
      <c r="C804" t="inlineStr">
        <is>
          <t>Thousand</t>
        </is>
      </c>
      <c r="D804" t="inlineStr">
        <is>
          <t>QQQQ</t>
        </is>
      </c>
      <c r="H804" t="n">
        <v>2733</v>
      </c>
      <c r="I804" t="n">
        <v>2781</v>
      </c>
      <c r="K804" t="n">
        <v>2825</v>
      </c>
      <c r="L804" t="n">
        <v>3237</v>
      </c>
      <c r="M804" t="n">
        <v>3310</v>
      </c>
      <c r="N804" t="n">
        <v>2825</v>
      </c>
      <c r="P804" t="n">
        <v>2948</v>
      </c>
      <c r="Q804" t="n">
        <v>2984</v>
      </c>
      <c r="R804" t="n">
        <v>3110</v>
      </c>
      <c r="S804" t="n">
        <v>2948</v>
      </c>
      <c r="U804" t="n">
        <v>3148</v>
      </c>
      <c r="V804" t="n">
        <v>3164</v>
      </c>
      <c r="W804" t="n">
        <v>3203</v>
      </c>
      <c r="X804" t="n">
        <v>3148</v>
      </c>
      <c r="Z804" t="n">
        <v>3129</v>
      </c>
      <c r="AA804" t="n">
        <v>3130</v>
      </c>
      <c r="AB804" t="n">
        <v>3148</v>
      </c>
      <c r="AC804" t="n">
        <v>3129</v>
      </c>
      <c r="AE804" t="n">
        <v>3226</v>
      </c>
      <c r="AF804" t="n">
        <v>3281</v>
      </c>
      <c r="AG804" t="n">
        <v>3307</v>
      </c>
      <c r="AH804" t="n">
        <v>3226</v>
      </c>
      <c r="AJ804" t="n">
        <v>3261</v>
      </c>
      <c r="AK804" t="n">
        <v>3261</v>
      </c>
      <c r="AL804" t="n">
        <v>3325</v>
      </c>
      <c r="AM804" t="n">
        <v>3261</v>
      </c>
    </row>
    <row r="805">
      <c r="A805" t="inlineStr">
        <is>
          <t>Commercial real estate owner occupied</t>
        </is>
      </c>
      <c r="C805" t="inlineStr">
        <is>
          <t>Thousand</t>
        </is>
      </c>
      <c r="D805" t="inlineStr">
        <is>
          <t>QQQQ</t>
        </is>
      </c>
      <c r="AO805" t="n">
        <v>5625</v>
      </c>
      <c r="AP805" t="n">
        <v>4544</v>
      </c>
      <c r="AQ805" t="n">
        <v>6630</v>
      </c>
      <c r="AR805" t="n">
        <v>5625</v>
      </c>
      <c r="AT805" t="n">
        <v>7035</v>
      </c>
      <c r="AU805" t="n">
        <v>6595</v>
      </c>
      <c r="AV805" t="n">
        <v>6755</v>
      </c>
      <c r="AW805" t="n">
        <v>6911</v>
      </c>
      <c r="AY805" t="n">
        <v>6410</v>
      </c>
      <c r="AZ805" t="n">
        <v>8281</v>
      </c>
      <c r="BA805" t="n">
        <v>6945</v>
      </c>
      <c r="BB805" t="n">
        <v>7568</v>
      </c>
      <c r="BD805" t="n">
        <v>6416</v>
      </c>
      <c r="BE805" t="n">
        <v>6547</v>
      </c>
    </row>
    <row r="806">
      <c r="A806" t="inlineStr">
        <is>
          <t>Commercial real estate non-owner occupied</t>
        </is>
      </c>
      <c r="C806" t="inlineStr">
        <is>
          <t>Thousand</t>
        </is>
      </c>
      <c r="D806" t="inlineStr">
        <is>
          <t>QQQQ</t>
        </is>
      </c>
      <c r="AO806" t="n">
        <v>8358</v>
      </c>
      <c r="AP806" t="n">
        <v>5935</v>
      </c>
      <c r="AQ806" t="n">
        <v>9483</v>
      </c>
      <c r="AR806" t="n">
        <v>8358</v>
      </c>
      <c r="AT806" t="n">
        <v>11842</v>
      </c>
      <c r="AU806" t="n">
        <v>16955</v>
      </c>
      <c r="AV806" t="n">
        <v>14490</v>
      </c>
      <c r="AW806" t="n">
        <v>12318</v>
      </c>
      <c r="AY806" t="n">
        <v>16987</v>
      </c>
      <c r="AZ806" t="n">
        <v>20674</v>
      </c>
      <c r="BA806" t="n">
        <v>22937</v>
      </c>
      <c r="BB806" t="n">
        <v>16987</v>
      </c>
      <c r="BD806" t="n">
        <v>30190</v>
      </c>
      <c r="BE806" t="n">
        <v>32120</v>
      </c>
    </row>
    <row r="807">
      <c r="A807" t="inlineStr">
        <is>
          <t>Construction and development &lt; 60 months</t>
        </is>
      </c>
      <c r="C807" t="inlineStr">
        <is>
          <t>Thousand</t>
        </is>
      </c>
      <c r="D807" t="inlineStr">
        <is>
          <t>QQQQ</t>
        </is>
      </c>
      <c r="AO807" t="n">
        <v>2214</v>
      </c>
      <c r="AP807" t="n">
        <v>1136</v>
      </c>
      <c r="AQ807" t="n">
        <v>1755</v>
      </c>
      <c r="AR807" t="n">
        <v>2214</v>
      </c>
      <c r="AT807" t="n">
        <v>2560</v>
      </c>
      <c r="AU807" t="n">
        <v>2743</v>
      </c>
      <c r="AV807" t="n">
        <v>2893</v>
      </c>
      <c r="AW807" t="n">
        <v>2723</v>
      </c>
      <c r="AY807" t="n">
        <v>3490</v>
      </c>
      <c r="AZ807" t="n">
        <v>3309</v>
      </c>
      <c r="BA807" t="n">
        <v>3728</v>
      </c>
      <c r="BB807" t="n">
        <v>3490</v>
      </c>
      <c r="BD807" t="n">
        <v>3778</v>
      </c>
      <c r="BE807" t="n">
        <v>3608</v>
      </c>
    </row>
    <row r="808">
      <c r="A808" t="inlineStr">
        <is>
          <t>Construction residential real estate &lt; 60 months</t>
        </is>
      </c>
      <c r="C808" t="inlineStr">
        <is>
          <t>Thousand</t>
        </is>
      </c>
      <c r="D808" t="inlineStr">
        <is>
          <t>QQQQ</t>
        </is>
      </c>
      <c r="AO808" t="n">
        <v>1933</v>
      </c>
      <c r="AP808" t="n">
        <v>1618</v>
      </c>
      <c r="AQ808" t="n">
        <v>2259</v>
      </c>
      <c r="AR808" t="n">
        <v>1933</v>
      </c>
      <c r="AT808" t="n">
        <v>627</v>
      </c>
      <c r="AU808" t="n">
        <v>983</v>
      </c>
      <c r="AV808" t="n">
        <v>889</v>
      </c>
      <c r="AW808" t="n">
        <v>726</v>
      </c>
      <c r="AY808" t="n">
        <v>1092</v>
      </c>
      <c r="AZ808" t="n">
        <v>2164</v>
      </c>
      <c r="BA808" t="n">
        <v>2292</v>
      </c>
      <c r="BB808" t="n">
        <v>1092</v>
      </c>
      <c r="BD808" t="n">
        <v>3275</v>
      </c>
      <c r="BE808" t="n">
        <v>3226</v>
      </c>
    </row>
    <row r="809">
      <c r="A809" t="inlineStr">
        <is>
          <t>Residential real estate first lien</t>
        </is>
      </c>
      <c r="C809" t="inlineStr">
        <is>
          <t>Thousand</t>
        </is>
      </c>
      <c r="D809" t="inlineStr">
        <is>
          <t>QQQQ</t>
        </is>
      </c>
      <c r="AO809" t="n">
        <v>8692</v>
      </c>
      <c r="AP809" t="n">
        <v>6192</v>
      </c>
      <c r="AQ809" t="n">
        <v>8553</v>
      </c>
      <c r="AR809" t="n">
        <v>8692</v>
      </c>
      <c r="AT809" t="n">
        <v>2570</v>
      </c>
      <c r="AU809" t="n">
        <v>2592</v>
      </c>
      <c r="AV809" t="n">
        <v>2805</v>
      </c>
      <c r="AW809" t="n">
        <v>2822</v>
      </c>
      <c r="AY809" t="n">
        <v>3076</v>
      </c>
      <c r="AZ809" t="n">
        <v>3421</v>
      </c>
      <c r="BA809" t="n">
        <v>3383</v>
      </c>
      <c r="BB809" t="n">
        <v>3076</v>
      </c>
      <c r="BD809" t="n">
        <v>4092</v>
      </c>
      <c r="BE809" t="n">
        <v>4454</v>
      </c>
    </row>
    <row r="810">
      <c r="A810" t="inlineStr">
        <is>
          <t>Residential real estate all other</t>
        </is>
      </c>
      <c r="C810" t="inlineStr">
        <is>
          <t>Thousand</t>
        </is>
      </c>
      <c r="D810" t="inlineStr">
        <is>
          <t>QQQQ</t>
        </is>
      </c>
      <c r="H810" t="n">
        <v>7349</v>
      </c>
      <c r="I810" t="n">
        <v>7034</v>
      </c>
      <c r="K810" t="n">
        <v>6708</v>
      </c>
      <c r="L810" t="n">
        <v>6485</v>
      </c>
      <c r="M810" t="n">
        <v>6815</v>
      </c>
      <c r="N810" t="n">
        <v>6708</v>
      </c>
      <c r="P810" t="n">
        <v>6269</v>
      </c>
      <c r="Q810" t="n">
        <v>6578</v>
      </c>
      <c r="R810" t="n">
        <v>6485</v>
      </c>
      <c r="S810" t="n">
        <v>6269</v>
      </c>
      <c r="U810" t="n">
        <v>6725</v>
      </c>
      <c r="V810" t="n">
        <v>7989</v>
      </c>
      <c r="W810" t="n">
        <v>8293</v>
      </c>
      <c r="X810" t="n">
        <v>6725</v>
      </c>
      <c r="Z810" t="n">
        <v>8622</v>
      </c>
      <c r="AA810" t="n">
        <v>8659</v>
      </c>
      <c r="AB810" t="n">
        <v>8912</v>
      </c>
      <c r="AC810" t="n">
        <v>8622</v>
      </c>
      <c r="AE810" t="n">
        <v>9672</v>
      </c>
      <c r="AF810" t="n">
        <v>9831</v>
      </c>
      <c r="AG810" t="n">
        <v>10123</v>
      </c>
      <c r="AH810" t="n">
        <v>9672</v>
      </c>
      <c r="AJ810" t="n">
        <v>10673</v>
      </c>
      <c r="AK810" t="n">
        <v>11046</v>
      </c>
      <c r="AL810" t="n">
        <v>11721</v>
      </c>
      <c r="AM810" t="n">
        <v>10673</v>
      </c>
      <c r="AO810" t="n">
        <v>2767</v>
      </c>
      <c r="AP810" t="n">
        <v>2292</v>
      </c>
      <c r="AQ810" t="n">
        <v>2720</v>
      </c>
      <c r="AR810" t="n">
        <v>2767</v>
      </c>
      <c r="AT810" t="n">
        <v>2230</v>
      </c>
      <c r="AU810" t="n">
        <v>1873</v>
      </c>
      <c r="AV810" t="n">
        <v>1941</v>
      </c>
      <c r="AW810" t="n">
        <v>2236</v>
      </c>
      <c r="AY810" t="n">
        <v>2104</v>
      </c>
      <c r="AZ810" t="n">
        <v>2107</v>
      </c>
      <c r="BA810" t="n">
        <v>2051</v>
      </c>
      <c r="BB810" t="n">
        <v>2104</v>
      </c>
      <c r="BD810" t="n">
        <v>1418</v>
      </c>
      <c r="BE810" t="n">
        <v>1444</v>
      </c>
    </row>
    <row r="811">
      <c r="A811" t="inlineStr">
        <is>
          <t>Non-consumer non-real estate</t>
        </is>
      </c>
      <c r="C811" t="inlineStr">
        <is>
          <t>Thousand</t>
        </is>
      </c>
      <c r="D811" t="inlineStr">
        <is>
          <t>QQQQ</t>
        </is>
      </c>
      <c r="F811" t="n">
        <v>9385</v>
      </c>
      <c r="G811" t="n">
        <v>8982</v>
      </c>
      <c r="H811" t="n">
        <v>8751</v>
      </c>
      <c r="I811" t="n">
        <v>9385</v>
      </c>
      <c r="K811" t="n">
        <v>8977</v>
      </c>
      <c r="L811" t="n">
        <v>9703</v>
      </c>
      <c r="M811" t="n">
        <v>11967</v>
      </c>
      <c r="N811" t="n">
        <v>8977</v>
      </c>
      <c r="P811" t="n">
        <v>12771</v>
      </c>
      <c r="Q811" t="n">
        <v>13068</v>
      </c>
      <c r="R811" t="n">
        <v>13713</v>
      </c>
      <c r="S811" t="n">
        <v>12771</v>
      </c>
      <c r="U811" t="n">
        <v>11754</v>
      </c>
      <c r="V811" t="n">
        <v>12813</v>
      </c>
      <c r="W811" t="n">
        <v>13441</v>
      </c>
      <c r="X811" t="n">
        <v>11754</v>
      </c>
      <c r="Z811" t="n">
        <v>12421</v>
      </c>
      <c r="AA811" t="n">
        <v>12810</v>
      </c>
      <c r="AB811" t="n">
        <v>13643</v>
      </c>
      <c r="AC811" t="n">
        <v>12421</v>
      </c>
      <c r="AE811" t="n">
        <v>15334</v>
      </c>
      <c r="AF811" t="n">
        <v>14785</v>
      </c>
      <c r="AG811" t="n">
        <v>15069</v>
      </c>
      <c r="AH811" t="n">
        <v>15334</v>
      </c>
      <c r="AJ811" t="n">
        <v>13151</v>
      </c>
      <c r="AK811" t="n">
        <v>14409</v>
      </c>
      <c r="AL811" t="n">
        <v>15232</v>
      </c>
      <c r="AM811" t="n">
        <v>13151</v>
      </c>
    </row>
    <row r="812">
      <c r="A812" t="inlineStr">
        <is>
          <t>Farmland</t>
        </is>
      </c>
      <c r="C812" t="inlineStr">
        <is>
          <t>Thousand</t>
        </is>
      </c>
      <c r="D812" t="inlineStr">
        <is>
          <t>QQQQ</t>
        </is>
      </c>
      <c r="AO812" t="n">
        <v>2821</v>
      </c>
      <c r="AP812" t="n">
        <v>1788</v>
      </c>
      <c r="AQ812" t="n">
        <v>2511</v>
      </c>
      <c r="AR812" t="n">
        <v>2821</v>
      </c>
      <c r="AT812" t="n">
        <v>3136</v>
      </c>
      <c r="AU812" t="n">
        <v>3077</v>
      </c>
      <c r="AV812" t="n">
        <v>3715</v>
      </c>
      <c r="AW812" t="n">
        <v>3153</v>
      </c>
      <c r="AY812" t="n">
        <v>4822</v>
      </c>
      <c r="AZ812" t="n">
        <v>4383</v>
      </c>
      <c r="BA812" t="n">
        <v>4365</v>
      </c>
      <c r="BB812" t="n">
        <v>4822</v>
      </c>
    </row>
    <row r="813">
      <c r="A813" t="inlineStr">
        <is>
          <t>Agriculture</t>
        </is>
      </c>
      <c r="C813" t="inlineStr">
        <is>
          <t>Thousand</t>
        </is>
      </c>
      <c r="D813" t="inlineStr">
        <is>
          <t>QQQQ</t>
        </is>
      </c>
      <c r="BD813" t="n">
        <v>6217</v>
      </c>
      <c r="BE813" t="n">
        <v>6268</v>
      </c>
    </row>
    <row r="814">
      <c r="A814" t="inlineStr">
        <is>
          <t>Commercial and agricultural non-real estate</t>
        </is>
      </c>
      <c r="C814" t="inlineStr">
        <is>
          <t>Thousand</t>
        </is>
      </c>
      <c r="D814" t="inlineStr">
        <is>
          <t>QQQQ</t>
        </is>
      </c>
      <c r="AO814" t="n">
        <v>15345</v>
      </c>
      <c r="AP814" t="n">
        <v>37276</v>
      </c>
      <c r="AQ814" t="n">
        <v>44505</v>
      </c>
      <c r="AR814" t="n">
        <v>13462</v>
      </c>
      <c r="AT814" t="n">
        <v>32400</v>
      </c>
      <c r="AU814" t="n">
        <v>32685</v>
      </c>
      <c r="AV814" t="n">
        <v>31615</v>
      </c>
      <c r="AW814" t="n">
        <v>33020</v>
      </c>
      <c r="AY814" t="n">
        <v>26073</v>
      </c>
      <c r="AZ814" t="n">
        <v>27724</v>
      </c>
      <c r="BA814" t="n">
        <v>27833</v>
      </c>
      <c r="BB814" t="n">
        <v>28085</v>
      </c>
    </row>
    <row r="815">
      <c r="A815" t="inlineStr">
        <is>
          <t>Commercial non-real estate</t>
        </is>
      </c>
      <c r="C815" t="inlineStr">
        <is>
          <t>Thousand</t>
        </is>
      </c>
      <c r="D815" t="inlineStr">
        <is>
          <t>QQQQ</t>
        </is>
      </c>
      <c r="BD815" t="n">
        <v>25106</v>
      </c>
      <c r="BE815" t="n">
        <v>25079</v>
      </c>
    </row>
    <row r="816">
      <c r="A816" t="inlineStr">
        <is>
          <t>Consumer non-real estate</t>
        </is>
      </c>
      <c r="C816" t="inlineStr">
        <is>
          <t>Thousand</t>
        </is>
      </c>
      <c r="D816" t="inlineStr">
        <is>
          <t>QQQQ</t>
        </is>
      </c>
      <c r="F816" t="n">
        <v>2451</v>
      </c>
      <c r="G816" t="n">
        <v>2384</v>
      </c>
      <c r="H816" t="n">
        <v>2389</v>
      </c>
      <c r="I816" t="n">
        <v>2451</v>
      </c>
      <c r="K816" t="n">
        <v>2556</v>
      </c>
      <c r="L816" t="n">
        <v>2573</v>
      </c>
      <c r="M816" t="n">
        <v>2645</v>
      </c>
      <c r="N816" t="n">
        <v>2556</v>
      </c>
      <c r="P816" t="n">
        <v>2404</v>
      </c>
      <c r="Q816" t="n">
        <v>2327</v>
      </c>
      <c r="R816" t="n">
        <v>2499</v>
      </c>
      <c r="S816" t="n">
        <v>2404</v>
      </c>
      <c r="U816" t="n">
        <v>2642</v>
      </c>
      <c r="V816" t="n">
        <v>2553</v>
      </c>
      <c r="W816" t="n">
        <v>2749</v>
      </c>
      <c r="X816" t="n">
        <v>2642</v>
      </c>
      <c r="Z816" t="n">
        <v>2804</v>
      </c>
      <c r="AA816" t="n">
        <v>2725</v>
      </c>
      <c r="AB816" t="n">
        <v>2706</v>
      </c>
      <c r="AC816" t="n">
        <v>2804</v>
      </c>
      <c r="AE816" t="n">
        <v>2793</v>
      </c>
      <c r="AF816" t="n">
        <v>2699</v>
      </c>
      <c r="AG816" t="n">
        <v>2839</v>
      </c>
      <c r="AH816" t="n">
        <v>2793</v>
      </c>
      <c r="AJ816" t="n">
        <v>3065</v>
      </c>
      <c r="AK816" t="n">
        <v>3072</v>
      </c>
      <c r="AL816" t="n">
        <v>3234</v>
      </c>
      <c r="AM816" t="n">
        <v>3065</v>
      </c>
      <c r="AO816" t="n">
        <v>3252</v>
      </c>
      <c r="AP816" t="n">
        <v>3385</v>
      </c>
      <c r="AQ816" t="n">
        <v>4714</v>
      </c>
      <c r="AR816" t="n">
        <v>3252</v>
      </c>
      <c r="AT816" t="n">
        <v>3377</v>
      </c>
      <c r="AU816" t="n">
        <v>3256</v>
      </c>
      <c r="AV816" t="n">
        <v>3315</v>
      </c>
      <c r="AW816" t="n">
        <v>3542</v>
      </c>
      <c r="AY816" t="n">
        <v>3734</v>
      </c>
      <c r="AZ816" t="n">
        <v>3771</v>
      </c>
      <c r="BA816" t="n">
        <v>4094</v>
      </c>
      <c r="BB816" t="n">
        <v>3734</v>
      </c>
      <c r="BD816" t="n">
        <v>4132</v>
      </c>
      <c r="BE816" t="n">
        <v>4232</v>
      </c>
    </row>
    <row r="817">
      <c r="A817" t="inlineStr">
        <is>
          <t>Oil and gas</t>
        </is>
      </c>
      <c r="C817" t="inlineStr">
        <is>
          <t>Thousand</t>
        </is>
      </c>
      <c r="D817" t="inlineStr">
        <is>
          <t>QQQQ</t>
        </is>
      </c>
      <c r="AR817" t="n">
        <v>1883</v>
      </c>
      <c r="AT817" t="n">
        <v>17851</v>
      </c>
      <c r="AU817" t="n">
        <v>12131</v>
      </c>
      <c r="AV817" t="n">
        <v>7817</v>
      </c>
      <c r="AW817" t="n">
        <v>20733</v>
      </c>
      <c r="AY817" t="n">
        <v>12978</v>
      </c>
      <c r="AZ817" t="n">
        <v>11405</v>
      </c>
      <c r="BA817" t="n">
        <v>9307</v>
      </c>
      <c r="BB817" t="n">
        <v>12978</v>
      </c>
      <c r="BD817" t="n">
        <v>8104</v>
      </c>
      <c r="BE817" t="n">
        <v>7782</v>
      </c>
    </row>
    <row r="818">
      <c r="A818" t="inlineStr">
        <is>
          <t>Other loans</t>
        </is>
      </c>
      <c r="C818" t="inlineStr">
        <is>
          <t>Thousand</t>
        </is>
      </c>
      <c r="D818" t="inlineStr">
        <is>
          <t>QQQQ</t>
        </is>
      </c>
      <c r="F818" t="n">
        <v>1885</v>
      </c>
      <c r="G818" t="n">
        <v>1822</v>
      </c>
      <c r="H818" t="n">
        <v>1961</v>
      </c>
      <c r="I818" t="n">
        <v>1885</v>
      </c>
      <c r="K818" t="n">
        <v>1991</v>
      </c>
      <c r="L818" t="n">
        <v>2072</v>
      </c>
      <c r="M818" t="n">
        <v>1993</v>
      </c>
      <c r="N818" t="n">
        <v>1991</v>
      </c>
      <c r="P818" t="n">
        <v>2359</v>
      </c>
      <c r="Q818" t="n">
        <v>2241</v>
      </c>
      <c r="R818" t="n">
        <v>2431</v>
      </c>
      <c r="S818" t="n">
        <v>2359</v>
      </c>
      <c r="U818" t="n">
        <v>2648</v>
      </c>
      <c r="V818" t="n">
        <v>2790</v>
      </c>
      <c r="W818" t="n">
        <v>3377</v>
      </c>
      <c r="X818" t="n">
        <v>2648</v>
      </c>
      <c r="Z818" t="n">
        <v>4045</v>
      </c>
      <c r="AA818" t="n">
        <v>2958</v>
      </c>
      <c r="AB818" t="n">
        <v>3006</v>
      </c>
      <c r="AC818" t="n">
        <v>4045</v>
      </c>
      <c r="AE818" t="n">
        <v>2481</v>
      </c>
      <c r="AF818" t="n">
        <v>2336</v>
      </c>
      <c r="AG818" t="n">
        <v>2328</v>
      </c>
      <c r="AH818" t="n">
        <v>2481</v>
      </c>
      <c r="AJ818" t="n">
        <v>2423</v>
      </c>
      <c r="AK818" t="n">
        <v>2408</v>
      </c>
      <c r="AL818" t="n">
        <v>2449</v>
      </c>
      <c r="AM818" t="n">
        <v>2423</v>
      </c>
      <c r="AO818" t="n">
        <v>2632</v>
      </c>
      <c r="AP818" t="n">
        <v>2751</v>
      </c>
      <c r="AQ818" t="n">
        <v>2513</v>
      </c>
      <c r="AR818" t="n">
        <v>2632</v>
      </c>
      <c r="AT818" t="n">
        <v>3182</v>
      </c>
      <c r="AU818" t="n">
        <v>3190</v>
      </c>
      <c r="AV818" t="n">
        <v>3138</v>
      </c>
      <c r="AW818" t="n">
        <v>3182</v>
      </c>
      <c r="AY818" t="n">
        <v>3170</v>
      </c>
    </row>
    <row r="819">
      <c r="A819" t="inlineStr">
        <is>
          <t>Acquired loans</t>
        </is>
      </c>
      <c r="C819" t="inlineStr">
        <is>
          <t>Thousand</t>
        </is>
      </c>
      <c r="D819" t="inlineStr">
        <is>
          <t>QQQQ</t>
        </is>
      </c>
      <c r="F819" t="n">
        <v>220</v>
      </c>
      <c r="G819" t="n">
        <v>224</v>
      </c>
      <c r="H819" t="n">
        <v>219</v>
      </c>
      <c r="I819" t="n">
        <v>220</v>
      </c>
      <c r="K819" t="n">
        <v>124</v>
      </c>
      <c r="L819" t="n">
        <v>157</v>
      </c>
      <c r="M819" t="n">
        <v>88</v>
      </c>
      <c r="N819" t="n">
        <v>124</v>
      </c>
      <c r="P819" t="n">
        <v>116</v>
      </c>
      <c r="S819" t="n">
        <v>116</v>
      </c>
      <c r="U819" t="n">
        <v>167</v>
      </c>
      <c r="V819" t="n">
        <v>219</v>
      </c>
      <c r="W819" t="n">
        <v>305</v>
      </c>
      <c r="X819" t="n">
        <v>167</v>
      </c>
      <c r="Z819" t="n">
        <v>1277</v>
      </c>
      <c r="AA819" t="n">
        <v>1289</v>
      </c>
      <c r="AB819" t="n">
        <v>1425</v>
      </c>
      <c r="AC819" t="n">
        <v>1277</v>
      </c>
      <c r="AE819" t="n">
        <v>1446</v>
      </c>
      <c r="AF819" t="n">
        <v>1420</v>
      </c>
      <c r="AG819" t="n">
        <v>1403</v>
      </c>
      <c r="AH819" t="n">
        <v>1446</v>
      </c>
      <c r="AJ819" t="n">
        <v>1461</v>
      </c>
      <c r="AK819" t="n">
        <v>702</v>
      </c>
      <c r="AL819" t="n">
        <v>973</v>
      </c>
      <c r="AM819" t="n">
        <v>1461</v>
      </c>
    </row>
    <row r="820">
      <c r="A820" t="inlineStr">
        <is>
          <t>Pegasus bank</t>
        </is>
      </c>
      <c r="C820" t="inlineStr">
        <is>
          <t>Thousand</t>
        </is>
      </c>
      <c r="D820" t="inlineStr">
        <is>
          <t>QQQQ</t>
        </is>
      </c>
      <c r="AO820" t="n">
        <v>599</v>
      </c>
      <c r="AP820" t="n">
        <v>3163</v>
      </c>
      <c r="AQ820" t="n">
        <v>3857</v>
      </c>
      <c r="AR820" t="n">
        <v>599</v>
      </c>
      <c r="AT820" t="n">
        <v>4556</v>
      </c>
      <c r="AU820" t="n">
        <v>4780</v>
      </c>
      <c r="AV820" t="n">
        <v>4590</v>
      </c>
    </row>
    <row r="821">
      <c r="A821" t="inlineStr">
        <is>
          <t>Total</t>
        </is>
      </c>
      <c r="C821" t="inlineStr">
        <is>
          <t>Thousand</t>
        </is>
      </c>
      <c r="D821" t="inlineStr">
        <is>
          <t>QQQQ</t>
        </is>
      </c>
      <c r="F821" t="n">
        <v>38725</v>
      </c>
      <c r="G821" t="n">
        <v>38664</v>
      </c>
      <c r="H821" t="n">
        <v>38982</v>
      </c>
      <c r="I821" t="n">
        <v>38725</v>
      </c>
      <c r="K821" t="n">
        <v>39034</v>
      </c>
      <c r="L821" t="n">
        <v>39924</v>
      </c>
      <c r="M821" t="n">
        <v>43297</v>
      </c>
      <c r="N821" t="n">
        <v>39034</v>
      </c>
      <c r="P821" t="n">
        <v>40889</v>
      </c>
      <c r="Q821" t="n">
        <v>41557</v>
      </c>
      <c r="R821" t="n">
        <v>42621</v>
      </c>
      <c r="S821" t="n">
        <v>40889</v>
      </c>
      <c r="U821" t="n">
        <v>41666</v>
      </c>
      <c r="V821" t="n">
        <v>44571</v>
      </c>
      <c r="W821" t="n">
        <v>46566</v>
      </c>
      <c r="X821" t="n">
        <v>41666</v>
      </c>
      <c r="Z821" t="n">
        <v>48693</v>
      </c>
      <c r="AA821" t="n">
        <v>47921</v>
      </c>
      <c r="AB821" t="n">
        <v>49005</v>
      </c>
      <c r="AC821" t="n">
        <v>48693</v>
      </c>
      <c r="AE821" t="n">
        <v>51666</v>
      </c>
      <c r="AF821" t="n">
        <v>51550</v>
      </c>
      <c r="AG821" t="n">
        <v>52200</v>
      </c>
      <c r="AH821" t="n">
        <v>51666</v>
      </c>
      <c r="AJ821" t="n">
        <v>51389</v>
      </c>
      <c r="AK821" t="n">
        <v>52915</v>
      </c>
      <c r="AL821" t="n">
        <v>55108</v>
      </c>
      <c r="AM821" t="n">
        <v>51389</v>
      </c>
      <c r="AO821" t="n">
        <v>54238</v>
      </c>
      <c r="AP821" t="n">
        <v>70080</v>
      </c>
      <c r="AQ821" t="n">
        <v>89500</v>
      </c>
      <c r="AR821" t="n">
        <v>54238</v>
      </c>
      <c r="AT821" t="n">
        <v>91366</v>
      </c>
      <c r="AU821" t="n">
        <v>90860</v>
      </c>
      <c r="AV821" t="n">
        <v>83963</v>
      </c>
      <c r="AW821" t="n">
        <v>91366</v>
      </c>
      <c r="AY821" t="n">
        <v>83936</v>
      </c>
      <c r="AZ821" t="n">
        <v>87239</v>
      </c>
      <c r="BA821" t="n">
        <v>86935</v>
      </c>
      <c r="BB821" t="n">
        <v>83936</v>
      </c>
      <c r="BD821" t="n">
        <v>92728</v>
      </c>
      <c r="BE821" t="n">
        <v>94760</v>
      </c>
    </row>
    <row r="822">
      <c r="A822" t="inlineStr">
        <is>
          <t>Total-c</t>
        </is>
      </c>
      <c r="F822">
        <f>SUM(F800:F820)</f>
        <v/>
      </c>
      <c r="G822">
        <f>SUM(G800:G820)</f>
        <v/>
      </c>
      <c r="H822">
        <f>SUM(H800:H820)</f>
        <v/>
      </c>
      <c r="I822">
        <f>SUM(I800:I820)</f>
        <v/>
      </c>
      <c r="K822">
        <f>SUM(K800:K820)</f>
        <v/>
      </c>
      <c r="L822">
        <f>SUM(L800:L820)</f>
        <v/>
      </c>
      <c r="M822">
        <f>SUM(M800:M820)</f>
        <v/>
      </c>
      <c r="N822">
        <f>SUM(N800:N820)</f>
        <v/>
      </c>
      <c r="P822">
        <f>SUM(P800:P820)</f>
        <v/>
      </c>
      <c r="Q822">
        <f>SUM(Q800:Q820)</f>
        <v/>
      </c>
      <c r="R822">
        <f>SUM(R800:R820)</f>
        <v/>
      </c>
      <c r="S822">
        <f>SUM(S800:S820)</f>
        <v/>
      </c>
      <c r="U822">
        <f>SUM(U800:U820)</f>
        <v/>
      </c>
      <c r="V822">
        <f>SUM(V800:V820)</f>
        <v/>
      </c>
      <c r="W822">
        <f>SUM(W800:W820)</f>
        <v/>
      </c>
      <c r="X822">
        <f>SUM(X800:X820)</f>
        <v/>
      </c>
      <c r="Z822">
        <f>SUM(Z800:Z820)</f>
        <v/>
      </c>
      <c r="AA822">
        <f>SUM(AA800:AA820)</f>
        <v/>
      </c>
      <c r="AB822">
        <f>SUM(AB800:AB820)</f>
        <v/>
      </c>
      <c r="AC822">
        <f>SUM(AC800:AC820)</f>
        <v/>
      </c>
      <c r="AE822">
        <f>SUM(AE800:AE820)</f>
        <v/>
      </c>
      <c r="AF822">
        <f>SUM(AF800:AF820)</f>
        <v/>
      </c>
      <c r="AG822">
        <f>SUM(AG800:AG820)</f>
        <v/>
      </c>
      <c r="AH822">
        <f>SUM(AH800:AH820)</f>
        <v/>
      </c>
      <c r="AJ822">
        <f>SUM(AJ800:AJ820)</f>
        <v/>
      </c>
      <c r="AK822">
        <f>SUM(AK800:AK820)</f>
        <v/>
      </c>
      <c r="AL822">
        <f>SUM(AL800:AL820)</f>
        <v/>
      </c>
      <c r="AM822">
        <f>SUM(AM800:AM820)</f>
        <v/>
      </c>
      <c r="AO822">
        <f>SUM(AO800:AO820)</f>
        <v/>
      </c>
      <c r="AP822">
        <f>SUM(AP800:AP820)</f>
        <v/>
      </c>
      <c r="AQ822">
        <f>SUM(AQ800:AQ820)</f>
        <v/>
      </c>
      <c r="AR822">
        <f>SUM(AR800:AR820)</f>
        <v/>
      </c>
      <c r="AT822">
        <f>SUM(AT800:AT820)</f>
        <v/>
      </c>
      <c r="AU822">
        <f>SUM(AU800:AU820)</f>
        <v/>
      </c>
      <c r="AV822">
        <f>SUM(AV800:AV820)</f>
        <v/>
      </c>
      <c r="AW822">
        <f>SUM(AW800:AW820)</f>
        <v/>
      </c>
      <c r="AY822">
        <f>SUM(AY800:AY820)</f>
        <v/>
      </c>
      <c r="AZ822">
        <f>SUM(AZ800:AZ820)</f>
        <v/>
      </c>
      <c r="BA822">
        <f>SUM(BA800:BA820)</f>
        <v/>
      </c>
      <c r="BB822">
        <f>SUM(BB800:BB820)</f>
        <v/>
      </c>
      <c r="BD822">
        <f>SUM(BD800:BD820)</f>
        <v/>
      </c>
      <c r="BE822">
        <f>SUM(BE800:BE820)</f>
        <v/>
      </c>
    </row>
    <row r="823">
      <c r="A823" t="inlineStr">
        <is>
          <t>Sum check</t>
        </is>
      </c>
      <c r="F823">
        <f>F821-F822</f>
        <v/>
      </c>
      <c r="G823">
        <f>G821-G822</f>
        <v/>
      </c>
      <c r="H823">
        <f>H821-H822</f>
        <v/>
      </c>
      <c r="I823">
        <f>I821-I822</f>
        <v/>
      </c>
      <c r="K823">
        <f>K821-K822</f>
        <v/>
      </c>
      <c r="L823">
        <f>L821-L822</f>
        <v/>
      </c>
      <c r="M823">
        <f>M821-M822</f>
        <v/>
      </c>
      <c r="N823">
        <f>N821-N822</f>
        <v/>
      </c>
      <c r="P823">
        <f>P821-P822</f>
        <v/>
      </c>
      <c r="Q823">
        <f>Q821-Q822</f>
        <v/>
      </c>
      <c r="R823">
        <f>R821-R822</f>
        <v/>
      </c>
      <c r="S823">
        <f>S821-S822</f>
        <v/>
      </c>
      <c r="U823">
        <f>U821-U822</f>
        <v/>
      </c>
      <c r="V823">
        <f>V821-V822</f>
        <v/>
      </c>
      <c r="W823">
        <f>W821-W822</f>
        <v/>
      </c>
      <c r="X823">
        <f>X821-X822</f>
        <v/>
      </c>
      <c r="Z823">
        <f>Z821-Z822</f>
        <v/>
      </c>
      <c r="AA823">
        <f>AA821-AA822</f>
        <v/>
      </c>
      <c r="AB823">
        <f>AB821-AB822</f>
        <v/>
      </c>
      <c r="AC823">
        <f>AC821-AC822</f>
        <v/>
      </c>
      <c r="AE823">
        <f>AE821-AE822</f>
        <v/>
      </c>
      <c r="AF823">
        <f>AF821-AF822</f>
        <v/>
      </c>
      <c r="AG823">
        <f>AG821-AG822</f>
        <v/>
      </c>
      <c r="AH823">
        <f>AH821-AH822</f>
        <v/>
      </c>
      <c r="AJ823">
        <f>AJ821-AJ822</f>
        <v/>
      </c>
      <c r="AK823">
        <f>AK821-AK822</f>
        <v/>
      </c>
      <c r="AL823">
        <f>AL821-AL822</f>
        <v/>
      </c>
      <c r="AM823">
        <f>AM821-AM822</f>
        <v/>
      </c>
      <c r="AO823">
        <f>AO821-AO822</f>
        <v/>
      </c>
      <c r="AP823">
        <f>AP821-AP822</f>
        <v/>
      </c>
      <c r="AQ823">
        <f>AQ821-AQ822</f>
        <v/>
      </c>
      <c r="AR823">
        <f>AR821-AR822</f>
        <v/>
      </c>
      <c r="AT823">
        <f>AT821-AT822</f>
        <v/>
      </c>
      <c r="AU823">
        <f>AU821-AU822</f>
        <v/>
      </c>
      <c r="AV823">
        <f>AV821-AV822</f>
        <v/>
      </c>
      <c r="AW823">
        <f>AW821-AW822</f>
        <v/>
      </c>
      <c r="AY823">
        <f>AY821-AY822</f>
        <v/>
      </c>
      <c r="AZ823">
        <f>AZ821-AZ822</f>
        <v/>
      </c>
      <c r="BA823">
        <f>BA821-BA822</f>
        <v/>
      </c>
      <c r="BB823">
        <f>BB821-BB822</f>
        <v/>
      </c>
      <c r="BD823">
        <f>BD821-BD822</f>
        <v/>
      </c>
      <c r="BE823">
        <f>BE821-BE822</f>
        <v/>
      </c>
    </row>
    <row r="825">
      <c r="A825" t="inlineStr">
        <is>
          <t>Charge-offs</t>
        </is>
      </c>
    </row>
    <row r="826">
      <c r="A826" t="inlineStr">
        <is>
          <t>Real estate:</t>
        </is>
      </c>
    </row>
    <row r="827">
      <c r="A827" t="inlineStr">
        <is>
          <t>Non-residential real estate</t>
        </is>
      </c>
      <c r="C827" t="inlineStr">
        <is>
          <t>Thousand</t>
        </is>
      </c>
      <c r="D827" t="inlineStr">
        <is>
          <t>QQQA</t>
        </is>
      </c>
      <c r="E827" t="inlineStr">
        <is>
          <t>Yes</t>
        </is>
      </c>
      <c r="F827" t="n">
        <v>-18</v>
      </c>
      <c r="G827" t="n">
        <v>-3</v>
      </c>
    </row>
    <row r="828">
      <c r="A828" t="inlineStr">
        <is>
          <t>Residential real estate</t>
        </is>
      </c>
      <c r="C828" t="inlineStr">
        <is>
          <t>Thousand</t>
        </is>
      </c>
      <c r="D828" t="inlineStr">
        <is>
          <t>QQQA</t>
        </is>
      </c>
      <c r="E828" t="inlineStr">
        <is>
          <t>Yes</t>
        </is>
      </c>
      <c r="F828" t="n">
        <v>-151</v>
      </c>
      <c r="G828" t="n">
        <v>-99</v>
      </c>
    </row>
    <row r="829">
      <c r="A829" t="inlineStr">
        <is>
          <t>Non-residential real estate owner occupied</t>
        </is>
      </c>
      <c r="C829" t="inlineStr">
        <is>
          <t>Thousand</t>
        </is>
      </c>
      <c r="D829" t="inlineStr">
        <is>
          <t>QQQA</t>
        </is>
      </c>
      <c r="E829" t="inlineStr">
        <is>
          <t>Yes</t>
        </is>
      </c>
      <c r="G829" t="n">
        <v>0</v>
      </c>
      <c r="H829" t="n">
        <v>-1</v>
      </c>
      <c r="I829" t="n">
        <v>-3</v>
      </c>
      <c r="K829" t="n">
        <v>-4</v>
      </c>
      <c r="L829" t="n">
        <v>-18</v>
      </c>
      <c r="M829" t="n">
        <v>0</v>
      </c>
      <c r="N829" t="n">
        <v>-42</v>
      </c>
      <c r="P829" t="n">
        <v>-1</v>
      </c>
      <c r="Q829" t="n">
        <v>0</v>
      </c>
      <c r="R829" t="n">
        <v>0</v>
      </c>
      <c r="S829" t="n">
        <v>-37</v>
      </c>
      <c r="U829" t="n">
        <v>-1</v>
      </c>
      <c r="V829" t="n">
        <v>-9</v>
      </c>
      <c r="W829" t="n">
        <v>-1</v>
      </c>
      <c r="X829" t="n">
        <v>-11</v>
      </c>
      <c r="Z829" t="n">
        <v>-32</v>
      </c>
      <c r="AA829" t="n">
        <v>-40</v>
      </c>
      <c r="AB829" t="n">
        <v>-2</v>
      </c>
      <c r="AC829" t="n">
        <v>-74</v>
      </c>
      <c r="AE829" t="n">
        <v>-19</v>
      </c>
      <c r="AF829" t="n">
        <v>0</v>
      </c>
      <c r="AG829" t="n">
        <v>-179</v>
      </c>
      <c r="AH829" t="n">
        <v>-282</v>
      </c>
      <c r="AJ829" t="n">
        <v>-6</v>
      </c>
      <c r="AK829" t="n">
        <v>-3</v>
      </c>
      <c r="AL829" t="n">
        <v>-2</v>
      </c>
      <c r="AM829" t="n">
        <v>-34</v>
      </c>
    </row>
    <row r="830">
      <c r="A830" t="inlineStr">
        <is>
          <t>Non-residential real estate other</t>
        </is>
      </c>
      <c r="C830" t="inlineStr">
        <is>
          <t>Thousand</t>
        </is>
      </c>
      <c r="D830" t="inlineStr">
        <is>
          <t>QQQA</t>
        </is>
      </c>
      <c r="E830" t="inlineStr">
        <is>
          <t>Yes</t>
        </is>
      </c>
      <c r="H830" t="n">
        <v>0</v>
      </c>
      <c r="I830" t="n">
        <v>-19</v>
      </c>
      <c r="L830" t="n">
        <v>0</v>
      </c>
      <c r="M830" t="n">
        <v>-29</v>
      </c>
      <c r="N830" t="n">
        <v>-29</v>
      </c>
      <c r="Q830" t="n">
        <v>0</v>
      </c>
      <c r="R830" t="n">
        <v>-708</v>
      </c>
      <c r="S830" t="n">
        <v>-708</v>
      </c>
      <c r="U830" t="n">
        <v>-1</v>
      </c>
      <c r="V830" t="n">
        <v>-3</v>
      </c>
      <c r="W830" t="n">
        <v>-5</v>
      </c>
      <c r="X830" t="n">
        <v>-9</v>
      </c>
      <c r="Z830" t="n">
        <v>-1</v>
      </c>
      <c r="AA830" t="n">
        <v>-25</v>
      </c>
      <c r="AB830" t="n">
        <v>0</v>
      </c>
      <c r="AC830" t="n">
        <v>-47</v>
      </c>
      <c r="AE830" t="n">
        <v>-1</v>
      </c>
      <c r="AF830" t="n">
        <v>0</v>
      </c>
      <c r="AG830" t="n">
        <v>-8</v>
      </c>
      <c r="AH830" t="n">
        <v>-93</v>
      </c>
      <c r="AJ830" t="n">
        <v>-6</v>
      </c>
      <c r="AK830" t="n">
        <v>-16</v>
      </c>
      <c r="AL830" t="n">
        <v>-35</v>
      </c>
      <c r="AM830" t="n">
        <v>-67</v>
      </c>
    </row>
    <row r="831">
      <c r="A831" t="inlineStr">
        <is>
          <t>Residential real estate permanent mortgage</t>
        </is>
      </c>
      <c r="C831" t="inlineStr">
        <is>
          <t>Thousand</t>
        </is>
      </c>
      <c r="D831" t="inlineStr">
        <is>
          <t>QQQA</t>
        </is>
      </c>
      <c r="E831" t="inlineStr">
        <is>
          <t>Yes</t>
        </is>
      </c>
      <c r="G831" t="n">
        <v>0</v>
      </c>
      <c r="H831" t="n">
        <v>-30</v>
      </c>
      <c r="I831" t="n">
        <v>-162</v>
      </c>
      <c r="K831" t="n">
        <v>-130</v>
      </c>
      <c r="L831" t="n">
        <v>-32</v>
      </c>
      <c r="M831" t="n">
        <v>-12</v>
      </c>
      <c r="N831" t="n">
        <v>-207</v>
      </c>
      <c r="P831" t="n">
        <v>-40</v>
      </c>
      <c r="Q831" t="n">
        <v>-56</v>
      </c>
      <c r="R831" t="n">
        <v>-28</v>
      </c>
      <c r="S831" t="n">
        <v>-222</v>
      </c>
      <c r="U831" t="n">
        <v>-50</v>
      </c>
      <c r="V831" t="n">
        <v>-49</v>
      </c>
      <c r="W831" t="n">
        <v>-58</v>
      </c>
      <c r="X831" t="n">
        <v>-208</v>
      </c>
      <c r="Z831" t="n">
        <v>-120</v>
      </c>
      <c r="AA831" t="n">
        <v>-36</v>
      </c>
      <c r="AB831" t="n">
        <v>-90</v>
      </c>
      <c r="AC831" t="n">
        <v>-373</v>
      </c>
      <c r="AE831" t="n">
        <v>-56</v>
      </c>
      <c r="AF831" t="n">
        <v>-6</v>
      </c>
      <c r="AG831" t="n">
        <v>-39</v>
      </c>
      <c r="AH831" t="n">
        <v>-174</v>
      </c>
      <c r="AJ831" t="n">
        <v>-63</v>
      </c>
      <c r="AK831" t="n">
        <v>-4</v>
      </c>
      <c r="AL831" t="n">
        <v>-63</v>
      </c>
      <c r="AM831" t="n">
        <v>-146</v>
      </c>
    </row>
    <row r="832">
      <c r="A832" t="inlineStr">
        <is>
          <t>Commercial real estate owner occupied</t>
        </is>
      </c>
      <c r="C832" t="inlineStr">
        <is>
          <t>Thousand</t>
        </is>
      </c>
      <c r="D832" t="inlineStr">
        <is>
          <t>QQQA</t>
        </is>
      </c>
      <c r="E832" t="inlineStr">
        <is>
          <t>Yes</t>
        </is>
      </c>
      <c r="AO832" t="n">
        <v>0</v>
      </c>
      <c r="AP832" t="n">
        <v>-113</v>
      </c>
      <c r="AQ832" t="n">
        <v>-24</v>
      </c>
      <c r="AR832" t="n">
        <v>-773</v>
      </c>
      <c r="AU832" t="n">
        <v>0</v>
      </c>
      <c r="AV832" t="n">
        <v>-3</v>
      </c>
      <c r="AW832" t="n">
        <v>-38</v>
      </c>
      <c r="AY832" t="n">
        <v>-16</v>
      </c>
      <c r="AZ832" t="n">
        <v>-4</v>
      </c>
      <c r="BA832" t="n">
        <v>0</v>
      </c>
      <c r="BB832" t="n">
        <v>-20</v>
      </c>
      <c r="BD832" t="n">
        <v>-48</v>
      </c>
      <c r="BE832" t="n">
        <v>0</v>
      </c>
    </row>
    <row r="833">
      <c r="A833" t="inlineStr">
        <is>
          <t>Commercial real estate non-owner occupied</t>
        </is>
      </c>
      <c r="C833" t="inlineStr">
        <is>
          <t>Thousand</t>
        </is>
      </c>
      <c r="D833" t="inlineStr">
        <is>
          <t>QQQA</t>
        </is>
      </c>
      <c r="E833" t="inlineStr">
        <is>
          <t>Yes</t>
        </is>
      </c>
      <c r="AP833" t="n">
        <v>0</v>
      </c>
      <c r="AQ833" t="n">
        <v>-87</v>
      </c>
      <c r="AR833" t="n">
        <v>-3609</v>
      </c>
      <c r="AT833" t="n">
        <v>-38</v>
      </c>
      <c r="AU833" t="n">
        <v>-758</v>
      </c>
      <c r="AV833" t="n">
        <v>-7</v>
      </c>
      <c r="AW833" t="n">
        <v>-803</v>
      </c>
      <c r="BD833" t="n">
        <v>-3</v>
      </c>
      <c r="BE833" t="n">
        <v>0</v>
      </c>
    </row>
    <row r="834">
      <c r="A834" t="inlineStr">
        <is>
          <t>Construction and development &lt; 60 months</t>
        </is>
      </c>
      <c r="C834" t="inlineStr">
        <is>
          <t>Thousand</t>
        </is>
      </c>
      <c r="D834" t="inlineStr">
        <is>
          <t>QQQA</t>
        </is>
      </c>
      <c r="E834" t="inlineStr">
        <is>
          <t>Yes</t>
        </is>
      </c>
      <c r="AO834" t="n">
        <v>-3</v>
      </c>
      <c r="AP834" t="n">
        <v>-56</v>
      </c>
      <c r="AQ834" t="n">
        <v>0</v>
      </c>
      <c r="AR834" t="n">
        <v>-59</v>
      </c>
      <c r="BA834" t="n">
        <v>0</v>
      </c>
      <c r="BB834" t="n">
        <v>-93</v>
      </c>
      <c r="BD834" t="n">
        <v>-2</v>
      </c>
      <c r="BE834" t="n">
        <v>-2</v>
      </c>
    </row>
    <row r="835">
      <c r="A835" t="inlineStr">
        <is>
          <t>Construction residential real estate &lt; 60 months</t>
        </is>
      </c>
      <c r="C835" t="inlineStr">
        <is>
          <t>Thousand</t>
        </is>
      </c>
      <c r="D835" t="inlineStr">
        <is>
          <t>QQQA</t>
        </is>
      </c>
      <c r="E835" t="inlineStr">
        <is>
          <t>Yes</t>
        </is>
      </c>
      <c r="AO835" t="n">
        <v>-1</v>
      </c>
      <c r="AP835" t="n">
        <v>-28</v>
      </c>
      <c r="AQ835" t="n">
        <v>-368</v>
      </c>
      <c r="AR835" t="n">
        <v>-29</v>
      </c>
    </row>
    <row r="836">
      <c r="A836" t="inlineStr">
        <is>
          <t>Residential real estate first lien</t>
        </is>
      </c>
      <c r="C836" t="inlineStr">
        <is>
          <t>Thousand</t>
        </is>
      </c>
      <c r="D836" t="inlineStr">
        <is>
          <t>QQQA</t>
        </is>
      </c>
      <c r="E836" t="inlineStr">
        <is>
          <t>Yes</t>
        </is>
      </c>
      <c r="AO836" t="n">
        <v>-152</v>
      </c>
      <c r="AP836" t="n">
        <v>-66</v>
      </c>
      <c r="AQ836" t="n">
        <v>-133</v>
      </c>
      <c r="AR836" t="n">
        <v>-465</v>
      </c>
      <c r="AT836" t="n">
        <v>-43</v>
      </c>
      <c r="AU836" t="n">
        <v>-9</v>
      </c>
      <c r="AV836" t="n">
        <v>-4</v>
      </c>
      <c r="AW836" t="n">
        <v>-87</v>
      </c>
      <c r="AY836" t="n">
        <v>-44</v>
      </c>
      <c r="AZ836" t="n">
        <v>-5</v>
      </c>
      <c r="BA836" t="n">
        <v>-11</v>
      </c>
      <c r="BB836" t="n">
        <v>-106</v>
      </c>
      <c r="BD836" t="n">
        <v>-2</v>
      </c>
      <c r="BE836" t="n">
        <v>-42</v>
      </c>
    </row>
    <row r="837">
      <c r="A837" t="inlineStr">
        <is>
          <t>Residential real estate all other</t>
        </is>
      </c>
      <c r="C837" t="inlineStr">
        <is>
          <t>Thousand</t>
        </is>
      </c>
      <c r="D837" t="inlineStr">
        <is>
          <t>QQQA</t>
        </is>
      </c>
      <c r="E837" t="inlineStr">
        <is>
          <t>Yes</t>
        </is>
      </c>
      <c r="G837" t="n">
        <v>0</v>
      </c>
      <c r="H837" t="n">
        <v>-23</v>
      </c>
      <c r="I837" t="n">
        <v>-209</v>
      </c>
      <c r="K837" t="n">
        <v>-49</v>
      </c>
      <c r="L837" t="n">
        <v>-44</v>
      </c>
      <c r="M837" t="n">
        <v>-23</v>
      </c>
      <c r="N837" t="n">
        <v>-171</v>
      </c>
      <c r="P837" t="n">
        <v>-68</v>
      </c>
      <c r="Q837" t="n">
        <v>-7</v>
      </c>
      <c r="R837" t="n">
        <v>-48</v>
      </c>
      <c r="S837" t="n">
        <v>-138</v>
      </c>
      <c r="U837" t="n">
        <v>-67</v>
      </c>
      <c r="V837" t="n">
        <v>-70</v>
      </c>
      <c r="W837" t="n">
        <v>-10</v>
      </c>
      <c r="X837" t="n">
        <v>-181</v>
      </c>
      <c r="Z837" t="n">
        <v>-57</v>
      </c>
      <c r="AA837" t="n">
        <v>-16</v>
      </c>
      <c r="AB837" t="n">
        <v>-89</v>
      </c>
      <c r="AC837" t="n">
        <v>-330</v>
      </c>
      <c r="AE837" t="n">
        <v>-90</v>
      </c>
      <c r="AF837" t="n">
        <v>-151</v>
      </c>
      <c r="AG837" t="n">
        <v>-71</v>
      </c>
      <c r="AH837" t="n">
        <v>-395</v>
      </c>
      <c r="AJ837" t="n">
        <v>-52</v>
      </c>
      <c r="AK837" t="n">
        <v>-143</v>
      </c>
      <c r="AL837" t="n">
        <v>-29</v>
      </c>
      <c r="AM837" t="n">
        <v>-2697</v>
      </c>
      <c r="AO837" t="n">
        <v>-25</v>
      </c>
      <c r="AP837" t="n">
        <v>-7</v>
      </c>
      <c r="AQ837" t="n">
        <v>-84</v>
      </c>
      <c r="AR837" t="n">
        <v>-126</v>
      </c>
      <c r="AT837" t="n">
        <v>-16</v>
      </c>
      <c r="AU837" t="n">
        <v>-30</v>
      </c>
      <c r="AV837" t="n">
        <v>0</v>
      </c>
      <c r="AW837" t="n">
        <v>-521</v>
      </c>
      <c r="AY837" t="n">
        <v>0</v>
      </c>
      <c r="AZ837" t="n">
        <v>-36</v>
      </c>
      <c r="BA837" t="n">
        <v>-2</v>
      </c>
      <c r="BB837" t="n">
        <v>-38</v>
      </c>
      <c r="BD837" t="n">
        <v>-26</v>
      </c>
      <c r="BE837" t="n">
        <v>-2</v>
      </c>
    </row>
    <row r="838">
      <c r="A838" t="inlineStr">
        <is>
          <t>Non-consumer non-real estate</t>
        </is>
      </c>
      <c r="C838" t="inlineStr">
        <is>
          <t>Thousand</t>
        </is>
      </c>
      <c r="D838" t="inlineStr">
        <is>
          <t>QQQA</t>
        </is>
      </c>
      <c r="E838" t="inlineStr">
        <is>
          <t>Yes</t>
        </is>
      </c>
      <c r="F838" t="n">
        <v>-36</v>
      </c>
      <c r="G838" t="n">
        <v>-69</v>
      </c>
      <c r="H838" t="n">
        <v>-34</v>
      </c>
      <c r="I838" t="n">
        <v>-217</v>
      </c>
      <c r="K838" t="n">
        <v>-70</v>
      </c>
      <c r="L838" t="n">
        <v>-61</v>
      </c>
      <c r="M838" t="n">
        <v>-391</v>
      </c>
      <c r="N838" t="n">
        <v>-564</v>
      </c>
      <c r="P838" t="n">
        <v>-153</v>
      </c>
      <c r="Q838" t="n">
        <v>-16</v>
      </c>
      <c r="R838" t="n">
        <v>-2180</v>
      </c>
      <c r="S838" t="n">
        <v>-3799</v>
      </c>
      <c r="U838" t="n">
        <v>-803</v>
      </c>
      <c r="V838" t="n">
        <v>-502</v>
      </c>
      <c r="W838" t="n">
        <v>-1053</v>
      </c>
      <c r="X838" t="n">
        <v>-2921</v>
      </c>
      <c r="Z838" t="n">
        <v>-206</v>
      </c>
      <c r="AA838" t="n">
        <v>-471</v>
      </c>
      <c r="AB838" t="n">
        <v>-538</v>
      </c>
      <c r="AC838" t="n">
        <v>-1344</v>
      </c>
      <c r="AE838" t="n">
        <v>-156</v>
      </c>
      <c r="AF838" t="n">
        <v>-153</v>
      </c>
      <c r="AG838" t="n">
        <v>-343</v>
      </c>
      <c r="AH838" t="n">
        <v>-2257</v>
      </c>
      <c r="AJ838" t="n">
        <v>-70</v>
      </c>
      <c r="AK838" t="n">
        <v>-87</v>
      </c>
      <c r="AL838" t="n">
        <v>-244</v>
      </c>
      <c r="AM838" t="n">
        <v>-514</v>
      </c>
    </row>
    <row r="839">
      <c r="A839" t="inlineStr">
        <is>
          <t>Farmland</t>
        </is>
      </c>
      <c r="C839" t="inlineStr">
        <is>
          <t>Thousand</t>
        </is>
      </c>
      <c r="D839" t="inlineStr">
        <is>
          <t>QQQA</t>
        </is>
      </c>
      <c r="E839" t="inlineStr">
        <is>
          <t>Yes</t>
        </is>
      </c>
      <c r="AP839" t="n">
        <v>0</v>
      </c>
      <c r="AQ839" t="n">
        <v>-3</v>
      </c>
      <c r="AR839" t="n">
        <v>-2055</v>
      </c>
      <c r="AV839" t="n">
        <v>0</v>
      </c>
      <c r="AW839" t="n">
        <v>-889</v>
      </c>
    </row>
    <row r="840">
      <c r="A840" t="inlineStr">
        <is>
          <t>Agriculture</t>
        </is>
      </c>
      <c r="C840" t="inlineStr">
        <is>
          <t>Thousand</t>
        </is>
      </c>
      <c r="D840" t="inlineStr">
        <is>
          <t>QQQA</t>
        </is>
      </c>
      <c r="E840" t="inlineStr">
        <is>
          <t>Yes</t>
        </is>
      </c>
      <c r="BD840" t="n">
        <v>-35</v>
      </c>
      <c r="BE840" t="n">
        <v>-302</v>
      </c>
    </row>
    <row r="841">
      <c r="A841" t="inlineStr">
        <is>
          <t>Commercial and agricultural non-real estate</t>
        </is>
      </c>
      <c r="C841" t="inlineStr">
        <is>
          <t>Thousand</t>
        </is>
      </c>
      <c r="D841" t="inlineStr">
        <is>
          <t>QQQA</t>
        </is>
      </c>
      <c r="E841" t="inlineStr">
        <is>
          <t>Yes</t>
        </is>
      </c>
      <c r="AO841" t="n">
        <v>-87</v>
      </c>
      <c r="AP841" t="n">
        <v>-287</v>
      </c>
      <c r="AQ841" t="n">
        <v>-594</v>
      </c>
      <c r="AR841" t="n">
        <v>-3320</v>
      </c>
      <c r="AT841" t="n">
        <v>-104</v>
      </c>
      <c r="AU841" t="n">
        <v>-3433</v>
      </c>
      <c r="AV841" t="n">
        <v>-146</v>
      </c>
      <c r="AW841" t="n">
        <v>-4509</v>
      </c>
      <c r="AY841" t="n">
        <v>-171</v>
      </c>
      <c r="AZ841" t="n">
        <v>-717</v>
      </c>
      <c r="BA841" t="n">
        <v>-267</v>
      </c>
      <c r="BB841" t="n">
        <v>-1756</v>
      </c>
    </row>
    <row r="842">
      <c r="A842" t="inlineStr">
        <is>
          <t>Commercial non-real estate</t>
        </is>
      </c>
      <c r="C842" t="inlineStr">
        <is>
          <t>Thousand</t>
        </is>
      </c>
      <c r="D842" t="inlineStr">
        <is>
          <t>QQQA</t>
        </is>
      </c>
      <c r="E842" t="inlineStr">
        <is>
          <t>Yes</t>
        </is>
      </c>
      <c r="BD842" t="n">
        <v>-176</v>
      </c>
      <c r="BE842" t="n">
        <v>-102</v>
      </c>
    </row>
    <row r="843">
      <c r="A843" t="inlineStr">
        <is>
          <t>Consumer non-real estate</t>
        </is>
      </c>
      <c r="C843" t="inlineStr">
        <is>
          <t>Thousand</t>
        </is>
      </c>
      <c r="D843" t="inlineStr">
        <is>
          <t>QQQA</t>
        </is>
      </c>
      <c r="E843" t="inlineStr">
        <is>
          <t>Yes</t>
        </is>
      </c>
      <c r="F843" t="n">
        <v>-140</v>
      </c>
      <c r="G843" t="n">
        <v>-155</v>
      </c>
      <c r="H843" t="n">
        <v>-163</v>
      </c>
      <c r="I843" t="n">
        <v>-597</v>
      </c>
      <c r="K843" t="n">
        <v>-140</v>
      </c>
      <c r="L843" t="n">
        <v>-190</v>
      </c>
      <c r="M843" t="n">
        <v>-177</v>
      </c>
      <c r="N843" t="n">
        <v>-687</v>
      </c>
      <c r="P843" t="n">
        <v>-127</v>
      </c>
      <c r="Q843" t="n">
        <v>-103</v>
      </c>
      <c r="R843" t="n">
        <v>-152</v>
      </c>
      <c r="S843" t="n">
        <v>-626</v>
      </c>
      <c r="U843" t="n">
        <v>-221</v>
      </c>
      <c r="V843" t="n">
        <v>-134</v>
      </c>
      <c r="W843" t="n">
        <v>-374</v>
      </c>
      <c r="X843" t="n">
        <v>-1088</v>
      </c>
      <c r="Z843" t="n">
        <v>-234</v>
      </c>
      <c r="AA843" t="n">
        <v>-234</v>
      </c>
      <c r="AB843" t="n">
        <v>-238</v>
      </c>
      <c r="AC843" t="n">
        <v>-913</v>
      </c>
      <c r="AE843" t="n">
        <v>-250</v>
      </c>
      <c r="AF843" t="n">
        <v>-194</v>
      </c>
      <c r="AG843" t="n">
        <v>-294</v>
      </c>
      <c r="AH843" t="n">
        <v>-1066</v>
      </c>
      <c r="AJ843" t="n">
        <v>-120</v>
      </c>
      <c r="AK843" t="n">
        <v>-162</v>
      </c>
      <c r="AL843" t="n">
        <v>-287</v>
      </c>
      <c r="AM843" t="n">
        <v>-868</v>
      </c>
      <c r="AO843" t="n">
        <v>-321</v>
      </c>
      <c r="AP843" t="n">
        <v>-235</v>
      </c>
      <c r="AQ843" t="n">
        <v>-195</v>
      </c>
      <c r="AR843" t="n">
        <v>-1142</v>
      </c>
      <c r="AT843" t="n">
        <v>-413</v>
      </c>
      <c r="AU843" t="n">
        <v>-209</v>
      </c>
      <c r="AV843" t="n">
        <v>-67</v>
      </c>
      <c r="AW843" t="n">
        <v>-864</v>
      </c>
      <c r="AY843" t="n">
        <v>-80</v>
      </c>
      <c r="AZ843" t="n">
        <v>-153</v>
      </c>
      <c r="BA843" t="n">
        <v>-171</v>
      </c>
      <c r="BB843" t="n">
        <v>-768</v>
      </c>
      <c r="BD843" t="n">
        <v>-140</v>
      </c>
      <c r="BE843" t="n">
        <v>-398</v>
      </c>
    </row>
    <row r="844">
      <c r="A844" t="inlineStr">
        <is>
          <t>Oil and gas</t>
        </is>
      </c>
      <c r="C844" t="inlineStr">
        <is>
          <t>Thousand</t>
        </is>
      </c>
      <c r="D844" t="inlineStr">
        <is>
          <t>QQQA</t>
        </is>
      </c>
      <c r="E844" t="inlineStr">
        <is>
          <t>Yes</t>
        </is>
      </c>
      <c r="AR844" t="n">
        <v>-11245</v>
      </c>
      <c r="BD844" t="n">
        <v>0</v>
      </c>
      <c r="BE844" t="n">
        <v>-2</v>
      </c>
    </row>
    <row r="845">
      <c r="A845" t="inlineStr">
        <is>
          <t>Other loans</t>
        </is>
      </c>
      <c r="C845" t="inlineStr">
        <is>
          <t>Thousand</t>
        </is>
      </c>
      <c r="D845" t="inlineStr">
        <is>
          <t>QQQA</t>
        </is>
      </c>
      <c r="E845" t="inlineStr">
        <is>
          <t>Yes</t>
        </is>
      </c>
      <c r="F845" t="n">
        <v>-139</v>
      </c>
      <c r="G845" t="n">
        <v>-20</v>
      </c>
      <c r="H845" t="n">
        <v>-76</v>
      </c>
      <c r="I845" t="n">
        <v>-300</v>
      </c>
      <c r="K845" t="n">
        <v>-64</v>
      </c>
      <c r="L845" t="n">
        <v>-188</v>
      </c>
      <c r="M845" t="n">
        <v>-93</v>
      </c>
      <c r="N845" t="n">
        <v>-351</v>
      </c>
      <c r="P845" t="n">
        <v>-213</v>
      </c>
      <c r="Q845" t="n">
        <v>-50</v>
      </c>
      <c r="R845" t="n">
        <v>-20</v>
      </c>
      <c r="S845" t="n">
        <v>-1109</v>
      </c>
      <c r="U845" t="n">
        <v>-133</v>
      </c>
      <c r="V845" t="n">
        <v>-149</v>
      </c>
      <c r="W845" t="n">
        <v>-18</v>
      </c>
      <c r="X845" t="n">
        <v>-388</v>
      </c>
      <c r="Z845" t="n">
        <v>-1218</v>
      </c>
      <c r="AA845" t="n">
        <v>-56</v>
      </c>
      <c r="AB845" t="n">
        <v>-47</v>
      </c>
      <c r="AC845" t="n">
        <v>-3727</v>
      </c>
      <c r="AF845" t="n">
        <v>-2</v>
      </c>
      <c r="AH845" t="n">
        <v>-16</v>
      </c>
      <c r="AP845" t="n">
        <v>0</v>
      </c>
      <c r="AQ845" t="n">
        <v>-100</v>
      </c>
      <c r="AR845" t="n">
        <v>-168</v>
      </c>
      <c r="AT845" t="n">
        <v>-52</v>
      </c>
      <c r="AU845" t="n">
        <v>-9</v>
      </c>
      <c r="AV845" t="n">
        <v>-73</v>
      </c>
      <c r="AW845" t="n">
        <v>-134</v>
      </c>
      <c r="AY845" t="n">
        <v>-11</v>
      </c>
      <c r="AZ845" t="n">
        <v>0</v>
      </c>
    </row>
    <row r="846">
      <c r="A846" t="inlineStr">
        <is>
          <t>Acquired loans</t>
        </is>
      </c>
      <c r="C846" t="inlineStr">
        <is>
          <t>Thousand</t>
        </is>
      </c>
      <c r="D846" t="inlineStr">
        <is>
          <t>QQQA</t>
        </is>
      </c>
      <c r="E846" t="inlineStr">
        <is>
          <t>Yes</t>
        </is>
      </c>
      <c r="F846" t="n">
        <v>-49</v>
      </c>
      <c r="G846" t="n">
        <v>-1</v>
      </c>
      <c r="H846" t="n">
        <v>-3</v>
      </c>
      <c r="I846" t="n">
        <v>-53</v>
      </c>
      <c r="K846" t="n">
        <v>-17</v>
      </c>
      <c r="L846" t="n">
        <v>-148</v>
      </c>
      <c r="M846" t="n">
        <v>-201</v>
      </c>
      <c r="N846" t="n">
        <v>-568</v>
      </c>
      <c r="P846" t="n">
        <v>-160</v>
      </c>
      <c r="Q846" t="n">
        <v>-34</v>
      </c>
      <c r="R846" t="n">
        <v>-38</v>
      </c>
      <c r="S846" t="n">
        <v>-686</v>
      </c>
      <c r="U846" t="n">
        <v>-4</v>
      </c>
      <c r="V846" t="n">
        <v>-13</v>
      </c>
      <c r="W846" t="n">
        <v>-41</v>
      </c>
      <c r="X846" t="n">
        <v>-101</v>
      </c>
      <c r="Z846" t="n">
        <v>-13</v>
      </c>
      <c r="AA846" t="n">
        <v>-1</v>
      </c>
      <c r="AB846" t="n">
        <v>-134</v>
      </c>
      <c r="AC846" t="n">
        <v>-157</v>
      </c>
      <c r="AE846" t="n">
        <v>-27</v>
      </c>
      <c r="AF846" t="n">
        <v>-166</v>
      </c>
      <c r="AG846" t="n">
        <v>-337</v>
      </c>
      <c r="AH846" t="n">
        <v>-720</v>
      </c>
      <c r="AJ846" t="n">
        <v>-26</v>
      </c>
      <c r="AK846" t="n">
        <v>-170</v>
      </c>
      <c r="AL846" t="n">
        <v>-1517</v>
      </c>
      <c r="AM846" t="n">
        <v>-2060</v>
      </c>
    </row>
    <row r="847">
      <c r="A847" t="inlineStr">
        <is>
          <t>Pegasus bank</t>
        </is>
      </c>
      <c r="C847" t="inlineStr">
        <is>
          <t>Thousand</t>
        </is>
      </c>
      <c r="D847" t="inlineStr">
        <is>
          <t>QQQA</t>
        </is>
      </c>
      <c r="E847" t="inlineStr">
        <is>
          <t>Yes</t>
        </is>
      </c>
      <c r="AO847" t="n">
        <v>-571</v>
      </c>
      <c r="AP847" t="n">
        <v>330</v>
      </c>
      <c r="AQ847" t="n">
        <v>-600</v>
      </c>
      <c r="AR847" t="n">
        <v>-841</v>
      </c>
    </row>
    <row r="848">
      <c r="A848" t="inlineStr">
        <is>
          <t>Total</t>
        </is>
      </c>
      <c r="C848" t="inlineStr">
        <is>
          <t>Thousand</t>
        </is>
      </c>
      <c r="D848" t="inlineStr">
        <is>
          <t>QQQA</t>
        </is>
      </c>
      <c r="E848" t="inlineStr">
        <is>
          <t>Yes</t>
        </is>
      </c>
      <c r="F848" t="n">
        <v>-533</v>
      </c>
      <c r="G848" t="n">
        <v>-347</v>
      </c>
      <c r="H848" t="n">
        <v>-330</v>
      </c>
      <c r="I848" t="n">
        <v>-1560</v>
      </c>
      <c r="K848" t="n">
        <v>-474</v>
      </c>
      <c r="L848" t="n">
        <v>-681</v>
      </c>
      <c r="M848" t="n">
        <v>-926</v>
      </c>
      <c r="N848" t="n">
        <v>-2619</v>
      </c>
      <c r="P848" t="n">
        <v>-762</v>
      </c>
      <c r="Q848" t="n">
        <v>-266</v>
      </c>
      <c r="R848" t="n">
        <v>-3174</v>
      </c>
      <c r="S848" t="n">
        <v>-7325</v>
      </c>
      <c r="U848" t="n">
        <v>-1280</v>
      </c>
      <c r="V848" t="n">
        <v>-929</v>
      </c>
      <c r="W848" t="n">
        <v>-1560</v>
      </c>
      <c r="X848" t="n">
        <v>-4907</v>
      </c>
      <c r="Z848" t="n">
        <v>-1881</v>
      </c>
      <c r="AA848" t="n">
        <v>-879</v>
      </c>
      <c r="AB848" t="n">
        <v>-1138</v>
      </c>
      <c r="AC848" t="n">
        <v>-6965</v>
      </c>
      <c r="AE848" t="n">
        <v>-599</v>
      </c>
      <c r="AF848" t="n">
        <v>-672</v>
      </c>
      <c r="AG848" t="n">
        <v>-1271</v>
      </c>
      <c r="AH848" t="n">
        <v>-5003</v>
      </c>
      <c r="AJ848" t="n">
        <v>-343</v>
      </c>
      <c r="AK848" t="n">
        <v>-585</v>
      </c>
      <c r="AL848" t="n">
        <v>-2177</v>
      </c>
      <c r="AM848" t="n">
        <v>-6386</v>
      </c>
      <c r="AO848" t="n">
        <v>-1160</v>
      </c>
      <c r="AP848" t="n">
        <v>-462</v>
      </c>
      <c r="AQ848" t="n">
        <v>-2188</v>
      </c>
      <c r="AR848" t="n">
        <v>-23832</v>
      </c>
      <c r="AT848" t="n">
        <v>-666</v>
      </c>
      <c r="AU848" t="n">
        <v>-4448</v>
      </c>
      <c r="AV848" t="n">
        <v>-300</v>
      </c>
      <c r="AW848" t="n">
        <v>-7845</v>
      </c>
      <c r="AY848" t="n">
        <v>-322</v>
      </c>
      <c r="AZ848" t="n">
        <v>-915</v>
      </c>
      <c r="BA848" t="n">
        <v>-451</v>
      </c>
      <c r="BB848" t="n">
        <v>-2781</v>
      </c>
      <c r="BD848" t="n">
        <v>-432</v>
      </c>
      <c r="BE848" t="n">
        <v>-850</v>
      </c>
    </row>
    <row r="849">
      <c r="A849" t="inlineStr">
        <is>
          <t>Total-c</t>
        </is>
      </c>
      <c r="F849">
        <f>SUM(F827:F847)</f>
        <v/>
      </c>
      <c r="G849">
        <f>SUM(G827:G847)</f>
        <v/>
      </c>
      <c r="H849">
        <f>SUM(H827:H847)</f>
        <v/>
      </c>
      <c r="I849">
        <f>SUM(I827:I847)</f>
        <v/>
      </c>
      <c r="K849">
        <f>SUM(K827:K847)</f>
        <v/>
      </c>
      <c r="L849">
        <f>SUM(L827:L847)</f>
        <v/>
      </c>
      <c r="M849">
        <f>SUM(M827:M847)</f>
        <v/>
      </c>
      <c r="N849">
        <f>SUM(N827:N847)</f>
        <v/>
      </c>
      <c r="P849">
        <f>SUM(P827:P847)</f>
        <v/>
      </c>
      <c r="Q849">
        <f>SUM(Q827:Q847)</f>
        <v/>
      </c>
      <c r="R849">
        <f>SUM(R827:R847)</f>
        <v/>
      </c>
      <c r="S849">
        <f>SUM(S827:S847)</f>
        <v/>
      </c>
      <c r="U849">
        <f>SUM(U827:U847)</f>
        <v/>
      </c>
      <c r="V849">
        <f>SUM(V827:V847)</f>
        <v/>
      </c>
      <c r="W849">
        <f>SUM(W827:W847)</f>
        <v/>
      </c>
      <c r="X849">
        <f>SUM(X827:X847)</f>
        <v/>
      </c>
      <c r="Z849">
        <f>SUM(Z827:Z847)</f>
        <v/>
      </c>
      <c r="AA849">
        <f>SUM(AA827:AA847)</f>
        <v/>
      </c>
      <c r="AB849">
        <f>SUM(AB827:AB847)</f>
        <v/>
      </c>
      <c r="AC849">
        <f>SUM(AC827:AC847)</f>
        <v/>
      </c>
      <c r="AE849">
        <f>SUM(AE827:AE847)</f>
        <v/>
      </c>
      <c r="AF849">
        <f>SUM(AF827:AF847)</f>
        <v/>
      </c>
      <c r="AG849">
        <f>SUM(AG827:AG847)</f>
        <v/>
      </c>
      <c r="AH849">
        <f>SUM(AH827:AH847)</f>
        <v/>
      </c>
      <c r="AJ849">
        <f>SUM(AJ827:AJ847)</f>
        <v/>
      </c>
      <c r="AK849">
        <f>SUM(AK827:AK847)</f>
        <v/>
      </c>
      <c r="AL849">
        <f>SUM(AL827:AL847)</f>
        <v/>
      </c>
      <c r="AM849">
        <f>SUM(AM827:AM847)</f>
        <v/>
      </c>
      <c r="AO849">
        <f>SUM(AO827:AO847)</f>
        <v/>
      </c>
      <c r="AP849">
        <f>SUM(AP827:AP847)</f>
        <v/>
      </c>
      <c r="AQ849">
        <f>SUM(AQ827:AQ847)</f>
        <v/>
      </c>
      <c r="AR849">
        <f>SUM(AR827:AR847)</f>
        <v/>
      </c>
      <c r="AT849">
        <f>SUM(AT827:AT847)</f>
        <v/>
      </c>
      <c r="AU849">
        <f>SUM(AU827:AU847)</f>
        <v/>
      </c>
      <c r="AV849">
        <f>SUM(AV827:AV847)</f>
        <v/>
      </c>
      <c r="AW849">
        <f>SUM(AW827:AW847)</f>
        <v/>
      </c>
      <c r="AY849">
        <f>SUM(AY827:AY847)</f>
        <v/>
      </c>
      <c r="AZ849">
        <f>SUM(AZ827:AZ847)</f>
        <v/>
      </c>
      <c r="BA849">
        <f>SUM(BA827:BA847)</f>
        <v/>
      </c>
      <c r="BB849">
        <f>SUM(BB827:BB847)</f>
        <v/>
      </c>
      <c r="BD849">
        <f>SUM(BD827:BD847)</f>
        <v/>
      </c>
      <c r="BE849">
        <f>SUM(BE827:BE847)</f>
        <v/>
      </c>
    </row>
    <row r="850">
      <c r="A850" t="inlineStr">
        <is>
          <t>Sum check</t>
        </is>
      </c>
      <c r="F850">
        <f>F848-F849</f>
        <v/>
      </c>
      <c r="G850">
        <f>G848-G849</f>
        <v/>
      </c>
      <c r="H850">
        <f>H848-H849</f>
        <v/>
      </c>
      <c r="I850">
        <f>I848-I849</f>
        <v/>
      </c>
      <c r="K850">
        <f>K848-K849</f>
        <v/>
      </c>
      <c r="L850">
        <f>L848-L849</f>
        <v/>
      </c>
      <c r="M850">
        <f>M848-M849</f>
        <v/>
      </c>
      <c r="N850">
        <f>N848-N849</f>
        <v/>
      </c>
      <c r="P850">
        <f>P848-P849</f>
        <v/>
      </c>
      <c r="Q850">
        <f>Q848-Q849</f>
        <v/>
      </c>
      <c r="R850">
        <f>R848-R849</f>
        <v/>
      </c>
      <c r="S850">
        <f>S848-S849</f>
        <v/>
      </c>
      <c r="U850">
        <f>U848-U849</f>
        <v/>
      </c>
      <c r="V850">
        <f>V848-V849</f>
        <v/>
      </c>
      <c r="W850">
        <f>W848-W849</f>
        <v/>
      </c>
      <c r="X850">
        <f>X848-X849</f>
        <v/>
      </c>
      <c r="Z850">
        <f>Z848-Z849</f>
        <v/>
      </c>
      <c r="AA850">
        <f>AA848-AA849</f>
        <v/>
      </c>
      <c r="AB850">
        <f>AB848-AB849</f>
        <v/>
      </c>
      <c r="AC850">
        <f>AC848-AC849</f>
        <v/>
      </c>
      <c r="AE850">
        <f>AE848-AE849</f>
        <v/>
      </c>
      <c r="AF850">
        <f>AF848-AF849</f>
        <v/>
      </c>
      <c r="AG850">
        <f>AG848-AG849</f>
        <v/>
      </c>
      <c r="AH850">
        <f>AH848-AH849</f>
        <v/>
      </c>
      <c r="AJ850">
        <f>AJ848-AJ849</f>
        <v/>
      </c>
      <c r="AK850">
        <f>AK848-AK849</f>
        <v/>
      </c>
      <c r="AL850">
        <f>AL848-AL849</f>
        <v/>
      </c>
      <c r="AM850">
        <f>AM848-AM849</f>
        <v/>
      </c>
      <c r="AO850">
        <f>AO848-AO849</f>
        <v/>
      </c>
      <c r="AP850">
        <f>AP848-AP849</f>
        <v/>
      </c>
      <c r="AQ850">
        <f>AQ848-AQ849</f>
        <v/>
      </c>
      <c r="AR850">
        <f>AR848-AR849</f>
        <v/>
      </c>
      <c r="AT850">
        <f>AT848-AT849</f>
        <v/>
      </c>
      <c r="AU850">
        <f>AU848-AU849</f>
        <v/>
      </c>
      <c r="AV850">
        <f>AV848-AV849</f>
        <v/>
      </c>
      <c r="AW850">
        <f>AW848-AW849</f>
        <v/>
      </c>
      <c r="AY850">
        <f>AY848-AY849</f>
        <v/>
      </c>
      <c r="AZ850">
        <f>AZ848-AZ849</f>
        <v/>
      </c>
      <c r="BA850">
        <f>BA848-BA849</f>
        <v/>
      </c>
      <c r="BB850">
        <f>BB848-BB849</f>
        <v/>
      </c>
      <c r="BD850">
        <f>BD848-BD849</f>
        <v/>
      </c>
      <c r="BE850">
        <f>BE848-BE849</f>
        <v/>
      </c>
    </row>
    <row r="852">
      <c r="A852" t="inlineStr">
        <is>
          <t>Impact of CECL adoption</t>
        </is>
      </c>
    </row>
    <row r="853">
      <c r="A853" t="inlineStr">
        <is>
          <t>Real estate:</t>
        </is>
      </c>
    </row>
    <row r="854">
      <c r="A854" t="inlineStr">
        <is>
          <t>Commercial real estate owner occupied</t>
        </is>
      </c>
      <c r="C854" t="inlineStr">
        <is>
          <t>Thousand</t>
        </is>
      </c>
      <c r="D854" t="inlineStr">
        <is>
          <t>QQQA</t>
        </is>
      </c>
      <c r="E854" t="inlineStr">
        <is>
          <t>Yes</t>
        </is>
      </c>
      <c r="AO854" t="n">
        <v>-2806</v>
      </c>
      <c r="AP854" t="n">
        <v>0</v>
      </c>
      <c r="AQ854" t="n">
        <v>0</v>
      </c>
      <c r="AR854" t="n">
        <v>-2806</v>
      </c>
    </row>
    <row r="855">
      <c r="A855" t="inlineStr">
        <is>
          <t>Commercial real estate non-owner occupied</t>
        </is>
      </c>
      <c r="C855" t="inlineStr">
        <is>
          <t>Thousand</t>
        </is>
      </c>
      <c r="D855" t="inlineStr">
        <is>
          <t>QQQA</t>
        </is>
      </c>
      <c r="E855" t="inlineStr">
        <is>
          <t>Yes</t>
        </is>
      </c>
      <c r="AO855" t="n">
        <v>-5507</v>
      </c>
      <c r="AP855" t="n">
        <v>0</v>
      </c>
      <c r="AQ855" t="n">
        <v>0</v>
      </c>
      <c r="AR855" t="n">
        <v>-5507</v>
      </c>
    </row>
    <row r="856">
      <c r="A856" t="inlineStr">
        <is>
          <t>Construction and development &lt; 60 months</t>
        </is>
      </c>
      <c r="C856" t="inlineStr">
        <is>
          <t>Thousand</t>
        </is>
      </c>
      <c r="D856" t="inlineStr">
        <is>
          <t>QQQA</t>
        </is>
      </c>
      <c r="E856" t="inlineStr">
        <is>
          <t>Yes</t>
        </is>
      </c>
      <c r="AO856" t="n">
        <v>-1056</v>
      </c>
      <c r="AP856" t="n">
        <v>0</v>
      </c>
      <c r="AQ856" t="n">
        <v>0</v>
      </c>
      <c r="AR856" t="n">
        <v>-1056</v>
      </c>
    </row>
    <row r="857">
      <c r="A857" t="inlineStr">
        <is>
          <t>Construction residential real estate &lt; 60 months</t>
        </is>
      </c>
      <c r="C857" t="inlineStr">
        <is>
          <t>Thousand</t>
        </is>
      </c>
      <c r="D857" t="inlineStr">
        <is>
          <t>QQQA</t>
        </is>
      </c>
      <c r="E857" t="inlineStr">
        <is>
          <t>Yes</t>
        </is>
      </c>
      <c r="AO857" t="n">
        <v>-778</v>
      </c>
      <c r="AP857" t="n">
        <v>0</v>
      </c>
      <c r="AQ857" t="n">
        <v>0</v>
      </c>
      <c r="AR857" t="n">
        <v>-778</v>
      </c>
    </row>
    <row r="858">
      <c r="A858" t="inlineStr">
        <is>
          <t>Residential real estate first lien</t>
        </is>
      </c>
      <c r="C858" t="inlineStr">
        <is>
          <t>Thousand</t>
        </is>
      </c>
      <c r="D858" t="inlineStr">
        <is>
          <t>QQQA</t>
        </is>
      </c>
      <c r="E858" t="inlineStr">
        <is>
          <t>Yes</t>
        </is>
      </c>
      <c r="AO858" t="n">
        <v>-3831</v>
      </c>
      <c r="AP858" t="n">
        <v>0</v>
      </c>
      <c r="AQ858" t="n">
        <v>0</v>
      </c>
      <c r="AR858" t="n">
        <v>-3831</v>
      </c>
    </row>
    <row r="859">
      <c r="A859" t="inlineStr">
        <is>
          <t>Residential real estate all other</t>
        </is>
      </c>
      <c r="C859" t="inlineStr">
        <is>
          <t>Thousand</t>
        </is>
      </c>
      <c r="D859" t="inlineStr">
        <is>
          <t>QQQA</t>
        </is>
      </c>
      <c r="E859" t="inlineStr">
        <is>
          <t>Yes</t>
        </is>
      </c>
      <c r="AO859" t="n">
        <v>-1408</v>
      </c>
      <c r="AP859" t="n">
        <v>0</v>
      </c>
      <c r="AQ859" t="n">
        <v>0</v>
      </c>
      <c r="AR859" t="n">
        <v>-1408</v>
      </c>
    </row>
    <row r="860">
      <c r="A860" t="inlineStr">
        <is>
          <t>Farmland</t>
        </is>
      </c>
      <c r="C860" t="inlineStr">
        <is>
          <t>Thousand</t>
        </is>
      </c>
      <c r="D860" t="inlineStr">
        <is>
          <t>QQQA</t>
        </is>
      </c>
      <c r="E860" t="inlineStr">
        <is>
          <t>Yes</t>
        </is>
      </c>
      <c r="AO860" t="n">
        <v>-1408</v>
      </c>
      <c r="AP860" t="n">
        <v>0</v>
      </c>
      <c r="AQ860" t="n">
        <v>0</v>
      </c>
      <c r="AR860" t="n">
        <v>-1408</v>
      </c>
    </row>
    <row r="861">
      <c r="A861" t="inlineStr">
        <is>
          <t>Commercial and agricultural non-real estate</t>
        </is>
      </c>
      <c r="C861" t="inlineStr">
        <is>
          <t>Thousand</t>
        </is>
      </c>
      <c r="D861" t="inlineStr">
        <is>
          <t>QQQA</t>
        </is>
      </c>
      <c r="E861" t="inlineStr">
        <is>
          <t>Yes</t>
        </is>
      </c>
      <c r="AO861" t="n">
        <v>11849</v>
      </c>
      <c r="AP861" t="n">
        <v>0</v>
      </c>
      <c r="AQ861" t="n">
        <v>0</v>
      </c>
      <c r="AR861" t="n">
        <v>13195</v>
      </c>
    </row>
    <row r="862">
      <c r="A862" t="inlineStr">
        <is>
          <t>Consumer non-real estate</t>
        </is>
      </c>
      <c r="C862" t="inlineStr">
        <is>
          <t>Thousand</t>
        </is>
      </c>
      <c r="D862" t="inlineStr">
        <is>
          <t>QQQA</t>
        </is>
      </c>
      <c r="E862" t="inlineStr">
        <is>
          <t>Yes</t>
        </is>
      </c>
      <c r="AO862" t="n">
        <v>-622</v>
      </c>
      <c r="AP862" t="n">
        <v>0</v>
      </c>
      <c r="AQ862" t="n">
        <v>0</v>
      </c>
      <c r="AR862" t="n">
        <v>-622</v>
      </c>
    </row>
    <row r="863">
      <c r="A863" t="inlineStr">
        <is>
          <t>Oil and gas</t>
        </is>
      </c>
      <c r="C863" t="inlineStr">
        <is>
          <t>Thousand</t>
        </is>
      </c>
      <c r="D863" t="inlineStr">
        <is>
          <t>QQQA</t>
        </is>
      </c>
      <c r="E863" t="inlineStr">
        <is>
          <t>Yes</t>
        </is>
      </c>
      <c r="AO863" t="n">
        <v>0</v>
      </c>
      <c r="AP863" t="n">
        <v>0</v>
      </c>
      <c r="AQ863" t="n">
        <v>0</v>
      </c>
      <c r="AR863" t="n">
        <v>-1346</v>
      </c>
    </row>
    <row r="864">
      <c r="A864" t="inlineStr">
        <is>
          <t>Other loans</t>
        </is>
      </c>
      <c r="C864" t="inlineStr">
        <is>
          <t>Thousand</t>
        </is>
      </c>
      <c r="D864" t="inlineStr">
        <is>
          <t>QQQA</t>
        </is>
      </c>
      <c r="E864" t="inlineStr">
        <is>
          <t>Yes</t>
        </is>
      </c>
      <c r="AO864" t="n">
        <v>-116</v>
      </c>
      <c r="AP864" t="n">
        <v>0</v>
      </c>
      <c r="AQ864" t="n">
        <v>0</v>
      </c>
      <c r="AR864" t="n">
        <v>-116</v>
      </c>
    </row>
    <row r="865">
      <c r="A865" t="inlineStr">
        <is>
          <t>Pegasus bank</t>
        </is>
      </c>
      <c r="C865" t="inlineStr">
        <is>
          <t>Thousand</t>
        </is>
      </c>
      <c r="D865" t="inlineStr">
        <is>
          <t>QQQA</t>
        </is>
      </c>
      <c r="E865" t="inlineStr">
        <is>
          <t>Yes</t>
        </is>
      </c>
      <c r="AO865" t="n">
        <v>2488</v>
      </c>
      <c r="AP865" t="n">
        <v>0</v>
      </c>
      <c r="AQ865" t="n">
        <v>0</v>
      </c>
      <c r="AR865" t="n">
        <v>2488</v>
      </c>
    </row>
    <row r="866">
      <c r="A866" t="inlineStr">
        <is>
          <t>Total</t>
        </is>
      </c>
      <c r="C866" t="inlineStr">
        <is>
          <t>Thousand</t>
        </is>
      </c>
      <c r="D866" t="inlineStr">
        <is>
          <t>QQQA</t>
        </is>
      </c>
      <c r="E866" t="inlineStr">
        <is>
          <t>Yes</t>
        </is>
      </c>
      <c r="AO866" t="n">
        <v>-3195</v>
      </c>
      <c r="AP866" t="n">
        <v>0</v>
      </c>
      <c r="AQ866" t="n">
        <v>0</v>
      </c>
      <c r="AR866" t="n">
        <v>-3195</v>
      </c>
    </row>
    <row r="867">
      <c r="A867" t="inlineStr">
        <is>
          <t>Total-c</t>
        </is>
      </c>
      <c r="AO867">
        <f>SUM(AO854:AO865)</f>
        <v/>
      </c>
      <c r="AR867">
        <f>SUM(AR854:AR865)</f>
        <v/>
      </c>
    </row>
    <row r="868">
      <c r="A868" t="inlineStr">
        <is>
          <t>Sum check</t>
        </is>
      </c>
      <c r="AO868">
        <f>AO866-AO867</f>
        <v/>
      </c>
      <c r="AR868">
        <f>AR866-AR867</f>
        <v/>
      </c>
    </row>
    <row r="870">
      <c r="A870" t="inlineStr">
        <is>
          <t>Initial allowance on loans purchased with credit deterioration</t>
        </is>
      </c>
    </row>
    <row r="871">
      <c r="A871" t="inlineStr">
        <is>
          <t>Real estate:</t>
        </is>
      </c>
    </row>
    <row r="872">
      <c r="A872" t="inlineStr">
        <is>
          <t>Commercial real estate owner occupied</t>
        </is>
      </c>
      <c r="C872" t="inlineStr">
        <is>
          <t>Thousand</t>
        </is>
      </c>
      <c r="D872" t="inlineStr">
        <is>
          <t>QQQA</t>
        </is>
      </c>
      <c r="E872" t="inlineStr">
        <is>
          <t>Yes</t>
        </is>
      </c>
      <c r="AO872" t="n">
        <v>432</v>
      </c>
      <c r="AP872" t="n">
        <v>0</v>
      </c>
      <c r="AQ872" t="n">
        <v>0</v>
      </c>
      <c r="AR872" t="n">
        <v>432</v>
      </c>
      <c r="AT872" t="n">
        <v>0</v>
      </c>
      <c r="AU872" t="n">
        <v>987</v>
      </c>
      <c r="AV872" t="n">
        <v>93</v>
      </c>
      <c r="AW872" t="n">
        <v>1080</v>
      </c>
    </row>
    <row r="873">
      <c r="A873" t="inlineStr">
        <is>
          <t>Commercial real estate non-owner occupied</t>
        </is>
      </c>
      <c r="C873" t="inlineStr">
        <is>
          <t>Thousand</t>
        </is>
      </c>
      <c r="D873" t="inlineStr">
        <is>
          <t>QQQA</t>
        </is>
      </c>
      <c r="E873" t="inlineStr">
        <is>
          <t>Yes</t>
        </is>
      </c>
      <c r="AT873" t="n">
        <v>0</v>
      </c>
      <c r="AU873" t="n">
        <v>633</v>
      </c>
      <c r="AV873" t="n">
        <v>191</v>
      </c>
      <c r="AW873" t="n">
        <v>824</v>
      </c>
    </row>
    <row r="874">
      <c r="A874" t="inlineStr">
        <is>
          <t>Construction and development &lt; 60 months</t>
        </is>
      </c>
      <c r="C874" t="inlineStr">
        <is>
          <t>Thousand</t>
        </is>
      </c>
      <c r="D874" t="inlineStr">
        <is>
          <t>QQQA</t>
        </is>
      </c>
      <c r="E874" t="inlineStr">
        <is>
          <t>Yes</t>
        </is>
      </c>
      <c r="AT874" t="n">
        <v>0</v>
      </c>
      <c r="AU874" t="n">
        <v>173</v>
      </c>
      <c r="AV874" t="n">
        <v>0</v>
      </c>
      <c r="AW874" t="n">
        <v>173</v>
      </c>
    </row>
    <row r="875">
      <c r="A875" t="inlineStr">
        <is>
          <t>Residential real estate first lien</t>
        </is>
      </c>
      <c r="C875" t="inlineStr">
        <is>
          <t>Thousand</t>
        </is>
      </c>
      <c r="D875" t="inlineStr">
        <is>
          <t>QQQA</t>
        </is>
      </c>
      <c r="E875" t="inlineStr">
        <is>
          <t>Yes</t>
        </is>
      </c>
      <c r="AO875" t="n">
        <v>7</v>
      </c>
      <c r="AP875" t="n">
        <v>0</v>
      </c>
      <c r="AQ875" t="n">
        <v>0</v>
      </c>
      <c r="AR875" t="n">
        <v>7</v>
      </c>
      <c r="AT875" t="n">
        <v>0</v>
      </c>
      <c r="AU875" t="n">
        <v>117</v>
      </c>
      <c r="AV875" t="n">
        <v>9</v>
      </c>
      <c r="AW875" t="n">
        <v>126</v>
      </c>
      <c r="AY875" t="n">
        <v>2</v>
      </c>
      <c r="AZ875" t="n">
        <v>0</v>
      </c>
      <c r="BA875" t="n">
        <v>0</v>
      </c>
      <c r="BB875" t="n">
        <v>2</v>
      </c>
    </row>
    <row r="876">
      <c r="A876" t="inlineStr">
        <is>
          <t>Farmland</t>
        </is>
      </c>
      <c r="C876" t="inlineStr">
        <is>
          <t>Thousand</t>
        </is>
      </c>
      <c r="D876" t="inlineStr">
        <is>
          <t>QQQA</t>
        </is>
      </c>
      <c r="E876" t="inlineStr">
        <is>
          <t>Yes</t>
        </is>
      </c>
      <c r="AO876" t="n">
        <v>1</v>
      </c>
      <c r="AP876" t="n">
        <v>0</v>
      </c>
      <c r="AQ876" t="n">
        <v>0</v>
      </c>
      <c r="AR876" t="n">
        <v>1</v>
      </c>
      <c r="AT876" t="n">
        <v>0</v>
      </c>
      <c r="AU876" t="n">
        <v>643</v>
      </c>
      <c r="AV876" t="n">
        <v>-248</v>
      </c>
      <c r="AW876" t="n">
        <v>395</v>
      </c>
    </row>
    <row r="877">
      <c r="A877" t="inlineStr">
        <is>
          <t>Commercial and agricultural non-real estate</t>
        </is>
      </c>
      <c r="C877" t="inlineStr">
        <is>
          <t>Thousand</t>
        </is>
      </c>
      <c r="D877" t="inlineStr">
        <is>
          <t>QQQA</t>
        </is>
      </c>
      <c r="E877" t="inlineStr">
        <is>
          <t>Yes</t>
        </is>
      </c>
      <c r="AO877" t="n">
        <v>62</v>
      </c>
      <c r="AP877" t="n">
        <v>0</v>
      </c>
      <c r="AQ877" t="n">
        <v>0</v>
      </c>
      <c r="AR877" t="n">
        <v>62</v>
      </c>
      <c r="AT877" t="n">
        <v>0</v>
      </c>
      <c r="AU877" t="n">
        <v>4711</v>
      </c>
      <c r="AV877" t="n">
        <v>952</v>
      </c>
      <c r="AW877" t="n">
        <v>5663</v>
      </c>
      <c r="AY877" t="n">
        <v>48</v>
      </c>
      <c r="AZ877" t="n">
        <v>0</v>
      </c>
      <c r="BA877" t="n">
        <v>-4</v>
      </c>
      <c r="BB877" t="n">
        <v>44</v>
      </c>
    </row>
    <row r="878">
      <c r="A878" t="inlineStr">
        <is>
          <t>Consumer non-real estate</t>
        </is>
      </c>
      <c r="C878" t="inlineStr">
        <is>
          <t>Thousand</t>
        </is>
      </c>
      <c r="D878" t="inlineStr">
        <is>
          <t>QQQA</t>
        </is>
      </c>
      <c r="E878" t="inlineStr">
        <is>
          <t>Yes</t>
        </is>
      </c>
      <c r="AT878" t="n">
        <v>0</v>
      </c>
      <c r="AU878" t="n">
        <v>8</v>
      </c>
      <c r="AV878" t="n">
        <v>30</v>
      </c>
      <c r="AW878" t="n">
        <v>38</v>
      </c>
      <c r="AY878" t="n">
        <v>28</v>
      </c>
      <c r="AZ878" t="n">
        <v>0</v>
      </c>
      <c r="BA878" t="n">
        <v>-3</v>
      </c>
      <c r="BB878" t="n">
        <v>25</v>
      </c>
    </row>
    <row r="879">
      <c r="A879" t="inlineStr">
        <is>
          <t>Total</t>
        </is>
      </c>
      <c r="C879" t="inlineStr">
        <is>
          <t>Thousand</t>
        </is>
      </c>
      <c r="D879" t="inlineStr">
        <is>
          <t>QQQA</t>
        </is>
      </c>
      <c r="E879" t="inlineStr">
        <is>
          <t>Yes</t>
        </is>
      </c>
      <c r="AO879" t="n">
        <v>502</v>
      </c>
      <c r="AP879" t="n">
        <v>0</v>
      </c>
      <c r="AQ879" t="n">
        <v>0</v>
      </c>
      <c r="AR879" t="n">
        <v>502</v>
      </c>
      <c r="AT879" t="n">
        <v>0</v>
      </c>
      <c r="AU879" t="n">
        <v>7272</v>
      </c>
      <c r="AV879" t="n">
        <v>1027</v>
      </c>
      <c r="AW879" t="n">
        <v>8299</v>
      </c>
      <c r="AY879" t="n">
        <v>78</v>
      </c>
      <c r="AZ879" t="n">
        <v>0</v>
      </c>
      <c r="BA879" t="n">
        <v>-7</v>
      </c>
      <c r="BB879" t="n">
        <v>71</v>
      </c>
    </row>
    <row r="880">
      <c r="A880" t="inlineStr">
        <is>
          <t>Total-c</t>
        </is>
      </c>
      <c r="AO880">
        <f>SUM(AO872:AO878)</f>
        <v/>
      </c>
      <c r="AR880">
        <f>SUM(AR872:AR878)</f>
        <v/>
      </c>
      <c r="AU880">
        <f>SUM(AU872:AU878)</f>
        <v/>
      </c>
      <c r="AV880">
        <f>SUM(AV872:AV878)</f>
        <v/>
      </c>
      <c r="AW880">
        <f>SUM(AW872:AW878)</f>
        <v/>
      </c>
      <c r="AY880">
        <f>SUM(AY872:AY878)</f>
        <v/>
      </c>
      <c r="AZ880">
        <f>SUM(AZ872:AZ878)</f>
        <v/>
      </c>
      <c r="BA880">
        <f>SUM(BA872:BA878)</f>
        <v/>
      </c>
      <c r="BB880">
        <f>SUM(BB872:BB878)</f>
        <v/>
      </c>
    </row>
    <row r="881">
      <c r="A881" t="inlineStr">
        <is>
          <t>Sum check</t>
        </is>
      </c>
      <c r="AO881">
        <f>AO879-AO880</f>
        <v/>
      </c>
      <c r="AR881">
        <f>AR879-AR880</f>
        <v/>
      </c>
      <c r="AU881">
        <f>AU879-AU880</f>
        <v/>
      </c>
      <c r="AV881">
        <f>AV879-AV880</f>
        <v/>
      </c>
      <c r="AW881">
        <f>AW879-AW880</f>
        <v/>
      </c>
      <c r="AY881">
        <f>AY879-AY880</f>
        <v/>
      </c>
      <c r="AZ881">
        <f>AZ879-AZ880</f>
        <v/>
      </c>
      <c r="BA881">
        <f>BA879-BA880</f>
        <v/>
      </c>
      <c r="BB881">
        <f>BB879-BB880</f>
        <v/>
      </c>
    </row>
    <row r="883">
      <c r="A883" t="inlineStr">
        <is>
          <t>Recoveries</t>
        </is>
      </c>
    </row>
    <row r="884">
      <c r="A884" t="inlineStr">
        <is>
          <t>Real estate:</t>
        </is>
      </c>
    </row>
    <row r="885">
      <c r="A885" t="inlineStr">
        <is>
          <t>Non-residential real estate</t>
        </is>
      </c>
      <c r="C885" t="inlineStr">
        <is>
          <t>Thousand</t>
        </is>
      </c>
      <c r="D885" t="inlineStr">
        <is>
          <t>QQQA</t>
        </is>
      </c>
      <c r="E885" t="inlineStr">
        <is>
          <t>Yes</t>
        </is>
      </c>
      <c r="F885" t="n">
        <v>19</v>
      </c>
      <c r="G885" t="n">
        <v>7</v>
      </c>
    </row>
    <row r="886">
      <c r="A886" t="inlineStr">
        <is>
          <t>Residential real estate</t>
        </is>
      </c>
      <c r="C886" t="inlineStr">
        <is>
          <t>Thousand</t>
        </is>
      </c>
      <c r="D886" t="inlineStr">
        <is>
          <t>QQQA</t>
        </is>
      </c>
      <c r="E886" t="inlineStr">
        <is>
          <t>Yes</t>
        </is>
      </c>
      <c r="F886" t="n">
        <v>13</v>
      </c>
      <c r="G886" t="n">
        <v>29</v>
      </c>
    </row>
    <row r="887">
      <c r="A887" t="inlineStr">
        <is>
          <t>Non-residential real estate owner occupied</t>
        </is>
      </c>
      <c r="C887" t="inlineStr">
        <is>
          <t>Thousand</t>
        </is>
      </c>
      <c r="D887" t="inlineStr">
        <is>
          <t>QQQA</t>
        </is>
      </c>
      <c r="E887" t="inlineStr">
        <is>
          <t>Yes</t>
        </is>
      </c>
      <c r="H887" t="n">
        <v>0</v>
      </c>
      <c r="I887" t="n">
        <v>20</v>
      </c>
      <c r="K887" t="n">
        <v>31</v>
      </c>
      <c r="L887" t="n">
        <v>34</v>
      </c>
      <c r="M887" t="n">
        <v>20</v>
      </c>
      <c r="N887" t="n">
        <v>102</v>
      </c>
      <c r="P887" t="n">
        <v>1</v>
      </c>
      <c r="Q887" t="n">
        <v>0</v>
      </c>
      <c r="R887" t="n">
        <v>0</v>
      </c>
      <c r="S887" t="n">
        <v>1</v>
      </c>
      <c r="W887" t="n">
        <v>0</v>
      </c>
      <c r="X887" t="n">
        <v>3</v>
      </c>
      <c r="Z887" t="n">
        <v>1</v>
      </c>
      <c r="AA887" t="n">
        <v>3</v>
      </c>
      <c r="AB887" t="n">
        <v>1</v>
      </c>
      <c r="AC887" t="n">
        <v>6</v>
      </c>
      <c r="AE887" t="n">
        <v>1</v>
      </c>
      <c r="AF887" t="n">
        <v>0</v>
      </c>
      <c r="AG887" t="n">
        <v>15</v>
      </c>
      <c r="AH887" t="n">
        <v>17</v>
      </c>
      <c r="AJ887" t="n">
        <v>1</v>
      </c>
      <c r="AK887" t="n">
        <v>0</v>
      </c>
      <c r="AL887" t="n">
        <v>1</v>
      </c>
      <c r="AM887" t="n">
        <v>25</v>
      </c>
    </row>
    <row r="888">
      <c r="A888" t="inlineStr">
        <is>
          <t>Non-residential real estate other</t>
        </is>
      </c>
      <c r="C888" t="inlineStr">
        <is>
          <t>Thousand</t>
        </is>
      </c>
      <c r="D888" t="inlineStr">
        <is>
          <t>QQQA</t>
        </is>
      </c>
      <c r="E888" t="inlineStr">
        <is>
          <t>Yes</t>
        </is>
      </c>
      <c r="H888" t="n">
        <v>2</v>
      </c>
      <c r="I888" t="n">
        <v>12</v>
      </c>
      <c r="K888" t="n">
        <v>3</v>
      </c>
      <c r="L888" t="n">
        <v>0</v>
      </c>
      <c r="M888" t="n">
        <v>45</v>
      </c>
      <c r="N888" t="n">
        <v>49</v>
      </c>
      <c r="P888" t="n">
        <v>0</v>
      </c>
      <c r="Q888" t="n">
        <v>1</v>
      </c>
      <c r="R888" t="n">
        <v>1</v>
      </c>
      <c r="S888" t="n">
        <v>2</v>
      </c>
      <c r="U888" t="n">
        <v>1</v>
      </c>
      <c r="V888" t="n">
        <v>1</v>
      </c>
      <c r="W888" t="n">
        <v>1</v>
      </c>
      <c r="X888" t="n">
        <v>6</v>
      </c>
      <c r="Z888" t="n">
        <v>1</v>
      </c>
      <c r="AA888" t="n">
        <v>1</v>
      </c>
      <c r="AB888" t="n">
        <v>1</v>
      </c>
      <c r="AC888" t="n">
        <v>16</v>
      </c>
      <c r="AE888" t="n">
        <v>39</v>
      </c>
      <c r="AF888" t="n">
        <v>0</v>
      </c>
      <c r="AG888" t="n">
        <v>0</v>
      </c>
      <c r="AH888" t="n">
        <v>41</v>
      </c>
      <c r="AJ888" t="n">
        <v>0</v>
      </c>
      <c r="AK888" t="n">
        <v>1</v>
      </c>
      <c r="AL888" t="n">
        <v>33</v>
      </c>
      <c r="AM888" t="n">
        <v>42</v>
      </c>
    </row>
    <row r="889">
      <c r="A889" t="inlineStr">
        <is>
          <t>Residential real estate permanent mortgage</t>
        </is>
      </c>
      <c r="C889" t="inlineStr">
        <is>
          <t>Thousand</t>
        </is>
      </c>
      <c r="D889" t="inlineStr">
        <is>
          <t>QQQA</t>
        </is>
      </c>
      <c r="E889" t="inlineStr">
        <is>
          <t>Yes</t>
        </is>
      </c>
      <c r="H889" t="n">
        <v>12</v>
      </c>
      <c r="I889" t="n">
        <v>32</v>
      </c>
      <c r="K889" t="n">
        <v>10</v>
      </c>
      <c r="L889" t="n">
        <v>31</v>
      </c>
      <c r="M889" t="n">
        <v>18</v>
      </c>
      <c r="N889" t="n">
        <v>78</v>
      </c>
      <c r="P889" t="n">
        <v>9</v>
      </c>
      <c r="Q889" t="n">
        <v>5</v>
      </c>
      <c r="R889" t="n">
        <v>15</v>
      </c>
      <c r="S889" t="n">
        <v>40</v>
      </c>
      <c r="U889" t="n">
        <v>17</v>
      </c>
      <c r="V889" t="n">
        <v>21</v>
      </c>
      <c r="W889" t="n">
        <v>10</v>
      </c>
      <c r="X889" t="n">
        <v>55</v>
      </c>
      <c r="Z889" t="n">
        <v>1</v>
      </c>
      <c r="AA889" t="n">
        <v>10</v>
      </c>
      <c r="AB889" t="n">
        <v>9</v>
      </c>
      <c r="AC889" t="n">
        <v>25</v>
      </c>
      <c r="AE889" t="n">
        <v>3</v>
      </c>
      <c r="AF889" t="n">
        <v>23</v>
      </c>
      <c r="AG889" t="n">
        <v>0</v>
      </c>
      <c r="AH889" t="n">
        <v>26</v>
      </c>
      <c r="AJ889" t="n">
        <v>5</v>
      </c>
      <c r="AK889" t="n">
        <v>4</v>
      </c>
      <c r="AL889" t="n">
        <v>2</v>
      </c>
      <c r="AM889" t="n">
        <v>22</v>
      </c>
    </row>
    <row r="890">
      <c r="A890" t="inlineStr">
        <is>
          <t>Commercial real estate owner occupied</t>
        </is>
      </c>
      <c r="C890" t="inlineStr">
        <is>
          <t>Thousand</t>
        </is>
      </c>
      <c r="D890" t="inlineStr">
        <is>
          <t>QQQA</t>
        </is>
      </c>
      <c r="E890" t="inlineStr">
        <is>
          <t>Yes</t>
        </is>
      </c>
      <c r="AO890" t="n">
        <v>0</v>
      </c>
      <c r="AP890" t="n">
        <v>1</v>
      </c>
      <c r="AQ890" t="n">
        <v>1</v>
      </c>
      <c r="AR890" t="n">
        <v>10</v>
      </c>
      <c r="AT890" t="n">
        <v>0</v>
      </c>
      <c r="AU890" t="n">
        <v>1</v>
      </c>
      <c r="AV890" t="n">
        <v>72</v>
      </c>
      <c r="AW890" t="n">
        <v>74</v>
      </c>
      <c r="AY890" t="n">
        <v>48</v>
      </c>
      <c r="AZ890" t="n">
        <v>30</v>
      </c>
      <c r="BA890" t="n">
        <v>426</v>
      </c>
      <c r="BB890" t="n">
        <v>507</v>
      </c>
      <c r="BD890" t="n">
        <v>49</v>
      </c>
      <c r="BE890" t="n">
        <v>3</v>
      </c>
    </row>
    <row r="891">
      <c r="A891" t="inlineStr">
        <is>
          <t>Commercial real estate non-owner occupied</t>
        </is>
      </c>
      <c r="C891" t="inlineStr">
        <is>
          <t>Thousand</t>
        </is>
      </c>
      <c r="D891" t="inlineStr">
        <is>
          <t>QQQA</t>
        </is>
      </c>
      <c r="E891" t="inlineStr">
        <is>
          <t>Yes</t>
        </is>
      </c>
      <c r="AU891" t="n">
        <v>0</v>
      </c>
      <c r="AV891" t="n">
        <v>67</v>
      </c>
      <c r="AW891" t="n">
        <v>67</v>
      </c>
    </row>
    <row r="892">
      <c r="A892" t="inlineStr">
        <is>
          <t>Construction and development &lt; 60 months</t>
        </is>
      </c>
      <c r="C892" t="inlineStr">
        <is>
          <t>Thousand</t>
        </is>
      </c>
      <c r="D892" t="inlineStr">
        <is>
          <t>QQQA</t>
        </is>
      </c>
      <c r="E892" t="inlineStr">
        <is>
          <t>Yes</t>
        </is>
      </c>
      <c r="AO892" t="n">
        <v>0</v>
      </c>
      <c r="AP892" t="n">
        <v>3</v>
      </c>
      <c r="AQ892" t="n">
        <v>3</v>
      </c>
      <c r="AR892" t="n">
        <v>123</v>
      </c>
      <c r="AT892" t="n">
        <v>3</v>
      </c>
      <c r="AU892" t="n">
        <v>2</v>
      </c>
      <c r="AV892" t="n">
        <v>4</v>
      </c>
      <c r="AW892" t="n">
        <v>12</v>
      </c>
      <c r="AY892" t="n">
        <v>3</v>
      </c>
      <c r="AZ892" t="n">
        <v>2</v>
      </c>
      <c r="BA892" t="n">
        <v>3</v>
      </c>
      <c r="BB892" t="n">
        <v>12</v>
      </c>
      <c r="BD892" t="n">
        <v>3</v>
      </c>
      <c r="BE892" t="n">
        <v>3</v>
      </c>
    </row>
    <row r="893">
      <c r="A893" t="inlineStr">
        <is>
          <t>Residential real estate first lien</t>
        </is>
      </c>
      <c r="C893" t="inlineStr">
        <is>
          <t>Thousand</t>
        </is>
      </c>
      <c r="D893" t="inlineStr">
        <is>
          <t>QQQA</t>
        </is>
      </c>
      <c r="E893" t="inlineStr">
        <is>
          <t>Yes</t>
        </is>
      </c>
      <c r="AO893" t="n">
        <v>2</v>
      </c>
      <c r="AP893" t="n">
        <v>4</v>
      </c>
      <c r="AQ893" t="n">
        <v>5</v>
      </c>
      <c r="AR893" t="n">
        <v>44</v>
      </c>
      <c r="AT893" t="n">
        <v>15</v>
      </c>
      <c r="AU893" t="n">
        <v>12</v>
      </c>
      <c r="AV893" t="n">
        <v>9</v>
      </c>
      <c r="AW893" t="n">
        <v>55</v>
      </c>
      <c r="AY893" t="n">
        <v>7</v>
      </c>
      <c r="AZ893" t="n">
        <v>6</v>
      </c>
      <c r="BA893" t="n">
        <v>15</v>
      </c>
      <c r="BB893" t="n">
        <v>87</v>
      </c>
      <c r="BD893" t="n">
        <v>3</v>
      </c>
      <c r="BE893" t="n">
        <v>10</v>
      </c>
    </row>
    <row r="894">
      <c r="A894" t="inlineStr">
        <is>
          <t>Residential real estate all other</t>
        </is>
      </c>
      <c r="C894" t="inlineStr">
        <is>
          <t>Thousand</t>
        </is>
      </c>
      <c r="D894" t="inlineStr">
        <is>
          <t>QQQA</t>
        </is>
      </c>
      <c r="E894" t="inlineStr">
        <is>
          <t>Yes</t>
        </is>
      </c>
      <c r="H894" t="n">
        <v>3</v>
      </c>
      <c r="I894" t="n">
        <v>33</v>
      </c>
      <c r="K894" t="n">
        <v>4</v>
      </c>
      <c r="L894" t="n">
        <v>10</v>
      </c>
      <c r="M894" t="n">
        <v>9</v>
      </c>
      <c r="N894" t="n">
        <v>32</v>
      </c>
      <c r="P894" t="n">
        <v>5</v>
      </c>
      <c r="Q894" t="n">
        <v>4</v>
      </c>
      <c r="R894" t="n">
        <v>4</v>
      </c>
      <c r="S894" t="n">
        <v>17</v>
      </c>
      <c r="U894" t="n">
        <v>4</v>
      </c>
      <c r="V894" t="n">
        <v>7</v>
      </c>
      <c r="W894" t="n">
        <v>8</v>
      </c>
      <c r="X894" t="n">
        <v>21</v>
      </c>
      <c r="Z894" t="n">
        <v>11</v>
      </c>
      <c r="AA894" t="n">
        <v>6</v>
      </c>
      <c r="AB894" t="n">
        <v>13</v>
      </c>
      <c r="AC894" t="n">
        <v>66</v>
      </c>
      <c r="AE894" t="n">
        <v>3</v>
      </c>
      <c r="AF894" t="n">
        <v>3</v>
      </c>
      <c r="AG894" t="n">
        <v>95</v>
      </c>
      <c r="AH894" t="n">
        <v>106</v>
      </c>
      <c r="AJ894" t="n">
        <v>2</v>
      </c>
      <c r="AK894" t="n">
        <v>25</v>
      </c>
      <c r="AL894" t="n">
        <v>2</v>
      </c>
      <c r="AM894" t="n">
        <v>30</v>
      </c>
      <c r="AO894" t="n">
        <v>27</v>
      </c>
      <c r="AP894" t="n">
        <v>1</v>
      </c>
      <c r="AQ894" t="n">
        <v>1</v>
      </c>
      <c r="AR894" t="n">
        <v>54</v>
      </c>
      <c r="AT894" t="n">
        <v>3</v>
      </c>
      <c r="AU894" t="n">
        <v>1</v>
      </c>
      <c r="AV894" t="n">
        <v>46</v>
      </c>
      <c r="AW894" t="n">
        <v>52</v>
      </c>
      <c r="AY894" t="n">
        <v>402</v>
      </c>
      <c r="AZ894" t="n">
        <v>0</v>
      </c>
      <c r="BA894" t="n">
        <v>1</v>
      </c>
      <c r="BB894" t="n">
        <v>405</v>
      </c>
      <c r="BD894" t="n">
        <v>2</v>
      </c>
      <c r="BE894" t="n">
        <v>1</v>
      </c>
    </row>
    <row r="895">
      <c r="A895" t="inlineStr">
        <is>
          <t>Non-consumer non-real estate</t>
        </is>
      </c>
      <c r="C895" t="inlineStr">
        <is>
          <t>Thousand</t>
        </is>
      </c>
      <c r="D895" t="inlineStr">
        <is>
          <t>QQQA</t>
        </is>
      </c>
      <c r="E895" t="inlineStr">
        <is>
          <t>Yes</t>
        </is>
      </c>
      <c r="F895" t="n">
        <v>31</v>
      </c>
      <c r="G895" t="n">
        <v>18</v>
      </c>
      <c r="H895" t="n">
        <v>110</v>
      </c>
      <c r="I895" t="n">
        <v>175</v>
      </c>
      <c r="K895" t="n">
        <v>14</v>
      </c>
      <c r="L895" t="n">
        <v>16</v>
      </c>
      <c r="M895" t="n">
        <v>21</v>
      </c>
      <c r="N895" t="n">
        <v>70</v>
      </c>
      <c r="P895" t="n">
        <v>31</v>
      </c>
      <c r="Q895" t="n">
        <v>7</v>
      </c>
      <c r="R895" t="n">
        <v>38</v>
      </c>
      <c r="S895" t="n">
        <v>199</v>
      </c>
      <c r="U895" t="n">
        <v>11</v>
      </c>
      <c r="V895" t="n">
        <v>35</v>
      </c>
      <c r="W895" t="n">
        <v>31</v>
      </c>
      <c r="X895" t="n">
        <v>122</v>
      </c>
      <c r="Z895" t="n">
        <v>918</v>
      </c>
      <c r="AA895" t="n">
        <v>61</v>
      </c>
      <c r="AB895" t="n">
        <v>24</v>
      </c>
      <c r="AC895" t="n">
        <v>1033</v>
      </c>
      <c r="AE895" t="n">
        <v>13</v>
      </c>
      <c r="AF895" t="n">
        <v>10</v>
      </c>
      <c r="AG895" t="n">
        <v>7</v>
      </c>
      <c r="AH895" t="n">
        <v>92</v>
      </c>
      <c r="AJ895" t="n">
        <v>67</v>
      </c>
      <c r="AK895" t="n">
        <v>85</v>
      </c>
      <c r="AL895" t="n">
        <v>49</v>
      </c>
      <c r="AM895" t="n">
        <v>272</v>
      </c>
    </row>
    <row r="896">
      <c r="A896" t="inlineStr">
        <is>
          <t>Farmland</t>
        </is>
      </c>
      <c r="C896" t="inlineStr">
        <is>
          <t>Thousand</t>
        </is>
      </c>
      <c r="D896" t="inlineStr">
        <is>
          <t>QQQA</t>
        </is>
      </c>
      <c r="E896" t="inlineStr">
        <is>
          <t>Yes</t>
        </is>
      </c>
      <c r="AT896" t="n">
        <v>0</v>
      </c>
      <c r="AU896" t="n">
        <v>1</v>
      </c>
      <c r="AV896" t="n">
        <v>0</v>
      </c>
      <c r="AW896" t="n">
        <v>1</v>
      </c>
    </row>
    <row r="897">
      <c r="A897" t="inlineStr">
        <is>
          <t>Agriculture</t>
        </is>
      </c>
      <c r="C897" t="inlineStr">
        <is>
          <t>Thousand</t>
        </is>
      </c>
      <c r="D897" t="inlineStr">
        <is>
          <t>QQQA</t>
        </is>
      </c>
      <c r="E897" t="inlineStr">
        <is>
          <t>Yes</t>
        </is>
      </c>
      <c r="BD897" t="n">
        <v>6</v>
      </c>
      <c r="BE897" t="n">
        <v>7</v>
      </c>
    </row>
    <row r="898">
      <c r="A898" t="inlineStr">
        <is>
          <t>Commercial and agricultural non-real estate</t>
        </is>
      </c>
      <c r="C898" t="inlineStr">
        <is>
          <t>Thousand</t>
        </is>
      </c>
      <c r="D898" t="inlineStr">
        <is>
          <t>QQQA</t>
        </is>
      </c>
      <c r="E898" t="inlineStr">
        <is>
          <t>Yes</t>
        </is>
      </c>
      <c r="AO898" t="n">
        <v>17</v>
      </c>
      <c r="AP898" t="n">
        <v>66</v>
      </c>
      <c r="AQ898" t="n">
        <v>13</v>
      </c>
      <c r="AR898" t="n">
        <v>116</v>
      </c>
      <c r="AT898" t="n">
        <v>26</v>
      </c>
      <c r="AU898" t="n">
        <v>125</v>
      </c>
      <c r="AV898" t="n">
        <v>43</v>
      </c>
      <c r="AW898" t="n">
        <v>218</v>
      </c>
      <c r="AY898" t="n">
        <v>113</v>
      </c>
      <c r="AZ898" t="n">
        <v>30</v>
      </c>
      <c r="BA898" t="n">
        <v>27</v>
      </c>
      <c r="BB898" t="n">
        <v>222</v>
      </c>
    </row>
    <row r="899">
      <c r="A899" t="inlineStr">
        <is>
          <t>Commercial non-real estate</t>
        </is>
      </c>
      <c r="C899" t="inlineStr">
        <is>
          <t>Thousand</t>
        </is>
      </c>
      <c r="D899" t="inlineStr">
        <is>
          <t>QQQA</t>
        </is>
      </c>
      <c r="E899" t="inlineStr">
        <is>
          <t>Yes</t>
        </is>
      </c>
      <c r="BD899" t="n">
        <v>22</v>
      </c>
      <c r="BE899" t="n">
        <v>127</v>
      </c>
    </row>
    <row r="900">
      <c r="A900" t="inlineStr">
        <is>
          <t>Consumer non-real estate</t>
        </is>
      </c>
      <c r="C900" t="inlineStr">
        <is>
          <t>Thousand</t>
        </is>
      </c>
      <c r="D900" t="inlineStr">
        <is>
          <t>QQQA</t>
        </is>
      </c>
      <c r="E900" t="inlineStr">
        <is>
          <t>Yes</t>
        </is>
      </c>
      <c r="F900" t="n">
        <v>76</v>
      </c>
      <c r="G900" t="n">
        <v>61</v>
      </c>
      <c r="H900" t="n">
        <v>65</v>
      </c>
      <c r="I900" t="n">
        <v>225</v>
      </c>
      <c r="K900" t="n">
        <v>62</v>
      </c>
      <c r="L900" t="n">
        <v>46</v>
      </c>
      <c r="M900" t="n">
        <v>58</v>
      </c>
      <c r="N900" t="n">
        <v>203</v>
      </c>
      <c r="P900" t="n">
        <v>15</v>
      </c>
      <c r="Q900" t="n">
        <v>40</v>
      </c>
      <c r="R900" t="n">
        <v>35</v>
      </c>
      <c r="S900" t="n">
        <v>124</v>
      </c>
      <c r="U900" t="n">
        <v>38</v>
      </c>
      <c r="V900" t="n">
        <v>38</v>
      </c>
      <c r="W900" t="n">
        <v>61</v>
      </c>
      <c r="X900" t="n">
        <v>159</v>
      </c>
      <c r="Z900" t="n">
        <v>51</v>
      </c>
      <c r="AA900" t="n">
        <v>32</v>
      </c>
      <c r="AB900" t="n">
        <v>57</v>
      </c>
      <c r="AC900" t="n">
        <v>180</v>
      </c>
      <c r="AE900" t="n">
        <v>80</v>
      </c>
      <c r="AF900" t="n">
        <v>44</v>
      </c>
      <c r="AG900" t="n">
        <v>70</v>
      </c>
      <c r="AH900" t="n">
        <v>245</v>
      </c>
      <c r="AJ900" t="n">
        <v>71</v>
      </c>
      <c r="AK900" t="n">
        <v>38</v>
      </c>
      <c r="AL900" t="n">
        <v>66</v>
      </c>
      <c r="AM900" t="n">
        <v>218</v>
      </c>
      <c r="AO900" t="n">
        <v>57</v>
      </c>
      <c r="AP900" t="n">
        <v>57</v>
      </c>
      <c r="AQ900" t="n">
        <v>43</v>
      </c>
      <c r="AR900" t="n">
        <v>224</v>
      </c>
      <c r="AT900" t="n">
        <v>112</v>
      </c>
      <c r="AU900" t="n">
        <v>86</v>
      </c>
      <c r="AV900" t="n">
        <v>49</v>
      </c>
      <c r="AW900" t="n">
        <v>326</v>
      </c>
      <c r="AY900" t="n">
        <v>38</v>
      </c>
      <c r="AZ900" t="n">
        <v>42</v>
      </c>
      <c r="BA900" t="n">
        <v>59</v>
      </c>
      <c r="BB900" t="n">
        <v>193</v>
      </c>
      <c r="BD900" t="n">
        <v>57</v>
      </c>
      <c r="BE900" t="n">
        <v>35</v>
      </c>
    </row>
    <row r="901">
      <c r="A901" t="inlineStr">
        <is>
          <t>Other loans</t>
        </is>
      </c>
      <c r="C901" t="inlineStr">
        <is>
          <t>Thousand</t>
        </is>
      </c>
      <c r="D901" t="inlineStr">
        <is>
          <t>QQQA</t>
        </is>
      </c>
      <c r="E901" t="inlineStr">
        <is>
          <t>Yes</t>
        </is>
      </c>
      <c r="G901" t="n">
        <v>31</v>
      </c>
      <c r="H901" t="n">
        <v>24</v>
      </c>
      <c r="I901" t="n">
        <v>75</v>
      </c>
      <c r="K901" t="n">
        <v>17</v>
      </c>
      <c r="L901" t="n">
        <v>110</v>
      </c>
      <c r="M901" t="n">
        <v>8</v>
      </c>
      <c r="N901" t="n">
        <v>149</v>
      </c>
      <c r="P901" t="n">
        <v>9</v>
      </c>
      <c r="Q901" t="n">
        <v>0</v>
      </c>
      <c r="R901" t="n">
        <v>6</v>
      </c>
      <c r="S901" t="n">
        <v>16</v>
      </c>
      <c r="U901" t="n">
        <v>6</v>
      </c>
      <c r="V901" t="n">
        <v>7</v>
      </c>
      <c r="W901" t="n">
        <v>2</v>
      </c>
      <c r="X901" t="n">
        <v>17</v>
      </c>
      <c r="Z901" t="n">
        <v>4</v>
      </c>
      <c r="AA901" t="n">
        <v>1</v>
      </c>
      <c r="AB901" t="n">
        <v>0</v>
      </c>
      <c r="AC901" t="n">
        <v>23</v>
      </c>
      <c r="AE901" t="n">
        <v>12</v>
      </c>
      <c r="AF901" t="n">
        <v>12</v>
      </c>
      <c r="AG901" t="n">
        <v>6</v>
      </c>
      <c r="AH901" t="n">
        <v>361</v>
      </c>
      <c r="AJ901" t="n">
        <v>35</v>
      </c>
      <c r="AK901" t="n">
        <v>43</v>
      </c>
      <c r="AL901" t="n">
        <v>9</v>
      </c>
      <c r="AM901" t="n">
        <v>90</v>
      </c>
      <c r="AO901" t="n">
        <v>2</v>
      </c>
      <c r="AP901" t="n">
        <v>0</v>
      </c>
      <c r="AQ901" t="n">
        <v>8</v>
      </c>
      <c r="AR901" t="n">
        <v>10</v>
      </c>
      <c r="AV901" t="n">
        <v>0</v>
      </c>
      <c r="AW901" t="n">
        <v>1</v>
      </c>
    </row>
    <row r="902">
      <c r="A902" t="inlineStr">
        <is>
          <t>Acquired loans</t>
        </is>
      </c>
      <c r="C902" t="inlineStr">
        <is>
          <t>Thousand</t>
        </is>
      </c>
      <c r="D902" t="inlineStr">
        <is>
          <t>QQQA</t>
        </is>
      </c>
      <c r="E902" t="inlineStr">
        <is>
          <t>Yes</t>
        </is>
      </c>
      <c r="F902" t="n">
        <v>33</v>
      </c>
      <c r="G902" t="n">
        <v>3</v>
      </c>
      <c r="H902" t="n">
        <v>3</v>
      </c>
      <c r="I902" t="n">
        <v>39</v>
      </c>
      <c r="K902" t="n">
        <v>5</v>
      </c>
      <c r="L902" t="n">
        <v>678</v>
      </c>
      <c r="M902" t="n">
        <v>32</v>
      </c>
      <c r="N902" t="n">
        <v>719</v>
      </c>
      <c r="P902" t="n">
        <v>26</v>
      </c>
      <c r="Q902" t="n">
        <v>2</v>
      </c>
      <c r="R902" t="n">
        <v>0</v>
      </c>
      <c r="S902" t="n">
        <v>28</v>
      </c>
      <c r="U902" t="n">
        <v>5</v>
      </c>
      <c r="V902" t="n">
        <v>11</v>
      </c>
      <c r="W902" t="n">
        <v>2</v>
      </c>
      <c r="X902" t="n">
        <v>32</v>
      </c>
      <c r="Z902" t="n">
        <v>50</v>
      </c>
      <c r="AA902" t="n">
        <v>8</v>
      </c>
      <c r="AB902" t="n">
        <v>7</v>
      </c>
      <c r="AC902" t="n">
        <v>77</v>
      </c>
      <c r="AE902" t="n">
        <v>18</v>
      </c>
      <c r="AF902" t="n">
        <v>5</v>
      </c>
      <c r="AG902" t="n">
        <v>6</v>
      </c>
      <c r="AH902" t="n">
        <v>36</v>
      </c>
      <c r="AJ902" t="n">
        <v>4</v>
      </c>
      <c r="AK902" t="n">
        <v>149</v>
      </c>
      <c r="AL902" t="n">
        <v>53</v>
      </c>
      <c r="AM902" t="n">
        <v>219</v>
      </c>
    </row>
    <row r="903">
      <c r="A903" t="inlineStr">
        <is>
          <t>Pegasus bank</t>
        </is>
      </c>
      <c r="C903" t="inlineStr">
        <is>
          <t>Thousand</t>
        </is>
      </c>
      <c r="D903" t="inlineStr">
        <is>
          <t>QQQA</t>
        </is>
      </c>
      <c r="E903" t="inlineStr">
        <is>
          <t>Yes</t>
        </is>
      </c>
      <c r="AK903" t="n">
        <v>0</v>
      </c>
      <c r="AL903" t="n">
        <v>24</v>
      </c>
      <c r="AM903" t="n">
        <v>30</v>
      </c>
      <c r="AO903" t="n">
        <v>7</v>
      </c>
      <c r="AP903" t="n">
        <v>417</v>
      </c>
      <c r="AQ903" t="n">
        <v>0</v>
      </c>
      <c r="AR903" t="n">
        <v>424</v>
      </c>
      <c r="AT903" t="n">
        <v>1</v>
      </c>
      <c r="AU903" t="n">
        <v>0</v>
      </c>
    </row>
    <row r="904">
      <c r="A904" t="inlineStr">
        <is>
          <t>Total</t>
        </is>
      </c>
      <c r="C904" t="inlineStr">
        <is>
          <t>Thousand</t>
        </is>
      </c>
      <c r="D904" t="inlineStr">
        <is>
          <t>QQQA</t>
        </is>
      </c>
      <c r="E904" t="inlineStr">
        <is>
          <t>Yes</t>
        </is>
      </c>
      <c r="F904" t="n">
        <v>172</v>
      </c>
      <c r="G904" t="n">
        <v>149</v>
      </c>
      <c r="H904" t="n">
        <v>219</v>
      </c>
      <c r="I904" t="n">
        <v>611</v>
      </c>
      <c r="K904" t="n">
        <v>146</v>
      </c>
      <c r="L904" t="n">
        <v>925</v>
      </c>
      <c r="M904" t="n">
        <v>211</v>
      </c>
      <c r="N904" t="n">
        <v>1402</v>
      </c>
      <c r="P904" t="n">
        <v>96</v>
      </c>
      <c r="Q904" t="n">
        <v>59</v>
      </c>
      <c r="R904" t="n">
        <v>99</v>
      </c>
      <c r="S904" t="n">
        <v>427</v>
      </c>
      <c r="U904" t="n">
        <v>82</v>
      </c>
      <c r="V904" t="n">
        <v>120</v>
      </c>
      <c r="W904" t="n">
        <v>115</v>
      </c>
      <c r="X904" t="n">
        <v>415</v>
      </c>
      <c r="Z904" t="n">
        <v>1037</v>
      </c>
      <c r="AA904" t="n">
        <v>122</v>
      </c>
      <c r="AB904" t="n">
        <v>112</v>
      </c>
      <c r="AC904" t="n">
        <v>1426</v>
      </c>
      <c r="AE904" t="n">
        <v>169</v>
      </c>
      <c r="AF904" t="n">
        <v>97</v>
      </c>
      <c r="AG904" t="n">
        <v>199</v>
      </c>
      <c r="AH904" t="n">
        <v>924</v>
      </c>
      <c r="AJ904" t="n">
        <v>185</v>
      </c>
      <c r="AK904" t="n">
        <v>345</v>
      </c>
      <c r="AL904" t="n">
        <v>239</v>
      </c>
      <c r="AM904" t="n">
        <v>948</v>
      </c>
      <c r="AO904" t="n">
        <v>112</v>
      </c>
      <c r="AP904" t="n">
        <v>549</v>
      </c>
      <c r="AQ904" t="n">
        <v>74</v>
      </c>
      <c r="AR904" t="n">
        <v>1005</v>
      </c>
      <c r="AT904" t="n">
        <v>160</v>
      </c>
      <c r="AU904" t="n">
        <v>228</v>
      </c>
      <c r="AV904" t="n">
        <v>290</v>
      </c>
      <c r="AW904" t="n">
        <v>806</v>
      </c>
      <c r="AY904" t="n">
        <v>611</v>
      </c>
      <c r="AZ904" t="n">
        <v>110</v>
      </c>
      <c r="BA904" t="n">
        <v>531</v>
      </c>
      <c r="BB904" t="n">
        <v>1426</v>
      </c>
      <c r="BD904" t="n">
        <v>142</v>
      </c>
      <c r="BE904" t="n">
        <v>186</v>
      </c>
    </row>
    <row r="905">
      <c r="A905" t="inlineStr">
        <is>
          <t>Total-c</t>
        </is>
      </c>
      <c r="F905">
        <f>SUM(F885:F903)</f>
        <v/>
      </c>
      <c r="G905">
        <f>SUM(G885:G903)</f>
        <v/>
      </c>
      <c r="H905">
        <f>SUM(H885:H903)</f>
        <v/>
      </c>
      <c r="I905">
        <f>SUM(I885:I903)</f>
        <v/>
      </c>
      <c r="K905">
        <f>SUM(K885:K903)</f>
        <v/>
      </c>
      <c r="L905">
        <f>SUM(L885:L903)</f>
        <v/>
      </c>
      <c r="M905">
        <f>SUM(M885:M903)</f>
        <v/>
      </c>
      <c r="N905">
        <f>SUM(N885:N903)</f>
        <v/>
      </c>
      <c r="P905">
        <f>SUM(P885:P903)</f>
        <v/>
      </c>
      <c r="Q905">
        <f>SUM(Q885:Q903)</f>
        <v/>
      </c>
      <c r="R905">
        <f>SUM(R885:R903)</f>
        <v/>
      </c>
      <c r="S905">
        <f>SUM(S885:S903)</f>
        <v/>
      </c>
      <c r="U905">
        <f>SUM(U885:U903)</f>
        <v/>
      </c>
      <c r="V905">
        <f>SUM(V885:V903)</f>
        <v/>
      </c>
      <c r="W905">
        <f>SUM(W885:W903)</f>
        <v/>
      </c>
      <c r="X905">
        <f>SUM(X885:X903)</f>
        <v/>
      </c>
      <c r="Z905">
        <f>SUM(Z885:Z903)</f>
        <v/>
      </c>
      <c r="AA905">
        <f>SUM(AA885:AA903)</f>
        <v/>
      </c>
      <c r="AB905">
        <f>SUM(AB885:AB903)</f>
        <v/>
      </c>
      <c r="AC905">
        <f>SUM(AC885:AC903)</f>
        <v/>
      </c>
      <c r="AE905">
        <f>SUM(AE885:AE903)</f>
        <v/>
      </c>
      <c r="AF905">
        <f>SUM(AF885:AF903)</f>
        <v/>
      </c>
      <c r="AG905">
        <f>SUM(AG885:AG903)</f>
        <v/>
      </c>
      <c r="AH905">
        <f>SUM(AH885:AH903)</f>
        <v/>
      </c>
      <c r="AJ905">
        <f>SUM(AJ885:AJ903)</f>
        <v/>
      </c>
      <c r="AK905">
        <f>SUM(AK885:AK903)</f>
        <v/>
      </c>
      <c r="AL905">
        <f>SUM(AL885:AL903)</f>
        <v/>
      </c>
      <c r="AM905">
        <f>SUM(AM885:AM903)</f>
        <v/>
      </c>
      <c r="AO905">
        <f>SUM(AO885:AO903)</f>
        <v/>
      </c>
      <c r="AP905">
        <f>SUM(AP885:AP903)</f>
        <v/>
      </c>
      <c r="AQ905">
        <f>SUM(AQ885:AQ903)</f>
        <v/>
      </c>
      <c r="AR905">
        <f>SUM(AR885:AR903)</f>
        <v/>
      </c>
      <c r="AT905">
        <f>SUM(AT885:AT903)</f>
        <v/>
      </c>
      <c r="AU905">
        <f>SUM(AU885:AU903)</f>
        <v/>
      </c>
      <c r="AV905">
        <f>SUM(AV885:AV903)</f>
        <v/>
      </c>
      <c r="AW905">
        <f>SUM(AW885:AW903)</f>
        <v/>
      </c>
      <c r="AY905">
        <f>SUM(AY885:AY903)</f>
        <v/>
      </c>
      <c r="AZ905">
        <f>SUM(AZ885:AZ903)</f>
        <v/>
      </c>
      <c r="BA905">
        <f>SUM(BA885:BA903)</f>
        <v/>
      </c>
      <c r="BB905">
        <f>SUM(BB885:BB903)</f>
        <v/>
      </c>
      <c r="BD905">
        <f>SUM(BD885:BD903)</f>
        <v/>
      </c>
      <c r="BE905">
        <f>SUM(BE885:BE903)</f>
        <v/>
      </c>
    </row>
    <row r="906">
      <c r="A906" t="inlineStr">
        <is>
          <t>Sum check</t>
        </is>
      </c>
      <c r="F906">
        <f>F904-F905</f>
        <v/>
      </c>
      <c r="G906">
        <f>G904-G905</f>
        <v/>
      </c>
      <c r="H906">
        <f>H904-H905</f>
        <v/>
      </c>
      <c r="I906">
        <f>I904-I905</f>
        <v/>
      </c>
      <c r="K906">
        <f>K904-K905</f>
        <v/>
      </c>
      <c r="L906">
        <f>L904-L905</f>
        <v/>
      </c>
      <c r="M906">
        <f>M904-M905</f>
        <v/>
      </c>
      <c r="N906">
        <f>N904-N905</f>
        <v/>
      </c>
      <c r="P906">
        <f>P904-P905</f>
        <v/>
      </c>
      <c r="Q906">
        <f>Q904-Q905</f>
        <v/>
      </c>
      <c r="R906">
        <f>R904-R905</f>
        <v/>
      </c>
      <c r="S906">
        <f>S904-S905</f>
        <v/>
      </c>
      <c r="U906">
        <f>U904-U905</f>
        <v/>
      </c>
      <c r="V906">
        <f>V904-V905</f>
        <v/>
      </c>
      <c r="W906">
        <f>W904-W905</f>
        <v/>
      </c>
      <c r="X906">
        <f>X904-X905</f>
        <v/>
      </c>
      <c r="Z906">
        <f>Z904-Z905</f>
        <v/>
      </c>
      <c r="AA906">
        <f>AA904-AA905</f>
        <v/>
      </c>
      <c r="AB906">
        <f>AB904-AB905</f>
        <v/>
      </c>
      <c r="AC906">
        <f>AC904-AC905</f>
        <v/>
      </c>
      <c r="AE906">
        <f>AE904-AE905</f>
        <v/>
      </c>
      <c r="AF906">
        <f>AF904-AF905</f>
        <v/>
      </c>
      <c r="AG906">
        <f>AG904-AG905</f>
        <v/>
      </c>
      <c r="AH906">
        <f>AH904-AH905</f>
        <v/>
      </c>
      <c r="AJ906">
        <f>AJ904-AJ905</f>
        <v/>
      </c>
      <c r="AK906">
        <f>AK904-AK905</f>
        <v/>
      </c>
      <c r="AL906">
        <f>AL904-AL905</f>
        <v/>
      </c>
      <c r="AM906">
        <f>AM904-AM905</f>
        <v/>
      </c>
      <c r="AO906">
        <f>AO904-AO905</f>
        <v/>
      </c>
      <c r="AP906">
        <f>AP904-AP905</f>
        <v/>
      </c>
      <c r="AQ906">
        <f>AQ904-AQ905</f>
        <v/>
      </c>
      <c r="AR906">
        <f>AR904-AR905</f>
        <v/>
      </c>
      <c r="AT906">
        <f>AT904-AT905</f>
        <v/>
      </c>
      <c r="AU906">
        <f>AU904-AU905</f>
        <v/>
      </c>
      <c r="AV906">
        <f>AV904-AV905</f>
        <v/>
      </c>
      <c r="AW906">
        <f>AW904-AW905</f>
        <v/>
      </c>
      <c r="AY906">
        <f>AY904-AY905</f>
        <v/>
      </c>
      <c r="AZ906">
        <f>AZ904-AZ905</f>
        <v/>
      </c>
      <c r="BA906">
        <f>BA904-BA905</f>
        <v/>
      </c>
      <c r="BB906">
        <f>BB904-BB905</f>
        <v/>
      </c>
      <c r="BD906">
        <f>BD904-BD905</f>
        <v/>
      </c>
      <c r="BE906">
        <f>BE904-BE905</f>
        <v/>
      </c>
    </row>
    <row r="908">
      <c r="A908" t="inlineStr">
        <is>
          <t>Net charge-offs</t>
        </is>
      </c>
    </row>
    <row r="909">
      <c r="A909" t="inlineStr">
        <is>
          <t>Real estate:</t>
        </is>
      </c>
    </row>
    <row r="910">
      <c r="A910" t="inlineStr">
        <is>
          <t>Non-residential real estate</t>
        </is>
      </c>
      <c r="C910" t="inlineStr">
        <is>
          <t>Thousand</t>
        </is>
      </c>
      <c r="D910" t="inlineStr">
        <is>
          <t>QQQA</t>
        </is>
      </c>
      <c r="E910" t="inlineStr">
        <is>
          <t>Yes</t>
        </is>
      </c>
      <c r="F910" t="n">
        <v>1</v>
      </c>
      <c r="G910" t="n">
        <v>4</v>
      </c>
      <c r="H910" t="n">
        <v>0</v>
      </c>
      <c r="I910" t="n">
        <v>0</v>
      </c>
    </row>
    <row r="911">
      <c r="A911" t="inlineStr">
        <is>
          <t>Residential real estate</t>
        </is>
      </c>
      <c r="C911" t="inlineStr">
        <is>
          <t>Thousand</t>
        </is>
      </c>
      <c r="D911" t="inlineStr">
        <is>
          <t>QQQA</t>
        </is>
      </c>
      <c r="E911" t="inlineStr">
        <is>
          <t>Yes</t>
        </is>
      </c>
      <c r="F911" t="n">
        <v>-138</v>
      </c>
      <c r="G911" t="n">
        <v>-70</v>
      </c>
      <c r="H911" t="n">
        <v>0</v>
      </c>
      <c r="I911" t="n">
        <v>0</v>
      </c>
    </row>
    <row r="912">
      <c r="A912" t="inlineStr">
        <is>
          <t>Non-residential real estate owner occupied</t>
        </is>
      </c>
      <c r="C912" t="inlineStr">
        <is>
          <t>Thousand</t>
        </is>
      </c>
      <c r="D912" t="inlineStr">
        <is>
          <t>QQQA</t>
        </is>
      </c>
      <c r="E912" t="inlineStr">
        <is>
          <t>Yes</t>
        </is>
      </c>
      <c r="G912" t="n">
        <v>0</v>
      </c>
      <c r="H912" t="n">
        <v>-1</v>
      </c>
      <c r="I912" t="n">
        <v>17</v>
      </c>
      <c r="K912" t="n">
        <v>27</v>
      </c>
      <c r="L912" t="n">
        <v>16</v>
      </c>
      <c r="M912" t="n">
        <v>20</v>
      </c>
      <c r="N912" t="n">
        <v>60</v>
      </c>
      <c r="R912" t="n">
        <v>0</v>
      </c>
      <c r="S912" t="n">
        <v>-36</v>
      </c>
      <c r="U912" t="n">
        <v>-1</v>
      </c>
      <c r="V912" t="n">
        <v>-9</v>
      </c>
      <c r="W912" t="n">
        <v>-1</v>
      </c>
      <c r="X912" t="n">
        <v>-8</v>
      </c>
      <c r="Z912" t="n">
        <v>-31</v>
      </c>
      <c r="AA912" t="n">
        <v>-37</v>
      </c>
      <c r="AB912" t="n">
        <v>-1</v>
      </c>
      <c r="AC912" t="n">
        <v>-68</v>
      </c>
      <c r="AE912" t="n">
        <v>-18</v>
      </c>
      <c r="AF912" t="n">
        <v>0</v>
      </c>
      <c r="AG912" t="n">
        <v>-164</v>
      </c>
      <c r="AH912" t="n">
        <v>-265</v>
      </c>
      <c r="AJ912" t="n">
        <v>-5</v>
      </c>
      <c r="AK912" t="n">
        <v>-3</v>
      </c>
      <c r="AL912" t="n">
        <v>-1</v>
      </c>
      <c r="AM912" t="n">
        <v>-9</v>
      </c>
    </row>
    <row r="913">
      <c r="A913" t="inlineStr">
        <is>
          <t>Non-residential real estate other</t>
        </is>
      </c>
      <c r="C913" t="inlineStr">
        <is>
          <t>Thousand</t>
        </is>
      </c>
      <c r="D913" t="inlineStr">
        <is>
          <t>QQQA</t>
        </is>
      </c>
      <c r="E913" t="inlineStr">
        <is>
          <t>Yes</t>
        </is>
      </c>
      <c r="G913" t="n">
        <v>0</v>
      </c>
      <c r="H913" t="n">
        <v>2</v>
      </c>
      <c r="I913" t="n">
        <v>-7</v>
      </c>
      <c r="K913" t="n">
        <v>3</v>
      </c>
      <c r="L913" t="n">
        <v>0</v>
      </c>
      <c r="M913" t="n">
        <v>16</v>
      </c>
      <c r="N913" t="n">
        <v>20</v>
      </c>
      <c r="P913" t="n">
        <v>0</v>
      </c>
      <c r="Q913" t="n">
        <v>1</v>
      </c>
      <c r="R913" t="n">
        <v>-707</v>
      </c>
      <c r="S913" t="n">
        <v>-706</v>
      </c>
      <c r="U913" t="n">
        <v>0</v>
      </c>
      <c r="V913" t="n">
        <v>-2</v>
      </c>
      <c r="W913" t="n">
        <v>-4</v>
      </c>
      <c r="X913" t="n">
        <v>-3</v>
      </c>
      <c r="Z913" t="n">
        <v>0</v>
      </c>
      <c r="AA913" t="n">
        <v>-24</v>
      </c>
      <c r="AB913" t="n">
        <v>1</v>
      </c>
      <c r="AC913" t="n">
        <v>-31</v>
      </c>
      <c r="AE913" t="n">
        <v>38</v>
      </c>
      <c r="AF913" t="n">
        <v>0</v>
      </c>
      <c r="AG913" t="n">
        <v>-8</v>
      </c>
      <c r="AH913" t="n">
        <v>-52</v>
      </c>
      <c r="AJ913" t="n">
        <v>-6</v>
      </c>
      <c r="AK913" t="n">
        <v>-15</v>
      </c>
      <c r="AL913" t="n">
        <v>-2</v>
      </c>
      <c r="AM913" t="n">
        <v>-25</v>
      </c>
    </row>
    <row r="914">
      <c r="A914" t="inlineStr">
        <is>
          <t>Residential real estate permanent mortgage</t>
        </is>
      </c>
      <c r="C914" t="inlineStr">
        <is>
          <t>Thousand</t>
        </is>
      </c>
      <c r="D914" t="inlineStr">
        <is>
          <t>QQQA</t>
        </is>
      </c>
      <c r="E914" t="inlineStr">
        <is>
          <t>Yes</t>
        </is>
      </c>
      <c r="G914" t="n">
        <v>0</v>
      </c>
      <c r="H914" t="n">
        <v>-18</v>
      </c>
      <c r="I914" t="n">
        <v>-130</v>
      </c>
      <c r="K914" t="n">
        <v>-120</v>
      </c>
      <c r="L914" t="n">
        <v>-1</v>
      </c>
      <c r="M914" t="n">
        <v>6</v>
      </c>
      <c r="N914" t="n">
        <v>-129</v>
      </c>
      <c r="P914" t="n">
        <v>-31</v>
      </c>
      <c r="Q914" t="n">
        <v>-51</v>
      </c>
      <c r="R914" t="n">
        <v>-13</v>
      </c>
      <c r="S914" t="n">
        <v>-182</v>
      </c>
      <c r="U914" t="n">
        <v>-33</v>
      </c>
      <c r="V914" t="n">
        <v>-28</v>
      </c>
      <c r="W914" t="n">
        <v>-48</v>
      </c>
      <c r="X914" t="n">
        <v>-153</v>
      </c>
      <c r="Z914" t="n">
        <v>-119</v>
      </c>
      <c r="AA914" t="n">
        <v>-26</v>
      </c>
      <c r="AB914" t="n">
        <v>-81</v>
      </c>
      <c r="AC914" t="n">
        <v>-348</v>
      </c>
      <c r="AE914" t="n">
        <v>-53</v>
      </c>
      <c r="AF914" t="n">
        <v>17</v>
      </c>
      <c r="AG914" t="n">
        <v>-39</v>
      </c>
      <c r="AH914" t="n">
        <v>-148</v>
      </c>
      <c r="AJ914" t="n">
        <v>-58</v>
      </c>
      <c r="AK914" t="n">
        <v>0</v>
      </c>
      <c r="AL914" t="n">
        <v>-61</v>
      </c>
      <c r="AM914" t="n">
        <v>-124</v>
      </c>
    </row>
    <row r="915">
      <c r="A915" t="inlineStr">
        <is>
          <t>Commercial real estate owner occupied</t>
        </is>
      </c>
      <c r="C915" t="inlineStr">
        <is>
          <t>Thousand</t>
        </is>
      </c>
      <c r="D915" t="inlineStr">
        <is>
          <t>QQQA</t>
        </is>
      </c>
      <c r="E915" t="inlineStr">
        <is>
          <t>Yes</t>
        </is>
      </c>
      <c r="AO915" t="n">
        <v>0</v>
      </c>
      <c r="AP915" t="n">
        <v>-112</v>
      </c>
      <c r="AQ915" t="n">
        <v>-23</v>
      </c>
      <c r="AR915" t="n">
        <v>-763</v>
      </c>
      <c r="AT915" t="n">
        <v>0</v>
      </c>
      <c r="AU915" t="n">
        <v>1</v>
      </c>
      <c r="AV915" t="n">
        <v>69</v>
      </c>
      <c r="AW915" t="n">
        <v>36</v>
      </c>
      <c r="AY915" t="n">
        <v>32</v>
      </c>
      <c r="AZ915" t="n">
        <v>26</v>
      </c>
      <c r="BA915" t="n">
        <v>426</v>
      </c>
      <c r="BB915" t="n">
        <v>487</v>
      </c>
      <c r="BD915" t="n">
        <v>1</v>
      </c>
      <c r="BE915" t="n">
        <v>3</v>
      </c>
    </row>
    <row r="916">
      <c r="A916" t="inlineStr">
        <is>
          <t>Commercial real estate non-owner occupied</t>
        </is>
      </c>
      <c r="C916" t="inlineStr">
        <is>
          <t>Thousand</t>
        </is>
      </c>
      <c r="D916" t="inlineStr">
        <is>
          <t>QQQA</t>
        </is>
      </c>
      <c r="E916" t="inlineStr">
        <is>
          <t>Yes</t>
        </is>
      </c>
      <c r="AP916" t="n">
        <v>0</v>
      </c>
      <c r="AQ916" t="n">
        <v>-87</v>
      </c>
      <c r="AR916" t="n">
        <v>-3609</v>
      </c>
      <c r="AT916" t="n">
        <v>-38</v>
      </c>
      <c r="AU916" t="n">
        <v>-758</v>
      </c>
      <c r="AV916" t="n">
        <v>60</v>
      </c>
      <c r="AW916" t="n">
        <v>-736</v>
      </c>
      <c r="BD916" t="n">
        <v>-3</v>
      </c>
      <c r="BE916" t="n">
        <v>0</v>
      </c>
    </row>
    <row r="917">
      <c r="A917" t="inlineStr">
        <is>
          <t>Construction and development &lt; 60 months</t>
        </is>
      </c>
      <c r="C917" t="inlineStr">
        <is>
          <t>Thousand</t>
        </is>
      </c>
      <c r="D917" t="inlineStr">
        <is>
          <t>QQQA</t>
        </is>
      </c>
      <c r="E917" t="inlineStr">
        <is>
          <t>Yes</t>
        </is>
      </c>
      <c r="AO917" t="n">
        <v>-3</v>
      </c>
      <c r="AP917" t="n">
        <v>-53</v>
      </c>
      <c r="AQ917" t="n">
        <v>3</v>
      </c>
      <c r="AR917" t="n">
        <v>64</v>
      </c>
      <c r="AT917" t="n">
        <v>3</v>
      </c>
      <c r="AU917" t="n">
        <v>2</v>
      </c>
      <c r="AV917" t="n">
        <v>4</v>
      </c>
      <c r="AW917" t="n">
        <v>12</v>
      </c>
      <c r="AY917" t="n">
        <v>3</v>
      </c>
      <c r="AZ917" t="n">
        <v>2</v>
      </c>
      <c r="BA917" t="n">
        <v>3</v>
      </c>
      <c r="BB917" t="n">
        <v>-81</v>
      </c>
      <c r="BD917" t="n">
        <v>1</v>
      </c>
      <c r="BE917" t="n">
        <v>1</v>
      </c>
    </row>
    <row r="918">
      <c r="A918" t="inlineStr">
        <is>
          <t>Construction residential real estate &lt; 60 months</t>
        </is>
      </c>
      <c r="C918" t="inlineStr">
        <is>
          <t>Thousand</t>
        </is>
      </c>
      <c r="D918" t="inlineStr">
        <is>
          <t>QQQA</t>
        </is>
      </c>
      <c r="E918" t="inlineStr">
        <is>
          <t>Yes</t>
        </is>
      </c>
      <c r="AO918" t="n">
        <v>-1</v>
      </c>
      <c r="AP918" t="n">
        <v>-28</v>
      </c>
      <c r="AQ918" t="n">
        <v>-368</v>
      </c>
      <c r="AR918" t="n">
        <v>-29</v>
      </c>
    </row>
    <row r="919">
      <c r="A919" t="inlineStr">
        <is>
          <t>Residential real estate first lien</t>
        </is>
      </c>
      <c r="C919" t="inlineStr">
        <is>
          <t>Thousand</t>
        </is>
      </c>
      <c r="D919" t="inlineStr">
        <is>
          <t>QQQA</t>
        </is>
      </c>
      <c r="E919" t="inlineStr">
        <is>
          <t>Yes</t>
        </is>
      </c>
      <c r="AO919" t="n">
        <v>-150</v>
      </c>
      <c r="AP919" t="n">
        <v>-62</v>
      </c>
      <c r="AQ919" t="n">
        <v>-128</v>
      </c>
      <c r="AR919" t="n">
        <v>-421</v>
      </c>
      <c r="AT919" t="n">
        <v>-28</v>
      </c>
      <c r="AU919" t="n">
        <v>3</v>
      </c>
      <c r="AV919" t="n">
        <v>5</v>
      </c>
      <c r="AW919" t="n">
        <v>-32</v>
      </c>
      <c r="AY919" t="n">
        <v>-37</v>
      </c>
      <c r="AZ919" t="n">
        <v>1</v>
      </c>
      <c r="BA919" t="n">
        <v>4</v>
      </c>
      <c r="BB919" t="n">
        <v>-19</v>
      </c>
      <c r="BD919" t="n">
        <v>1</v>
      </c>
      <c r="BE919" t="n">
        <v>-32</v>
      </c>
    </row>
    <row r="920">
      <c r="A920" t="inlineStr">
        <is>
          <t>Residential real estate all other</t>
        </is>
      </c>
      <c r="C920" t="inlineStr">
        <is>
          <t>Thousand</t>
        </is>
      </c>
      <c r="D920" t="inlineStr">
        <is>
          <t>QQQA</t>
        </is>
      </c>
      <c r="E920" t="inlineStr">
        <is>
          <t>Yes</t>
        </is>
      </c>
      <c r="G920" t="n">
        <v>0</v>
      </c>
      <c r="H920" t="n">
        <v>-20</v>
      </c>
      <c r="I920" t="n">
        <v>-176</v>
      </c>
      <c r="K920" t="n">
        <v>-45</v>
      </c>
      <c r="L920" t="n">
        <v>-34</v>
      </c>
      <c r="M920" t="n">
        <v>-14</v>
      </c>
      <c r="N920" t="n">
        <v>-139</v>
      </c>
      <c r="P920" t="n">
        <v>-63</v>
      </c>
      <c r="Q920" t="n">
        <v>-3</v>
      </c>
      <c r="R920" t="n">
        <v>-44</v>
      </c>
      <c r="S920" t="n">
        <v>-121</v>
      </c>
      <c r="U920" t="n">
        <v>-63</v>
      </c>
      <c r="V920" t="n">
        <v>-63</v>
      </c>
      <c r="W920" t="n">
        <v>-2</v>
      </c>
      <c r="X920" t="n">
        <v>-160</v>
      </c>
      <c r="Z920" t="n">
        <v>-46</v>
      </c>
      <c r="AA920" t="n">
        <v>-10</v>
      </c>
      <c r="AB920" t="n">
        <v>-76</v>
      </c>
      <c r="AC920" t="n">
        <v>-264</v>
      </c>
      <c r="AE920" t="n">
        <v>-87</v>
      </c>
      <c r="AF920" t="n">
        <v>-148</v>
      </c>
      <c r="AG920" t="n">
        <v>24</v>
      </c>
      <c r="AH920" t="n">
        <v>-289</v>
      </c>
      <c r="AJ920" t="n">
        <v>-50</v>
      </c>
      <c r="AK920" t="n">
        <v>-118</v>
      </c>
      <c r="AL920" t="n">
        <v>-27</v>
      </c>
      <c r="AM920" t="n">
        <v>-2667</v>
      </c>
      <c r="AO920" t="n">
        <v>2</v>
      </c>
      <c r="AP920" t="n">
        <v>-6</v>
      </c>
      <c r="AQ920" t="n">
        <v>-83</v>
      </c>
      <c r="AR920" t="n">
        <v>-72</v>
      </c>
      <c r="AT920" t="n">
        <v>-13</v>
      </c>
      <c r="AU920" t="n">
        <v>-29</v>
      </c>
      <c r="AV920" t="n">
        <v>46</v>
      </c>
      <c r="AW920" t="n">
        <v>-469</v>
      </c>
      <c r="AY920" t="n">
        <v>402</v>
      </c>
      <c r="AZ920" t="n">
        <v>-36</v>
      </c>
      <c r="BA920" t="n">
        <v>-1</v>
      </c>
      <c r="BB920" t="n">
        <v>367</v>
      </c>
      <c r="BD920" t="n">
        <v>-24</v>
      </c>
      <c r="BE920" t="n">
        <v>-1</v>
      </c>
    </row>
    <row r="921">
      <c r="A921" t="inlineStr">
        <is>
          <t>Non-consumer non-real estate</t>
        </is>
      </c>
      <c r="C921" t="inlineStr">
        <is>
          <t>Thousand</t>
        </is>
      </c>
      <c r="D921" t="inlineStr">
        <is>
          <t>QQQA</t>
        </is>
      </c>
      <c r="E921" t="inlineStr">
        <is>
          <t>Yes</t>
        </is>
      </c>
      <c r="F921" t="n">
        <v>-5</v>
      </c>
      <c r="G921" t="n">
        <v>-51</v>
      </c>
      <c r="H921" t="n">
        <v>76</v>
      </c>
      <c r="I921" t="n">
        <v>-42</v>
      </c>
      <c r="K921" t="n">
        <v>-56</v>
      </c>
      <c r="L921" t="n">
        <v>-45</v>
      </c>
      <c r="M921" t="n">
        <v>-370</v>
      </c>
      <c r="N921" t="n">
        <v>-494</v>
      </c>
      <c r="P921" t="n">
        <v>-122</v>
      </c>
      <c r="Q921" t="n">
        <v>-9</v>
      </c>
      <c r="R921" t="n">
        <v>-2142</v>
      </c>
      <c r="S921" t="n">
        <v>-3600</v>
      </c>
      <c r="U921" t="n">
        <v>-792</v>
      </c>
      <c r="V921" t="n">
        <v>-467</v>
      </c>
      <c r="W921" t="n">
        <v>-1022</v>
      </c>
      <c r="X921" t="n">
        <v>-2799</v>
      </c>
      <c r="Z921" t="n">
        <v>712</v>
      </c>
      <c r="AA921" t="n">
        <v>-410</v>
      </c>
      <c r="AB921" t="n">
        <v>-514</v>
      </c>
      <c r="AC921" t="n">
        <v>-311</v>
      </c>
      <c r="AE921" t="n">
        <v>-143</v>
      </c>
      <c r="AF921" t="n">
        <v>-143</v>
      </c>
      <c r="AG921" t="n">
        <v>-336</v>
      </c>
      <c r="AH921" t="n">
        <v>-2165</v>
      </c>
      <c r="AJ921" t="n">
        <v>-3</v>
      </c>
      <c r="AK921" t="n">
        <v>-2</v>
      </c>
      <c r="AL921" t="n">
        <v>-195</v>
      </c>
      <c r="AM921" t="n">
        <v>-242</v>
      </c>
    </row>
    <row r="922">
      <c r="A922" t="inlineStr">
        <is>
          <t>Farmland</t>
        </is>
      </c>
      <c r="C922" t="inlineStr">
        <is>
          <t>Thousand</t>
        </is>
      </c>
      <c r="D922" t="inlineStr">
        <is>
          <t>QQQA</t>
        </is>
      </c>
      <c r="E922" t="inlineStr">
        <is>
          <t>Yes</t>
        </is>
      </c>
      <c r="AP922" t="n">
        <v>0</v>
      </c>
      <c r="AQ922" t="n">
        <v>-3</v>
      </c>
      <c r="AR922" t="n">
        <v>-2055</v>
      </c>
      <c r="AT922" t="n">
        <v>0</v>
      </c>
      <c r="AU922" t="n">
        <v>1</v>
      </c>
      <c r="AV922" t="n">
        <v>0</v>
      </c>
      <c r="AW922" t="n">
        <v>-888</v>
      </c>
    </row>
    <row r="923">
      <c r="A923" t="inlineStr">
        <is>
          <t>Agriculture</t>
        </is>
      </c>
      <c r="C923" t="inlineStr">
        <is>
          <t>Thousand</t>
        </is>
      </c>
      <c r="D923" t="inlineStr">
        <is>
          <t>QQQA</t>
        </is>
      </c>
      <c r="E923" t="inlineStr">
        <is>
          <t>Yes</t>
        </is>
      </c>
      <c r="BD923" t="n">
        <v>-29</v>
      </c>
      <c r="BE923" t="n">
        <v>-295</v>
      </c>
    </row>
    <row r="924">
      <c r="A924" t="inlineStr">
        <is>
          <t>Commercial and agricultural non-real estate</t>
        </is>
      </c>
      <c r="C924" t="inlineStr">
        <is>
          <t>Thousand</t>
        </is>
      </c>
      <c r="D924" t="inlineStr">
        <is>
          <t>QQQA</t>
        </is>
      </c>
      <c r="E924" t="inlineStr">
        <is>
          <t>Yes</t>
        </is>
      </c>
      <c r="AO924" t="n">
        <v>-70</v>
      </c>
      <c r="AP924" t="n">
        <v>-221</v>
      </c>
      <c r="AQ924" t="n">
        <v>-581</v>
      </c>
      <c r="AR924" t="n">
        <v>-3204</v>
      </c>
      <c r="AT924" t="n">
        <v>-78</v>
      </c>
      <c r="AU924" t="n">
        <v>-3308</v>
      </c>
      <c r="AV924" t="n">
        <v>-103</v>
      </c>
      <c r="AW924" t="n">
        <v>-4291</v>
      </c>
      <c r="AY924" t="n">
        <v>-58</v>
      </c>
      <c r="AZ924" t="n">
        <v>-687</v>
      </c>
      <c r="BA924" t="n">
        <v>-240</v>
      </c>
      <c r="BB924" t="n">
        <v>-1534</v>
      </c>
    </row>
    <row r="925">
      <c r="A925" t="inlineStr">
        <is>
          <t>Commercial non-real estate</t>
        </is>
      </c>
      <c r="C925" t="inlineStr">
        <is>
          <t>Thousand</t>
        </is>
      </c>
      <c r="D925" t="inlineStr">
        <is>
          <t>QQQA</t>
        </is>
      </c>
      <c r="E925" t="inlineStr">
        <is>
          <t>Yes</t>
        </is>
      </c>
      <c r="BD925" t="n">
        <v>-154</v>
      </c>
      <c r="BE925" t="n">
        <v>25</v>
      </c>
    </row>
    <row r="926">
      <c r="A926" t="inlineStr">
        <is>
          <t>Consumer non-real estate</t>
        </is>
      </c>
      <c r="C926" t="inlineStr">
        <is>
          <t>Thousand</t>
        </is>
      </c>
      <c r="D926" t="inlineStr">
        <is>
          <t>QQQA</t>
        </is>
      </c>
      <c r="E926" t="inlineStr">
        <is>
          <t>Yes</t>
        </is>
      </c>
      <c r="F926" t="n">
        <v>-64</v>
      </c>
      <c r="G926" t="n">
        <v>-94</v>
      </c>
      <c r="H926" t="n">
        <v>-98</v>
      </c>
      <c r="I926" t="n">
        <v>-372</v>
      </c>
      <c r="K926" t="n">
        <v>-78</v>
      </c>
      <c r="L926" t="n">
        <v>-144</v>
      </c>
      <c r="M926" t="n">
        <v>-119</v>
      </c>
      <c r="N926" t="n">
        <v>-484</v>
      </c>
      <c r="P926" t="n">
        <v>-112</v>
      </c>
      <c r="Q926" t="n">
        <v>-63</v>
      </c>
      <c r="R926" t="n">
        <v>-117</v>
      </c>
      <c r="S926" t="n">
        <v>-502</v>
      </c>
      <c r="U926" t="n">
        <v>-183</v>
      </c>
      <c r="V926" t="n">
        <v>-96</v>
      </c>
      <c r="W926" t="n">
        <v>-313</v>
      </c>
      <c r="X926" t="n">
        <v>-929</v>
      </c>
      <c r="Z926" t="n">
        <v>-183</v>
      </c>
      <c r="AA926" t="n">
        <v>-202</v>
      </c>
      <c r="AB926" t="n">
        <v>-181</v>
      </c>
      <c r="AC926" t="n">
        <v>-733</v>
      </c>
      <c r="AE926" t="n">
        <v>-170</v>
      </c>
      <c r="AF926" t="n">
        <v>-150</v>
      </c>
      <c r="AG926" t="n">
        <v>-224</v>
      </c>
      <c r="AH926" t="n">
        <v>-821</v>
      </c>
      <c r="AJ926" t="n">
        <v>-49</v>
      </c>
      <c r="AK926" t="n">
        <v>-124</v>
      </c>
      <c r="AL926" t="n">
        <v>-221</v>
      </c>
      <c r="AM926" t="n">
        <v>-650</v>
      </c>
      <c r="AO926" t="n">
        <v>-264</v>
      </c>
      <c r="AP926" t="n">
        <v>-178</v>
      </c>
      <c r="AQ926" t="n">
        <v>-152</v>
      </c>
      <c r="AR926" t="n">
        <v>-918</v>
      </c>
      <c r="AT926" t="n">
        <v>-301</v>
      </c>
      <c r="AU926" t="n">
        <v>-123</v>
      </c>
      <c r="AV926" t="n">
        <v>-18</v>
      </c>
      <c r="AW926" t="n">
        <v>-538</v>
      </c>
      <c r="AY926" t="n">
        <v>-42</v>
      </c>
      <c r="AZ926" t="n">
        <v>-111</v>
      </c>
      <c r="BA926" t="n">
        <v>-112</v>
      </c>
      <c r="BB926" t="n">
        <v>-575</v>
      </c>
      <c r="BD926" t="n">
        <v>-83</v>
      </c>
      <c r="BE926" t="n">
        <v>-363</v>
      </c>
    </row>
    <row r="927">
      <c r="A927" t="inlineStr">
        <is>
          <t>Oil and gas</t>
        </is>
      </c>
      <c r="C927" t="inlineStr">
        <is>
          <t>Thousand</t>
        </is>
      </c>
      <c r="D927" t="inlineStr">
        <is>
          <t>QQQA</t>
        </is>
      </c>
      <c r="E927" t="inlineStr">
        <is>
          <t>Yes</t>
        </is>
      </c>
      <c r="AQ927" t="n">
        <v>0</v>
      </c>
      <c r="AR927" t="n">
        <v>-11245</v>
      </c>
      <c r="BD927" t="n">
        <v>0</v>
      </c>
      <c r="BE927" t="n">
        <v>-2</v>
      </c>
    </row>
    <row r="928">
      <c r="A928" t="inlineStr">
        <is>
          <t>Other loans</t>
        </is>
      </c>
      <c r="C928" t="inlineStr">
        <is>
          <t>Thousand</t>
        </is>
      </c>
      <c r="D928" t="inlineStr">
        <is>
          <t>QQQA</t>
        </is>
      </c>
      <c r="E928" t="inlineStr">
        <is>
          <t>Yes</t>
        </is>
      </c>
      <c r="F928" t="n">
        <v>-139</v>
      </c>
      <c r="G928" t="n">
        <v>11</v>
      </c>
      <c r="H928" t="n">
        <v>-52</v>
      </c>
      <c r="I928" t="n">
        <v>-225</v>
      </c>
      <c r="K928" t="n">
        <v>-47</v>
      </c>
      <c r="L928" t="n">
        <v>-78</v>
      </c>
      <c r="M928" t="n">
        <v>-85</v>
      </c>
      <c r="N928" t="n">
        <v>-202</v>
      </c>
      <c r="P928" t="n">
        <v>-204</v>
      </c>
      <c r="Q928" t="n">
        <v>-50</v>
      </c>
      <c r="R928" t="n">
        <v>-14</v>
      </c>
      <c r="S928" t="n">
        <v>-1093</v>
      </c>
      <c r="U928" t="n">
        <v>-127</v>
      </c>
      <c r="V928" t="n">
        <v>-142</v>
      </c>
      <c r="W928" t="n">
        <v>-16</v>
      </c>
      <c r="X928" t="n">
        <v>-371</v>
      </c>
      <c r="Z928" t="n">
        <v>-1214</v>
      </c>
      <c r="AA928" t="n">
        <v>-55</v>
      </c>
      <c r="AB928" t="n">
        <v>-47</v>
      </c>
      <c r="AC928" t="n">
        <v>-3704</v>
      </c>
      <c r="AE928" t="n">
        <v>12</v>
      </c>
      <c r="AF928" t="n">
        <v>10</v>
      </c>
      <c r="AG928" t="n">
        <v>6</v>
      </c>
      <c r="AH928" t="n">
        <v>345</v>
      </c>
      <c r="AJ928" t="n">
        <v>35</v>
      </c>
      <c r="AK928" t="n">
        <v>43</v>
      </c>
      <c r="AL928" t="n">
        <v>9</v>
      </c>
      <c r="AM928" t="n">
        <v>90</v>
      </c>
      <c r="AO928" t="n">
        <v>2</v>
      </c>
      <c r="AP928" t="n">
        <v>0</v>
      </c>
      <c r="AQ928" t="n">
        <v>-92</v>
      </c>
      <c r="AR928" t="n">
        <v>-158</v>
      </c>
      <c r="AT928" t="n">
        <v>-52</v>
      </c>
      <c r="AU928" t="n">
        <v>-9</v>
      </c>
      <c r="AV928" t="n">
        <v>-73</v>
      </c>
      <c r="AW928" t="n">
        <v>-133</v>
      </c>
      <c r="AY928" t="n">
        <v>-11</v>
      </c>
      <c r="AZ928" t="n">
        <v>0</v>
      </c>
      <c r="BA928" t="n">
        <v>0</v>
      </c>
      <c r="BB928" t="n">
        <v>0</v>
      </c>
    </row>
    <row r="929">
      <c r="A929" t="inlineStr">
        <is>
          <t>Acquired loans</t>
        </is>
      </c>
      <c r="C929" t="inlineStr">
        <is>
          <t>Thousand</t>
        </is>
      </c>
      <c r="D929" t="inlineStr">
        <is>
          <t>QQQA</t>
        </is>
      </c>
      <c r="E929" t="inlineStr">
        <is>
          <t>Yes</t>
        </is>
      </c>
      <c r="F929" t="n">
        <v>-16</v>
      </c>
      <c r="G929" t="n">
        <v>2</v>
      </c>
      <c r="H929" t="n">
        <v>0</v>
      </c>
      <c r="I929" t="n">
        <v>-14</v>
      </c>
      <c r="K929" t="n">
        <v>-12</v>
      </c>
      <c r="L929" t="n">
        <v>530</v>
      </c>
      <c r="M929" t="n">
        <v>-169</v>
      </c>
      <c r="N929" t="n">
        <v>151</v>
      </c>
      <c r="P929" t="n">
        <v>-134</v>
      </c>
      <c r="Q929" t="n">
        <v>-32</v>
      </c>
      <c r="R929" t="n">
        <v>-38</v>
      </c>
      <c r="S929" t="n">
        <v>-658</v>
      </c>
      <c r="U929" t="n">
        <v>1</v>
      </c>
      <c r="V929" t="n">
        <v>-2</v>
      </c>
      <c r="W929" t="n">
        <v>-39</v>
      </c>
      <c r="X929" t="n">
        <v>-69</v>
      </c>
      <c r="Z929" t="n">
        <v>37</v>
      </c>
      <c r="AA929" t="n">
        <v>7</v>
      </c>
      <c r="AB929" t="n">
        <v>-127</v>
      </c>
      <c r="AC929" t="n">
        <v>-80</v>
      </c>
      <c r="AE929" t="n">
        <v>-9</v>
      </c>
      <c r="AF929" t="n">
        <v>-161</v>
      </c>
      <c r="AG929" t="n">
        <v>-331</v>
      </c>
      <c r="AH929" t="n">
        <v>-684</v>
      </c>
      <c r="AJ929" t="n">
        <v>-22</v>
      </c>
      <c r="AK929" t="n">
        <v>-21</v>
      </c>
      <c r="AL929" t="n">
        <v>-1464</v>
      </c>
      <c r="AM929" t="n">
        <v>-1841</v>
      </c>
    </row>
    <row r="930">
      <c r="A930" t="inlineStr">
        <is>
          <t>Pegasus bank</t>
        </is>
      </c>
      <c r="C930" t="inlineStr">
        <is>
          <t>Thousand</t>
        </is>
      </c>
      <c r="D930" t="inlineStr">
        <is>
          <t>QQQA</t>
        </is>
      </c>
      <c r="E930" t="inlineStr">
        <is>
          <t>Yes</t>
        </is>
      </c>
      <c r="AK930" t="n">
        <v>0</v>
      </c>
      <c r="AL930" t="n">
        <v>24</v>
      </c>
      <c r="AM930" t="n">
        <v>30</v>
      </c>
      <c r="AO930" t="n">
        <v>-564</v>
      </c>
      <c r="AP930" t="n">
        <v>747</v>
      </c>
      <c r="AQ930" t="n">
        <v>-600</v>
      </c>
      <c r="AR930" t="n">
        <v>-417</v>
      </c>
      <c r="AT930" t="n">
        <v>1</v>
      </c>
      <c r="AU930" t="n">
        <v>0</v>
      </c>
      <c r="AV930" t="n">
        <v>0</v>
      </c>
      <c r="AW930" t="n">
        <v>0</v>
      </c>
    </row>
    <row r="931">
      <c r="A931" t="inlineStr">
        <is>
          <t>Total</t>
        </is>
      </c>
      <c r="C931" t="inlineStr">
        <is>
          <t>Thousand</t>
        </is>
      </c>
      <c r="D931" t="inlineStr">
        <is>
          <t>QQQA</t>
        </is>
      </c>
      <c r="E931" t="inlineStr">
        <is>
          <t>Yes</t>
        </is>
      </c>
      <c r="F931" t="n">
        <v>-361</v>
      </c>
      <c r="G931" t="n">
        <v>-198</v>
      </c>
      <c r="H931" t="n">
        <v>-111</v>
      </c>
      <c r="I931" t="n">
        <v>-949</v>
      </c>
      <c r="K931" t="n">
        <v>-328</v>
      </c>
      <c r="L931" t="n">
        <v>244</v>
      </c>
      <c r="M931" t="n">
        <v>-715</v>
      </c>
      <c r="N931" t="n">
        <v>-1217</v>
      </c>
      <c r="P931" t="n">
        <v>-666</v>
      </c>
      <c r="Q931" t="n">
        <v>-207</v>
      </c>
      <c r="R931" t="n">
        <v>-3075</v>
      </c>
      <c r="S931" t="n">
        <v>-6898</v>
      </c>
      <c r="U931" t="n">
        <v>-1198</v>
      </c>
      <c r="V931" t="n">
        <v>-809</v>
      </c>
      <c r="W931" t="n">
        <v>-1445</v>
      </c>
      <c r="X931" t="n">
        <v>-4492</v>
      </c>
      <c r="Z931" t="n">
        <v>-844</v>
      </c>
      <c r="AA931" t="n">
        <v>-757</v>
      </c>
      <c r="AB931" t="n">
        <v>-1026</v>
      </c>
      <c r="AC931" t="n">
        <v>-5539</v>
      </c>
      <c r="AE931" t="n">
        <v>-430</v>
      </c>
      <c r="AF931" t="n">
        <v>-575</v>
      </c>
      <c r="AG931" t="n">
        <v>-1072</v>
      </c>
      <c r="AH931" t="n">
        <v>-4079</v>
      </c>
      <c r="AJ931" t="n">
        <v>-158</v>
      </c>
      <c r="AK931" t="n">
        <v>-240</v>
      </c>
      <c r="AL931" t="n">
        <v>-1938</v>
      </c>
      <c r="AM931" t="n">
        <v>-5438</v>
      </c>
      <c r="AO931" t="n">
        <v>-1048</v>
      </c>
      <c r="AP931" t="n">
        <v>87</v>
      </c>
      <c r="AQ931" t="n">
        <v>-2114</v>
      </c>
      <c r="AR931" t="n">
        <v>-22827</v>
      </c>
      <c r="AT931" t="n">
        <v>-506</v>
      </c>
      <c r="AU931" t="n">
        <v>-4220</v>
      </c>
      <c r="AV931" t="n">
        <v>-10</v>
      </c>
      <c r="AW931" t="n">
        <v>-7039</v>
      </c>
      <c r="AY931" t="n">
        <v>289</v>
      </c>
      <c r="AZ931" t="n">
        <v>-805</v>
      </c>
      <c r="BA931" t="n">
        <v>80</v>
      </c>
      <c r="BB931" t="n">
        <v>-1355</v>
      </c>
      <c r="BD931" t="n">
        <v>-290</v>
      </c>
      <c r="BE931" t="n">
        <v>-664</v>
      </c>
    </row>
    <row r="932">
      <c r="A932" t="inlineStr">
        <is>
          <t>Total-c</t>
        </is>
      </c>
      <c r="F932">
        <f>SUM(F910:F930)</f>
        <v/>
      </c>
      <c r="G932">
        <f>SUM(G910:G930)</f>
        <v/>
      </c>
      <c r="H932">
        <f>SUM(H910:H930)</f>
        <v/>
      </c>
      <c r="I932">
        <f>SUM(I910:I930)</f>
        <v/>
      </c>
      <c r="K932">
        <f>SUM(K910:K930)</f>
        <v/>
      </c>
      <c r="L932">
        <f>SUM(L910:L930)</f>
        <v/>
      </c>
      <c r="M932">
        <f>SUM(M910:M930)</f>
        <v/>
      </c>
      <c r="N932">
        <f>SUM(N910:N930)</f>
        <v/>
      </c>
      <c r="P932">
        <f>SUM(P910:P930)</f>
        <v/>
      </c>
      <c r="Q932">
        <f>SUM(Q910:Q930)</f>
        <v/>
      </c>
      <c r="R932">
        <f>SUM(R910:R930)</f>
        <v/>
      </c>
      <c r="S932">
        <f>SUM(S910:S930)</f>
        <v/>
      </c>
      <c r="U932">
        <f>SUM(U910:U930)</f>
        <v/>
      </c>
      <c r="V932">
        <f>SUM(V910:V930)</f>
        <v/>
      </c>
      <c r="W932">
        <f>SUM(W910:W930)</f>
        <v/>
      </c>
      <c r="X932">
        <f>SUM(X910:X930)</f>
        <v/>
      </c>
      <c r="Z932">
        <f>SUM(Z910:Z930)</f>
        <v/>
      </c>
      <c r="AA932">
        <f>SUM(AA910:AA930)</f>
        <v/>
      </c>
      <c r="AB932">
        <f>SUM(AB910:AB930)</f>
        <v/>
      </c>
      <c r="AC932">
        <f>SUM(AC910:AC930)</f>
        <v/>
      </c>
      <c r="AE932">
        <f>SUM(AE910:AE930)</f>
        <v/>
      </c>
      <c r="AF932">
        <f>SUM(AF910:AF930)</f>
        <v/>
      </c>
      <c r="AG932">
        <f>SUM(AG910:AG930)</f>
        <v/>
      </c>
      <c r="AH932">
        <f>SUM(AH910:AH930)</f>
        <v/>
      </c>
      <c r="AJ932">
        <f>SUM(AJ910:AJ930)</f>
        <v/>
      </c>
      <c r="AK932">
        <f>SUM(AK910:AK930)</f>
        <v/>
      </c>
      <c r="AL932">
        <f>SUM(AL910:AL930)</f>
        <v/>
      </c>
      <c r="AM932">
        <f>SUM(AM910:AM930)</f>
        <v/>
      </c>
      <c r="AO932">
        <f>SUM(AO910:AO930)</f>
        <v/>
      </c>
      <c r="AP932">
        <f>SUM(AP910:AP930)</f>
        <v/>
      </c>
      <c r="AQ932">
        <f>SUM(AQ910:AQ930)</f>
        <v/>
      </c>
      <c r="AR932">
        <f>SUM(AR910:AR930)</f>
        <v/>
      </c>
      <c r="AT932">
        <f>SUM(AT910:AT930)</f>
        <v/>
      </c>
      <c r="AU932">
        <f>SUM(AU910:AU930)</f>
        <v/>
      </c>
      <c r="AV932">
        <f>SUM(AV910:AV930)</f>
        <v/>
      </c>
      <c r="AW932">
        <f>SUM(AW910:AW930)</f>
        <v/>
      </c>
      <c r="AY932">
        <f>SUM(AY910:AY930)</f>
        <v/>
      </c>
      <c r="AZ932">
        <f>SUM(AZ910:AZ930)</f>
        <v/>
      </c>
      <c r="BA932">
        <f>SUM(BA910:BA930)</f>
        <v/>
      </c>
      <c r="BB932">
        <f>SUM(BB910:BB930)</f>
        <v/>
      </c>
      <c r="BD932">
        <f>SUM(BD910:BD930)</f>
        <v/>
      </c>
      <c r="BE932">
        <f>SUM(BE910:BE930)</f>
        <v/>
      </c>
    </row>
    <row r="933">
      <c r="A933" t="inlineStr">
        <is>
          <t>Sum check</t>
        </is>
      </c>
      <c r="F933">
        <f>F931-F932</f>
        <v/>
      </c>
      <c r="G933">
        <f>G931-G932</f>
        <v/>
      </c>
      <c r="H933">
        <f>H931-H932</f>
        <v/>
      </c>
      <c r="I933">
        <f>I931-I932</f>
        <v/>
      </c>
      <c r="K933">
        <f>K931-K932</f>
        <v/>
      </c>
      <c r="L933">
        <f>L931-L932</f>
        <v/>
      </c>
      <c r="M933">
        <f>M931-M932</f>
        <v/>
      </c>
      <c r="N933">
        <f>N931-N932</f>
        <v/>
      </c>
      <c r="P933">
        <f>P931-P932</f>
        <v/>
      </c>
      <c r="Q933">
        <f>Q931-Q932</f>
        <v/>
      </c>
      <c r="R933">
        <f>R931-R932</f>
        <v/>
      </c>
      <c r="S933">
        <f>S931-S932</f>
        <v/>
      </c>
      <c r="U933">
        <f>U931-U932</f>
        <v/>
      </c>
      <c r="V933">
        <f>V931-V932</f>
        <v/>
      </c>
      <c r="W933">
        <f>W931-W932</f>
        <v/>
      </c>
      <c r="X933">
        <f>X931-X932</f>
        <v/>
      </c>
      <c r="Z933">
        <f>Z931-Z932</f>
        <v/>
      </c>
      <c r="AA933">
        <f>AA931-AA932</f>
        <v/>
      </c>
      <c r="AB933">
        <f>AB931-AB932</f>
        <v/>
      </c>
      <c r="AC933">
        <f>AC931-AC932</f>
        <v/>
      </c>
      <c r="AE933">
        <f>AE931-AE932</f>
        <v/>
      </c>
      <c r="AF933">
        <f>AF931-AF932</f>
        <v/>
      </c>
      <c r="AG933">
        <f>AG931-AG932</f>
        <v/>
      </c>
      <c r="AH933">
        <f>AH931-AH932</f>
        <v/>
      </c>
      <c r="AJ933">
        <f>AJ931-AJ932</f>
        <v/>
      </c>
      <c r="AK933">
        <f>AK931-AK932</f>
        <v/>
      </c>
      <c r="AL933">
        <f>AL931-AL932</f>
        <v/>
      </c>
      <c r="AM933">
        <f>AM931-AM932</f>
        <v/>
      </c>
      <c r="AO933">
        <f>AO931-AO932</f>
        <v/>
      </c>
      <c r="AP933">
        <f>AP931-AP932</f>
        <v/>
      </c>
      <c r="AQ933">
        <f>AQ931-AQ932</f>
        <v/>
      </c>
      <c r="AR933">
        <f>AR931-AR932</f>
        <v/>
      </c>
      <c r="AT933">
        <f>AT931-AT932</f>
        <v/>
      </c>
      <c r="AU933">
        <f>AU931-AU932</f>
        <v/>
      </c>
      <c r="AV933">
        <f>AV931-AV932</f>
        <v/>
      </c>
      <c r="AW933">
        <f>AW931-AW932</f>
        <v/>
      </c>
      <c r="AY933">
        <f>AY931-AY932</f>
        <v/>
      </c>
      <c r="AZ933">
        <f>AZ931-AZ932</f>
        <v/>
      </c>
      <c r="BA933">
        <f>BA931-BA932</f>
        <v/>
      </c>
      <c r="BB933">
        <f>BB931-BB932</f>
        <v/>
      </c>
      <c r="BD933">
        <f>BD931-BD932</f>
        <v/>
      </c>
      <c r="BE933">
        <f>BE931-BE932</f>
        <v/>
      </c>
    </row>
    <row r="935">
      <c r="A935" t="inlineStr">
        <is>
          <t>Provision for credit losses</t>
        </is>
      </c>
    </row>
    <row r="936">
      <c r="A936" t="inlineStr">
        <is>
          <t>Real estate:</t>
        </is>
      </c>
    </row>
    <row r="937">
      <c r="A937" t="inlineStr">
        <is>
          <t>Non-residential real estate</t>
        </is>
      </c>
      <c r="C937" t="inlineStr">
        <is>
          <t>Thousand</t>
        </is>
      </c>
      <c r="D937" t="inlineStr">
        <is>
          <t>QQQA</t>
        </is>
      </c>
      <c r="E937" t="inlineStr">
        <is>
          <t>Yes</t>
        </is>
      </c>
      <c r="F937" t="n">
        <v>361</v>
      </c>
      <c r="G937" t="n">
        <v>245</v>
      </c>
    </row>
    <row r="938">
      <c r="A938" t="inlineStr">
        <is>
          <t>Residential real estate</t>
        </is>
      </c>
      <c r="C938" t="inlineStr">
        <is>
          <t>Thousand</t>
        </is>
      </c>
      <c r="D938" t="inlineStr">
        <is>
          <t>QQQA</t>
        </is>
      </c>
      <c r="E938" t="inlineStr">
        <is>
          <t>Yes</t>
        </is>
      </c>
      <c r="F938" t="n">
        <v>244</v>
      </c>
      <c r="G938" t="n">
        <v>231</v>
      </c>
    </row>
    <row r="939">
      <c r="A939" t="inlineStr">
        <is>
          <t>Non-residential real estate owner occupied</t>
        </is>
      </c>
      <c r="C939" t="inlineStr">
        <is>
          <t>Thousand</t>
        </is>
      </c>
      <c r="D939" t="inlineStr">
        <is>
          <t>QQQA</t>
        </is>
      </c>
      <c r="E939" t="inlineStr">
        <is>
          <t>Yes</t>
        </is>
      </c>
      <c r="G939" t="n">
        <v>0</v>
      </c>
      <c r="H939" t="n">
        <v>144</v>
      </c>
      <c r="I939" t="n">
        <v>-294</v>
      </c>
      <c r="K939" t="n">
        <v>158</v>
      </c>
      <c r="L939" t="n">
        <v>213</v>
      </c>
      <c r="M939" t="n">
        <v>-798</v>
      </c>
      <c r="N939" t="n">
        <v>-481</v>
      </c>
      <c r="P939" t="n">
        <v>55</v>
      </c>
      <c r="Q939" t="n">
        <v>42</v>
      </c>
      <c r="R939" t="n">
        <v>36</v>
      </c>
      <c r="S939" t="n">
        <v>291</v>
      </c>
      <c r="U939" t="n">
        <v>172</v>
      </c>
      <c r="V939" t="n">
        <v>73</v>
      </c>
      <c r="W939" t="n">
        <v>214</v>
      </c>
      <c r="X939" t="n">
        <v>949</v>
      </c>
      <c r="Z939" t="n">
        <v>-9</v>
      </c>
      <c r="AA939" t="n">
        <v>160</v>
      </c>
      <c r="AB939" t="n">
        <v>261</v>
      </c>
      <c r="AC939" t="n">
        <v>661</v>
      </c>
      <c r="AE939" t="n">
        <v>473</v>
      </c>
      <c r="AF939" t="n">
        <v>-224</v>
      </c>
      <c r="AG939" t="n">
        <v>164</v>
      </c>
      <c r="AH939" t="n">
        <v>398</v>
      </c>
      <c r="AJ939" t="n">
        <v>332</v>
      </c>
      <c r="AK939" t="n">
        <v>235</v>
      </c>
      <c r="AL939" t="n">
        <v>72</v>
      </c>
      <c r="AM939" t="n">
        <v>721</v>
      </c>
    </row>
    <row r="940">
      <c r="A940" t="inlineStr">
        <is>
          <t>Non-residential real estate other</t>
        </is>
      </c>
      <c r="C940" t="inlineStr">
        <is>
          <t>Thousand</t>
        </is>
      </c>
      <c r="D940" t="inlineStr">
        <is>
          <t>QQQA</t>
        </is>
      </c>
      <c r="E940" t="inlineStr">
        <is>
          <t>Yes</t>
        </is>
      </c>
      <c r="G940" t="n">
        <v>0</v>
      </c>
      <c r="H940" t="n">
        <v>404</v>
      </c>
      <c r="I940" t="n">
        <v>1168</v>
      </c>
      <c r="K940" t="n">
        <v>-344</v>
      </c>
      <c r="L940" t="n">
        <v>553</v>
      </c>
      <c r="M940" t="n">
        <v>-1784</v>
      </c>
      <c r="N940" t="n">
        <v>-1430</v>
      </c>
      <c r="P940" t="n">
        <v>282</v>
      </c>
      <c r="Q940" t="n">
        <v>-19</v>
      </c>
      <c r="R940" t="n">
        <v>814</v>
      </c>
      <c r="S940" t="n">
        <v>1011</v>
      </c>
      <c r="U940" t="n">
        <v>290</v>
      </c>
      <c r="V940" t="n">
        <v>93</v>
      </c>
      <c r="W940" t="n">
        <v>285</v>
      </c>
      <c r="X940" t="n">
        <v>875</v>
      </c>
      <c r="Z940" t="n">
        <v>-5</v>
      </c>
      <c r="AA940" t="n">
        <v>-284</v>
      </c>
      <c r="AB940" t="n">
        <v>70</v>
      </c>
      <c r="AC940" t="n">
        <v>-243</v>
      </c>
      <c r="AE940" t="n">
        <v>-9</v>
      </c>
      <c r="AF940" t="n">
        <v>157</v>
      </c>
      <c r="AG940" t="n">
        <v>-49</v>
      </c>
      <c r="AH940" t="n">
        <v>560</v>
      </c>
      <c r="AJ940" t="n">
        <v>341</v>
      </c>
      <c r="AK940" t="n">
        <v>-60</v>
      </c>
      <c r="AL940" t="n">
        <v>478</v>
      </c>
      <c r="AM940" t="n">
        <v>155</v>
      </c>
    </row>
    <row r="941">
      <c r="A941" t="inlineStr">
        <is>
          <t>Residential real estate permanent mortgage</t>
        </is>
      </c>
      <c r="C941" t="inlineStr">
        <is>
          <t>Thousand</t>
        </is>
      </c>
      <c r="D941" t="inlineStr">
        <is>
          <t>QQQA</t>
        </is>
      </c>
      <c r="E941" t="inlineStr">
        <is>
          <t>Yes</t>
        </is>
      </c>
      <c r="G941" t="n">
        <v>0</v>
      </c>
      <c r="H941" t="n">
        <v>7</v>
      </c>
      <c r="I941" t="n">
        <v>174</v>
      </c>
      <c r="K941" t="n">
        <v>532</v>
      </c>
      <c r="L941" t="n">
        <v>74</v>
      </c>
      <c r="M941" t="n">
        <v>-464</v>
      </c>
      <c r="N941" t="n">
        <v>252</v>
      </c>
      <c r="P941" t="n">
        <v>67</v>
      </c>
      <c r="Q941" t="n">
        <v>177</v>
      </c>
      <c r="R941" t="n">
        <v>-26</v>
      </c>
      <c r="S941" t="n">
        <v>382</v>
      </c>
      <c r="U941" t="n">
        <v>49</v>
      </c>
      <c r="V941" t="n">
        <v>67</v>
      </c>
      <c r="W941" t="n">
        <v>52</v>
      </c>
      <c r="X941" t="n">
        <v>134</v>
      </c>
      <c r="Z941" t="n">
        <v>120</v>
      </c>
      <c r="AA941" t="n">
        <v>44</v>
      </c>
      <c r="AB941" t="n">
        <v>91</v>
      </c>
      <c r="AC941" t="n">
        <v>445</v>
      </c>
      <c r="AE941" t="n">
        <v>108</v>
      </c>
      <c r="AF941" t="n">
        <v>9</v>
      </c>
      <c r="AG941" t="n">
        <v>43</v>
      </c>
      <c r="AH941" t="n">
        <v>183</v>
      </c>
      <c r="AJ941" t="n">
        <v>58</v>
      </c>
      <c r="AK941" t="n">
        <v>64</v>
      </c>
      <c r="AL941" t="n">
        <v>97</v>
      </c>
      <c r="AM941" t="n">
        <v>250</v>
      </c>
    </row>
    <row r="942">
      <c r="A942" t="inlineStr">
        <is>
          <t>Commercial real estate owner occupied</t>
        </is>
      </c>
      <c r="C942" t="inlineStr">
        <is>
          <t>Thousand</t>
        </is>
      </c>
      <c r="D942" t="inlineStr">
        <is>
          <t>QQQA</t>
        </is>
      </c>
      <c r="E942" t="inlineStr">
        <is>
          <t>Yes</t>
        </is>
      </c>
      <c r="AO942" t="n">
        <v>1293</v>
      </c>
      <c r="AP942" t="n">
        <v>2198</v>
      </c>
      <c r="AQ942" t="n">
        <v>1287</v>
      </c>
      <c r="AR942" t="n">
        <v>4547</v>
      </c>
      <c r="AT942" t="n">
        <v>-440</v>
      </c>
      <c r="AU942" t="n">
        <v>-828</v>
      </c>
      <c r="AV942" t="n">
        <v>-51</v>
      </c>
      <c r="AW942" t="n">
        <v>-1617</v>
      </c>
      <c r="AY942" t="n">
        <v>346</v>
      </c>
      <c r="AZ942" t="n">
        <v>-1362</v>
      </c>
      <c r="BA942" t="n">
        <v>-291</v>
      </c>
      <c r="BB942" t="n">
        <v>-1643</v>
      </c>
      <c r="BD942" t="n">
        <v>130</v>
      </c>
      <c r="BE942" t="n">
        <v>258</v>
      </c>
    </row>
    <row r="943">
      <c r="A943" t="inlineStr">
        <is>
          <t>Commercial real estate non-owner occupied</t>
        </is>
      </c>
      <c r="C943" t="inlineStr">
        <is>
          <t>Thousand</t>
        </is>
      </c>
      <c r="D943" t="inlineStr">
        <is>
          <t>QQQA</t>
        </is>
      </c>
      <c r="E943" t="inlineStr">
        <is>
          <t>Yes</t>
        </is>
      </c>
      <c r="AO943" t="n">
        <v>3084</v>
      </c>
      <c r="AP943" t="n">
        <v>3548</v>
      </c>
      <c r="AQ943" t="n">
        <v>5508</v>
      </c>
      <c r="AR943" t="n">
        <v>12600</v>
      </c>
      <c r="AT943" t="n">
        <v>5151</v>
      </c>
      <c r="AU943" t="n">
        <v>-2340</v>
      </c>
      <c r="AV943" t="n">
        <v>-6</v>
      </c>
      <c r="AW943" t="n">
        <v>4581</v>
      </c>
      <c r="AY943" t="n">
        <v>3687</v>
      </c>
      <c r="AZ943" t="n">
        <v>2263</v>
      </c>
      <c r="BA943" t="n">
        <v>988</v>
      </c>
      <c r="BB943" t="n">
        <v>13205</v>
      </c>
      <c r="BD943" t="n">
        <v>1933</v>
      </c>
      <c r="BE943" t="n">
        <v>1312</v>
      </c>
    </row>
    <row r="944">
      <c r="A944" t="inlineStr">
        <is>
          <t>Construction and development &lt; 60 months</t>
        </is>
      </c>
      <c r="C944" t="inlineStr">
        <is>
          <t>Thousand</t>
        </is>
      </c>
      <c r="D944" t="inlineStr">
        <is>
          <t>QQQA</t>
        </is>
      </c>
      <c r="E944" t="inlineStr">
        <is>
          <t>Yes</t>
        </is>
      </c>
      <c r="AO944" t="n">
        <v>-19</v>
      </c>
      <c r="AP944" t="n">
        <v>672</v>
      </c>
      <c r="AQ944" t="n">
        <v>-169</v>
      </c>
      <c r="AR944" t="n">
        <v>1338</v>
      </c>
      <c r="AT944" t="n">
        <v>180</v>
      </c>
      <c r="AU944" t="n">
        <v>-25</v>
      </c>
      <c r="AV944" t="n">
        <v>398</v>
      </c>
      <c r="AW944" t="n">
        <v>582</v>
      </c>
      <c r="AY944" t="n">
        <v>-184</v>
      </c>
      <c r="AZ944" t="n">
        <v>417</v>
      </c>
      <c r="BA944" t="n">
        <v>449</v>
      </c>
      <c r="BB944" t="n">
        <v>369</v>
      </c>
      <c r="BD944" t="n">
        <v>-171</v>
      </c>
      <c r="BE944" t="n">
        <v>-169</v>
      </c>
    </row>
    <row r="945">
      <c r="A945" t="inlineStr">
        <is>
          <t>Construction residential real estate &lt; 60 months</t>
        </is>
      </c>
      <c r="C945" t="inlineStr">
        <is>
          <t>Thousand</t>
        </is>
      </c>
      <c r="D945" t="inlineStr">
        <is>
          <t>QQQA</t>
        </is>
      </c>
      <c r="E945" t="inlineStr">
        <is>
          <t>Yes</t>
        </is>
      </c>
      <c r="AO945" t="n">
        <v>464</v>
      </c>
      <c r="AP945" t="n">
        <v>669</v>
      </c>
      <c r="AQ945" t="n">
        <v>769</v>
      </c>
      <c r="AR945" t="n">
        <v>-499</v>
      </c>
      <c r="AT945" t="n">
        <v>356</v>
      </c>
      <c r="AU945" t="n">
        <v>-94</v>
      </c>
      <c r="AV945" t="n">
        <v>-35</v>
      </c>
      <c r="AW945" t="n">
        <v>366</v>
      </c>
      <c r="AY945" t="n">
        <v>1072</v>
      </c>
      <c r="AZ945" t="n">
        <v>128</v>
      </c>
      <c r="BA945" t="n">
        <v>115</v>
      </c>
      <c r="BB945" t="n">
        <v>2184</v>
      </c>
      <c r="BD945" t="n">
        <v>-49</v>
      </c>
      <c r="BE945" t="n">
        <v>327</v>
      </c>
    </row>
    <row r="946">
      <c r="A946" t="inlineStr">
        <is>
          <t>Residential real estate first lien</t>
        </is>
      </c>
      <c r="C946" t="inlineStr">
        <is>
          <t>Thousand</t>
        </is>
      </c>
      <c r="D946" t="inlineStr">
        <is>
          <t>QQQA</t>
        </is>
      </c>
      <c r="E946" t="inlineStr">
        <is>
          <t>Yes</t>
        </is>
      </c>
      <c r="AO946" t="n">
        <v>1474</v>
      </c>
      <c r="AP946" t="n">
        <v>2423</v>
      </c>
      <c r="AQ946" t="n">
        <v>1839</v>
      </c>
      <c r="AR946" t="n">
        <v>-1877</v>
      </c>
      <c r="AT946" t="n">
        <v>50</v>
      </c>
      <c r="AU946" t="n">
        <v>93</v>
      </c>
      <c r="AV946" t="n">
        <v>186</v>
      </c>
      <c r="AW946" t="n">
        <v>160</v>
      </c>
      <c r="AY946" t="n">
        <v>380</v>
      </c>
      <c r="AZ946" t="n">
        <v>-39</v>
      </c>
      <c r="BA946" t="n">
        <v>-8</v>
      </c>
      <c r="BB946" t="n">
        <v>1039</v>
      </c>
      <c r="BD946" t="n">
        <v>361</v>
      </c>
      <c r="BE946" t="n">
        <v>333</v>
      </c>
    </row>
    <row r="947">
      <c r="A947" t="inlineStr">
        <is>
          <t>Residential real estate all other</t>
        </is>
      </c>
      <c r="C947" t="inlineStr">
        <is>
          <t>Thousand</t>
        </is>
      </c>
      <c r="D947" t="inlineStr">
        <is>
          <t>QQQA</t>
        </is>
      </c>
      <c r="E947" t="inlineStr">
        <is>
          <t>Yes</t>
        </is>
      </c>
      <c r="G947" t="n">
        <v>0</v>
      </c>
      <c r="H947" t="n">
        <v>-722</v>
      </c>
      <c r="I947" t="n">
        <v>-150</v>
      </c>
      <c r="K947" t="n">
        <v>-178</v>
      </c>
      <c r="L947" t="n">
        <v>364</v>
      </c>
      <c r="M947" t="n">
        <v>-649</v>
      </c>
      <c r="N947" t="n">
        <v>-300</v>
      </c>
      <c r="P947" t="n">
        <v>372</v>
      </c>
      <c r="Q947" t="n">
        <v>-90</v>
      </c>
      <c r="R947" t="n">
        <v>168</v>
      </c>
      <c r="S947" t="n">
        <v>577</v>
      </c>
      <c r="U947" t="n">
        <v>1327</v>
      </c>
      <c r="V947" t="n">
        <v>367</v>
      </c>
      <c r="W947" t="n">
        <v>212</v>
      </c>
      <c r="X947" t="n">
        <v>2057</v>
      </c>
      <c r="Z947" t="n">
        <v>83</v>
      </c>
      <c r="AA947" t="n">
        <v>263</v>
      </c>
      <c r="AB947" t="n">
        <v>503</v>
      </c>
      <c r="AC947" t="n">
        <v>1314</v>
      </c>
      <c r="AE947" t="n">
        <v>246</v>
      </c>
      <c r="AF947" t="n">
        <v>440</v>
      </c>
      <c r="AG947" t="n">
        <v>274</v>
      </c>
      <c r="AH947" t="n">
        <v>1290</v>
      </c>
      <c r="AJ947" t="n">
        <v>423</v>
      </c>
      <c r="AK947" t="n">
        <v>793</v>
      </c>
      <c r="AL947" t="n">
        <v>507</v>
      </c>
      <c r="AM947" t="n">
        <v>2143</v>
      </c>
      <c r="AO947" t="n">
        <v>931</v>
      </c>
      <c r="AP947" t="n">
        <v>434</v>
      </c>
      <c r="AQ947" t="n">
        <v>219</v>
      </c>
      <c r="AR947" t="n">
        <v>943</v>
      </c>
      <c r="AT947" t="n">
        <v>-344</v>
      </c>
      <c r="AU947" t="n">
        <v>97</v>
      </c>
      <c r="AV947" t="n">
        <v>202</v>
      </c>
      <c r="AW947" t="n">
        <v>337</v>
      </c>
      <c r="AY947" t="n">
        <v>-399</v>
      </c>
      <c r="AZ947" t="n">
        <v>-20</v>
      </c>
      <c r="BA947" t="n">
        <v>59</v>
      </c>
      <c r="BB947" t="n">
        <v>-626</v>
      </c>
      <c r="BD947" t="n">
        <v>50</v>
      </c>
      <c r="BE947" t="n">
        <v>218</v>
      </c>
    </row>
    <row r="948">
      <c r="A948" t="inlineStr">
        <is>
          <t>Non-consumer non-real estate</t>
        </is>
      </c>
      <c r="C948" t="inlineStr">
        <is>
          <t>Thousand</t>
        </is>
      </c>
      <c r="D948" t="inlineStr">
        <is>
          <t>QQQA</t>
        </is>
      </c>
      <c r="E948" t="inlineStr">
        <is>
          <t>Yes</t>
        </is>
      </c>
      <c r="F948" t="n">
        <v>-398</v>
      </c>
      <c r="G948" t="n">
        <v>-180</v>
      </c>
      <c r="H948" t="n">
        <v>36</v>
      </c>
      <c r="I948" t="n">
        <v>-366</v>
      </c>
      <c r="K948" t="n">
        <v>782</v>
      </c>
      <c r="L948" t="n">
        <v>2309</v>
      </c>
      <c r="M948" t="n">
        <v>412</v>
      </c>
      <c r="N948" t="n">
        <v>4288</v>
      </c>
      <c r="P948" t="n">
        <v>419</v>
      </c>
      <c r="Q948" t="n">
        <v>654</v>
      </c>
      <c r="R948" t="n">
        <v>86</v>
      </c>
      <c r="S948" t="n">
        <v>2583</v>
      </c>
      <c r="U948" t="n">
        <v>1851</v>
      </c>
      <c r="V948" t="n">
        <v>1095</v>
      </c>
      <c r="W948" t="n">
        <v>-385</v>
      </c>
      <c r="X948" t="n">
        <v>3466</v>
      </c>
      <c r="Z948" t="n">
        <v>-323</v>
      </c>
      <c r="AA948" t="n">
        <v>1243</v>
      </c>
      <c r="AB948" t="n">
        <v>1838</v>
      </c>
      <c r="AC948" t="n">
        <v>3224</v>
      </c>
      <c r="AE948" t="n">
        <v>-406</v>
      </c>
      <c r="AF948" t="n">
        <v>427</v>
      </c>
      <c r="AG948" t="n">
        <v>-337</v>
      </c>
      <c r="AH948" t="n">
        <v>-18</v>
      </c>
      <c r="AJ948" t="n">
        <v>1261</v>
      </c>
      <c r="AK948" t="n">
        <v>825</v>
      </c>
      <c r="AL948" t="n">
        <v>347</v>
      </c>
      <c r="AM948" t="n">
        <v>2432</v>
      </c>
    </row>
    <row r="949">
      <c r="A949" t="inlineStr">
        <is>
          <t>Farmland</t>
        </is>
      </c>
      <c r="C949" t="inlineStr">
        <is>
          <t>Thousand</t>
        </is>
      </c>
      <c r="D949" t="inlineStr">
        <is>
          <t>QQQA</t>
        </is>
      </c>
      <c r="E949" t="inlineStr">
        <is>
          <t>Yes</t>
        </is>
      </c>
      <c r="AO949" t="n">
        <v>374</v>
      </c>
      <c r="AP949" t="n">
        <v>723</v>
      </c>
      <c r="AQ949" t="n">
        <v>1902</v>
      </c>
      <c r="AR949" t="n">
        <v>3777</v>
      </c>
      <c r="AT949" t="n">
        <v>-59</v>
      </c>
      <c r="AU949" t="n">
        <v>-6</v>
      </c>
      <c r="AV949" t="n">
        <v>967</v>
      </c>
      <c r="AW949" t="n">
        <v>2162</v>
      </c>
      <c r="AY949" t="n">
        <v>-439</v>
      </c>
      <c r="AZ949" t="n">
        <v>-18</v>
      </c>
      <c r="BA949" t="n">
        <v>-101</v>
      </c>
      <c r="BB949" t="n">
        <v>-1312</v>
      </c>
    </row>
    <row r="950">
      <c r="A950" t="inlineStr">
        <is>
          <t>Agriculture</t>
        </is>
      </c>
      <c r="C950" t="inlineStr">
        <is>
          <t>Thousand</t>
        </is>
      </c>
      <c r="D950" t="inlineStr">
        <is>
          <t>QQQA</t>
        </is>
      </c>
      <c r="E950" t="inlineStr">
        <is>
          <t>Yes</t>
        </is>
      </c>
      <c r="BD950" t="n">
        <v>80</v>
      </c>
      <c r="BE950" t="n">
        <v>453</v>
      </c>
    </row>
    <row r="951">
      <c r="A951" t="inlineStr">
        <is>
          <t>Commercial and agricultural non-real estate</t>
        </is>
      </c>
      <c r="C951" t="inlineStr">
        <is>
          <t>Thousand</t>
        </is>
      </c>
      <c r="D951" t="inlineStr">
        <is>
          <t>QQQA</t>
        </is>
      </c>
      <c r="E951" t="inlineStr">
        <is>
          <t>Yes</t>
        </is>
      </c>
      <c r="AO951" t="n">
        <v>10090</v>
      </c>
      <c r="AP951" t="n">
        <v>7450</v>
      </c>
      <c r="AQ951" t="n">
        <v>5518</v>
      </c>
      <c r="AR951" t="n">
        <v>8885</v>
      </c>
      <c r="AT951" t="n">
        <v>363</v>
      </c>
      <c r="AU951" t="n">
        <v>-2473</v>
      </c>
      <c r="AV951" t="n">
        <v>-859</v>
      </c>
      <c r="AW951" t="n">
        <v>-8319</v>
      </c>
      <c r="AY951" t="n">
        <v>-77</v>
      </c>
      <c r="AZ951" t="n">
        <v>796</v>
      </c>
      <c r="BA951" t="n">
        <v>545</v>
      </c>
      <c r="BB951" t="n">
        <v>716</v>
      </c>
    </row>
    <row r="952">
      <c r="A952" t="inlineStr">
        <is>
          <t>Commercial non-real estate</t>
        </is>
      </c>
      <c r="C952" t="inlineStr">
        <is>
          <t>Thousand</t>
        </is>
      </c>
      <c r="D952" t="inlineStr">
        <is>
          <t>QQQA</t>
        </is>
      </c>
      <c r="E952" t="inlineStr">
        <is>
          <t>Yes</t>
        </is>
      </c>
      <c r="BD952" t="n">
        <v>127</v>
      </c>
      <c r="BE952" t="n">
        <v>23</v>
      </c>
    </row>
    <row r="953">
      <c r="A953" t="inlineStr">
        <is>
          <t>Consumer non-real estate</t>
        </is>
      </c>
      <c r="C953" t="inlineStr">
        <is>
          <t>Thousand</t>
        </is>
      </c>
      <c r="D953" t="inlineStr">
        <is>
          <t>QQQA</t>
        </is>
      </c>
      <c r="E953" t="inlineStr">
        <is>
          <t>Yes</t>
        </is>
      </c>
      <c r="F953" t="n">
        <v>-3</v>
      </c>
      <c r="G953" t="n">
        <v>99</v>
      </c>
      <c r="H953" t="n">
        <v>207</v>
      </c>
      <c r="I953" t="n">
        <v>477</v>
      </c>
      <c r="K953" t="n">
        <v>95</v>
      </c>
      <c r="L953" t="n">
        <v>216</v>
      </c>
      <c r="M953" t="n">
        <v>-132</v>
      </c>
      <c r="N953" t="n">
        <v>332</v>
      </c>
      <c r="P953" t="n">
        <v>35</v>
      </c>
      <c r="Q953" t="n">
        <v>235</v>
      </c>
      <c r="R953" t="n">
        <v>160</v>
      </c>
      <c r="S953" t="n">
        <v>740</v>
      </c>
      <c r="U953" t="n">
        <v>94</v>
      </c>
      <c r="V953" t="n">
        <v>292</v>
      </c>
      <c r="W953" t="n">
        <v>443</v>
      </c>
      <c r="X953" t="n">
        <v>1091</v>
      </c>
      <c r="Z953" t="n">
        <v>104</v>
      </c>
      <c r="AA953" t="n">
        <v>183</v>
      </c>
      <c r="AB953" t="n">
        <v>207</v>
      </c>
      <c r="AC953" t="n">
        <v>722</v>
      </c>
      <c r="AE953" t="n">
        <v>76</v>
      </c>
      <c r="AF953" t="n">
        <v>290</v>
      </c>
      <c r="AG953" t="n">
        <v>298</v>
      </c>
      <c r="AH953" t="n">
        <v>1093</v>
      </c>
      <c r="AJ953" t="n">
        <v>56</v>
      </c>
      <c r="AK953" t="n">
        <v>286</v>
      </c>
      <c r="AL953" t="n">
        <v>261</v>
      </c>
      <c r="AM953" t="n">
        <v>904</v>
      </c>
      <c r="AO953" t="n">
        <v>1019</v>
      </c>
      <c r="AP953" t="n">
        <v>1507</v>
      </c>
      <c r="AQ953" t="n">
        <v>539</v>
      </c>
      <c r="AR953" t="n">
        <v>1665</v>
      </c>
      <c r="AT953" t="n">
        <v>180</v>
      </c>
      <c r="AU953" t="n">
        <v>174</v>
      </c>
      <c r="AV953" t="n">
        <v>51</v>
      </c>
      <c r="AW953" t="n">
        <v>692</v>
      </c>
      <c r="AY953" t="n">
        <v>51</v>
      </c>
      <c r="AZ953" t="n">
        <v>434</v>
      </c>
      <c r="BA953" t="n">
        <v>268</v>
      </c>
      <c r="BB953" t="n">
        <v>951</v>
      </c>
      <c r="BD953" t="n">
        <v>183</v>
      </c>
      <c r="BE953" t="n">
        <v>475</v>
      </c>
    </row>
    <row r="954">
      <c r="A954" t="inlineStr">
        <is>
          <t>Oil and gas</t>
        </is>
      </c>
      <c r="C954" t="inlineStr">
        <is>
          <t>Thousand</t>
        </is>
      </c>
      <c r="D954" t="inlineStr">
        <is>
          <t>QQQA</t>
        </is>
      </c>
      <c r="E954" t="inlineStr">
        <is>
          <t>Yes</t>
        </is>
      </c>
      <c r="AQ954" t="n">
        <v>0</v>
      </c>
      <c r="AR954" t="n">
        <v>28559</v>
      </c>
      <c r="AT954" t="n">
        <v>-5720</v>
      </c>
      <c r="AU954" t="n">
        <v>-4314</v>
      </c>
      <c r="AV954" t="n">
        <v>-38</v>
      </c>
      <c r="AW954" t="n">
        <v>-7755</v>
      </c>
      <c r="AY954" t="n">
        <v>-1573</v>
      </c>
      <c r="AZ954" t="n">
        <v>-2098</v>
      </c>
      <c r="BA954" t="n">
        <v>839</v>
      </c>
      <c r="BB954" t="n">
        <v>-4807</v>
      </c>
      <c r="BD954" t="n">
        <v>-322</v>
      </c>
      <c r="BE954" t="n">
        <v>-406</v>
      </c>
    </row>
    <row r="955">
      <c r="A955" t="inlineStr">
        <is>
          <t>Other loans</t>
        </is>
      </c>
      <c r="C955" t="inlineStr">
        <is>
          <t>Thousand</t>
        </is>
      </c>
      <c r="D955" t="inlineStr">
        <is>
          <t>QQQA</t>
        </is>
      </c>
      <c r="E955" t="inlineStr">
        <is>
          <t>Yes</t>
        </is>
      </c>
      <c r="F955" t="n">
        <v>76</v>
      </c>
      <c r="G955" t="n">
        <v>128</v>
      </c>
      <c r="H955" t="n">
        <v>36</v>
      </c>
      <c r="I955" t="n">
        <v>331</v>
      </c>
      <c r="K955" t="n">
        <v>128</v>
      </c>
      <c r="L955" t="n">
        <v>-1</v>
      </c>
      <c r="M955" t="n">
        <v>219</v>
      </c>
      <c r="N955" t="n">
        <v>570</v>
      </c>
      <c r="P955" t="n">
        <v>86</v>
      </c>
      <c r="Q955" t="n">
        <v>240</v>
      </c>
      <c r="R955" t="n">
        <v>134</v>
      </c>
      <c r="S955" t="n">
        <v>1382</v>
      </c>
      <c r="U955" t="n">
        <v>269</v>
      </c>
      <c r="V955" t="n">
        <v>729</v>
      </c>
      <c r="W955" t="n">
        <v>812</v>
      </c>
      <c r="X955" t="n">
        <v>1768</v>
      </c>
      <c r="Z955" t="n">
        <v>127</v>
      </c>
      <c r="AA955" t="n">
        <v>103</v>
      </c>
      <c r="AB955" t="n">
        <v>153</v>
      </c>
      <c r="AC955" t="n">
        <v>2140</v>
      </c>
      <c r="AE955" t="n">
        <v>-157</v>
      </c>
      <c r="AF955" t="n">
        <v>-18</v>
      </c>
      <c r="AG955" t="n">
        <v>88</v>
      </c>
      <c r="AH955" t="n">
        <v>-403</v>
      </c>
      <c r="AJ955" t="n">
        <v>-50</v>
      </c>
      <c r="AK955" t="n">
        <v>-2</v>
      </c>
      <c r="AL955" t="n">
        <v>189</v>
      </c>
      <c r="AM955" t="n">
        <v>119</v>
      </c>
      <c r="AO955" t="n">
        <v>233</v>
      </c>
      <c r="AP955" t="n">
        <v>-238</v>
      </c>
      <c r="AQ955" t="n">
        <v>800</v>
      </c>
      <c r="AR955" t="n">
        <v>824</v>
      </c>
      <c r="AT955" t="n">
        <v>60</v>
      </c>
      <c r="AU955" t="n">
        <v>-43</v>
      </c>
      <c r="AV955" t="n">
        <v>239</v>
      </c>
      <c r="AW955" t="n">
        <v>121</v>
      </c>
      <c r="AY955" t="n">
        <v>72</v>
      </c>
      <c r="AZ955" t="n">
        <v>0</v>
      </c>
      <c r="BA955" t="n">
        <v>0</v>
      </c>
      <c r="BB955" t="n">
        <v>0</v>
      </c>
    </row>
    <row r="956">
      <c r="A956" t="inlineStr">
        <is>
          <t>Acquired loans</t>
        </is>
      </c>
      <c r="C956" t="inlineStr">
        <is>
          <t>Thousand</t>
        </is>
      </c>
      <c r="D956" t="inlineStr">
        <is>
          <t>QQQA</t>
        </is>
      </c>
      <c r="E956" t="inlineStr">
        <is>
          <t>Yes</t>
        </is>
      </c>
      <c r="F956" t="n">
        <v>20</v>
      </c>
      <c r="G956" t="n">
        <v>-7</v>
      </c>
      <c r="H956" t="n">
        <v>-124</v>
      </c>
      <c r="I956" t="n">
        <v>-82</v>
      </c>
      <c r="K956" t="n">
        <v>45</v>
      </c>
      <c r="L956" t="n">
        <v>-599</v>
      </c>
      <c r="M956" t="n">
        <v>81</v>
      </c>
      <c r="N956" t="n">
        <v>-159</v>
      </c>
      <c r="P956" t="n">
        <v>18</v>
      </c>
      <c r="Q956" t="n">
        <v>32</v>
      </c>
      <c r="R956" t="n">
        <v>52</v>
      </c>
      <c r="S956" t="n">
        <v>709</v>
      </c>
      <c r="U956" t="n">
        <v>51</v>
      </c>
      <c r="V956" t="n">
        <v>88</v>
      </c>
      <c r="W956" t="n">
        <v>1307</v>
      </c>
      <c r="X956" t="n">
        <v>1179</v>
      </c>
      <c r="Z956" t="n">
        <v>-25</v>
      </c>
      <c r="AA956" t="n">
        <v>129</v>
      </c>
      <c r="AB956" t="n">
        <v>153</v>
      </c>
      <c r="AC956" t="n">
        <v>249</v>
      </c>
      <c r="AE956" t="n">
        <v>-17</v>
      </c>
      <c r="AF956" t="n">
        <v>144</v>
      </c>
      <c r="AG956" t="n">
        <v>266</v>
      </c>
      <c r="AH956" t="n">
        <v>699</v>
      </c>
      <c r="AJ956" t="n">
        <v>-737</v>
      </c>
      <c r="AK956" t="n">
        <v>292</v>
      </c>
      <c r="AL956" t="n">
        <v>767</v>
      </c>
      <c r="AM956" t="n">
        <v>994</v>
      </c>
    </row>
    <row r="957">
      <c r="A957" t="inlineStr">
        <is>
          <t>Pegasus bank</t>
        </is>
      </c>
      <c r="C957" t="inlineStr">
        <is>
          <t>Thousand</t>
        </is>
      </c>
      <c r="D957" t="inlineStr">
        <is>
          <t>QQQA</t>
        </is>
      </c>
      <c r="E957" t="inlineStr">
        <is>
          <t>Yes</t>
        </is>
      </c>
      <c r="AK957" t="n">
        <v>0</v>
      </c>
      <c r="AL957" t="n">
        <v>40</v>
      </c>
      <c r="AM957" t="n">
        <v>569</v>
      </c>
      <c r="AO957" t="n">
        <v>640</v>
      </c>
      <c r="AP957" t="n">
        <v>-53</v>
      </c>
      <c r="AQ957" t="n">
        <v>528</v>
      </c>
      <c r="AR957" t="n">
        <v>1886</v>
      </c>
      <c r="AT957" t="n">
        <v>223</v>
      </c>
      <c r="AU957" t="n">
        <v>-190</v>
      </c>
      <c r="AV957" t="n">
        <v>429</v>
      </c>
      <c r="AW957" t="n">
        <v>0</v>
      </c>
    </row>
    <row r="958">
      <c r="A958" t="inlineStr">
        <is>
          <t>Total</t>
        </is>
      </c>
      <c r="C958" t="inlineStr">
        <is>
          <t>Thousand</t>
        </is>
      </c>
      <c r="D958" t="inlineStr">
        <is>
          <t>QQQA</t>
        </is>
      </c>
      <c r="E958" t="inlineStr">
        <is>
          <t>Yes</t>
        </is>
      </c>
      <c r="F958" t="n">
        <v>300</v>
      </c>
      <c r="G958" t="n">
        <v>516</v>
      </c>
      <c r="H958" t="n">
        <v>-12</v>
      </c>
      <c r="I958" t="n">
        <v>1258</v>
      </c>
      <c r="K958" t="n">
        <v>1218</v>
      </c>
      <c r="L958" t="n">
        <v>3129</v>
      </c>
      <c r="M958" t="n">
        <v>-3115</v>
      </c>
      <c r="N958" t="n">
        <v>3072</v>
      </c>
      <c r="P958" t="n">
        <v>1334</v>
      </c>
      <c r="Q958" t="n">
        <v>1271</v>
      </c>
      <c r="R958" t="n">
        <v>1424</v>
      </c>
      <c r="S958" t="n">
        <v>7675</v>
      </c>
      <c r="U958" t="n">
        <v>4103</v>
      </c>
      <c r="V958" t="n">
        <v>2804</v>
      </c>
      <c r="W958" t="n">
        <v>2940</v>
      </c>
      <c r="X958" t="n">
        <v>11519</v>
      </c>
      <c r="Z958" t="n">
        <v>72</v>
      </c>
      <c r="AA958" t="n">
        <v>1841</v>
      </c>
      <c r="AB958" t="n">
        <v>3276</v>
      </c>
      <c r="AC958" t="n">
        <v>8512</v>
      </c>
      <c r="AE958" t="n">
        <v>314</v>
      </c>
      <c r="AF958" t="n">
        <v>1225</v>
      </c>
      <c r="AG958" t="n">
        <v>747</v>
      </c>
      <c r="AH958" t="n">
        <v>3802</v>
      </c>
      <c r="AJ958" t="n">
        <v>1684</v>
      </c>
      <c r="AK958" t="n">
        <v>2433</v>
      </c>
      <c r="AL958" t="n">
        <v>2758</v>
      </c>
      <c r="AM958" t="n">
        <v>8287</v>
      </c>
      <c r="AO958" t="n">
        <v>19583</v>
      </c>
      <c r="AP958" t="n">
        <v>19333</v>
      </c>
      <c r="AQ958" t="n">
        <v>18740</v>
      </c>
      <c r="AR958" t="n">
        <v>62648</v>
      </c>
      <c r="AT958" t="n">
        <v>0</v>
      </c>
      <c r="AU958" t="n">
        <v>-9949</v>
      </c>
      <c r="AV958" t="n">
        <v>1483</v>
      </c>
      <c r="AW958" t="n">
        <v>-8690</v>
      </c>
      <c r="AY958" t="n">
        <v>2936</v>
      </c>
      <c r="AZ958" t="n">
        <v>501</v>
      </c>
      <c r="BA958" t="n">
        <v>2863</v>
      </c>
      <c r="BB958" t="n">
        <v>10076</v>
      </c>
      <c r="BD958" t="n">
        <v>2322</v>
      </c>
      <c r="BE958" t="n">
        <v>2824</v>
      </c>
    </row>
    <row r="959">
      <c r="A959" t="inlineStr">
        <is>
          <t>Total-c</t>
        </is>
      </c>
      <c r="F959">
        <f>SUM(F937:F957)</f>
        <v/>
      </c>
      <c r="G959">
        <f>SUM(G937:G957)</f>
        <v/>
      </c>
      <c r="H959">
        <f>SUM(H937:H957)</f>
        <v/>
      </c>
      <c r="I959">
        <f>SUM(I937:I957)</f>
        <v/>
      </c>
      <c r="K959">
        <f>SUM(K937:K957)</f>
        <v/>
      </c>
      <c r="L959">
        <f>SUM(L937:L957)</f>
        <v/>
      </c>
      <c r="M959">
        <f>SUM(M937:M957)</f>
        <v/>
      </c>
      <c r="N959">
        <f>SUM(N937:N957)</f>
        <v/>
      </c>
      <c r="P959">
        <f>SUM(P937:P957)</f>
        <v/>
      </c>
      <c r="Q959">
        <f>SUM(Q937:Q957)</f>
        <v/>
      </c>
      <c r="R959">
        <f>SUM(R937:R957)</f>
        <v/>
      </c>
      <c r="S959">
        <f>SUM(S937:S957)</f>
        <v/>
      </c>
      <c r="U959">
        <f>SUM(U937:U957)</f>
        <v/>
      </c>
      <c r="V959">
        <f>SUM(V937:V957)</f>
        <v/>
      </c>
      <c r="W959">
        <f>SUM(W937:W957)</f>
        <v/>
      </c>
      <c r="X959">
        <f>SUM(X937:X957)</f>
        <v/>
      </c>
      <c r="Z959">
        <f>SUM(Z937:Z957)</f>
        <v/>
      </c>
      <c r="AA959">
        <f>SUM(AA937:AA957)</f>
        <v/>
      </c>
      <c r="AB959">
        <f>SUM(AB937:AB957)</f>
        <v/>
      </c>
      <c r="AC959">
        <f>SUM(AC937:AC957)</f>
        <v/>
      </c>
      <c r="AE959">
        <f>SUM(AE937:AE957)</f>
        <v/>
      </c>
      <c r="AF959">
        <f>SUM(AF937:AF957)</f>
        <v/>
      </c>
      <c r="AG959">
        <f>SUM(AG937:AG957)</f>
        <v/>
      </c>
      <c r="AH959">
        <f>SUM(AH937:AH957)</f>
        <v/>
      </c>
      <c r="AJ959">
        <f>SUM(AJ937:AJ957)</f>
        <v/>
      </c>
      <c r="AK959">
        <f>SUM(AK937:AK957)</f>
        <v/>
      </c>
      <c r="AL959">
        <f>SUM(AL937:AL957)</f>
        <v/>
      </c>
      <c r="AM959">
        <f>SUM(AM937:AM957)</f>
        <v/>
      </c>
      <c r="AO959">
        <f>SUM(AO937:AO957)</f>
        <v/>
      </c>
      <c r="AP959">
        <f>SUM(AP937:AP957)</f>
        <v/>
      </c>
      <c r="AQ959">
        <f>SUM(AQ937:AQ957)</f>
        <v/>
      </c>
      <c r="AR959">
        <f>SUM(AR937:AR957)</f>
        <v/>
      </c>
      <c r="AU959">
        <f>SUM(AU937:AU957)</f>
        <v/>
      </c>
      <c r="AV959">
        <f>SUM(AV937:AV957)</f>
        <v/>
      </c>
      <c r="AW959">
        <f>SUM(AW937:AW957)</f>
        <v/>
      </c>
      <c r="AY959">
        <f>SUM(AY937:AY957)</f>
        <v/>
      </c>
      <c r="AZ959">
        <f>SUM(AZ937:AZ957)</f>
        <v/>
      </c>
      <c r="BA959">
        <f>SUM(BA937:BA957)</f>
        <v/>
      </c>
      <c r="BB959">
        <f>SUM(BB937:BB957)</f>
        <v/>
      </c>
      <c r="BD959">
        <f>SUM(BD937:BD957)</f>
        <v/>
      </c>
      <c r="BE959">
        <f>SUM(BE937:BE957)</f>
        <v/>
      </c>
    </row>
    <row r="960">
      <c r="A960" t="inlineStr">
        <is>
          <t>Sum check</t>
        </is>
      </c>
      <c r="F960">
        <f>F958-F959</f>
        <v/>
      </c>
      <c r="G960">
        <f>G958-G959</f>
        <v/>
      </c>
      <c r="H960">
        <f>H958-H959</f>
        <v/>
      </c>
      <c r="I960">
        <f>I958-I959</f>
        <v/>
      </c>
      <c r="K960">
        <f>K958-K959</f>
        <v/>
      </c>
      <c r="L960">
        <f>L958-L959</f>
        <v/>
      </c>
      <c r="M960">
        <f>M958-M959</f>
        <v/>
      </c>
      <c r="N960">
        <f>N958-N959</f>
        <v/>
      </c>
      <c r="P960">
        <f>P958-P959</f>
        <v/>
      </c>
      <c r="Q960">
        <f>Q958-Q959</f>
        <v/>
      </c>
      <c r="R960">
        <f>R958-R959</f>
        <v/>
      </c>
      <c r="S960">
        <f>S958-S959</f>
        <v/>
      </c>
      <c r="U960">
        <f>U958-U959</f>
        <v/>
      </c>
      <c r="V960">
        <f>V958-V959</f>
        <v/>
      </c>
      <c r="W960">
        <f>W958-W959</f>
        <v/>
      </c>
      <c r="X960">
        <f>X958-X959</f>
        <v/>
      </c>
      <c r="Z960">
        <f>Z958-Z959</f>
        <v/>
      </c>
      <c r="AA960">
        <f>AA958-AA959</f>
        <v/>
      </c>
      <c r="AB960">
        <f>AB958-AB959</f>
        <v/>
      </c>
      <c r="AC960">
        <f>AC958-AC959</f>
        <v/>
      </c>
      <c r="AE960">
        <f>AE958-AE959</f>
        <v/>
      </c>
      <c r="AF960">
        <f>AF958-AF959</f>
        <v/>
      </c>
      <c r="AG960">
        <f>AG958-AG959</f>
        <v/>
      </c>
      <c r="AH960">
        <f>AH958-AH959</f>
        <v/>
      </c>
      <c r="AJ960">
        <f>AJ958-AJ959</f>
        <v/>
      </c>
      <c r="AK960">
        <f>AK958-AK959</f>
        <v/>
      </c>
      <c r="AL960">
        <f>AL958-AL959</f>
        <v/>
      </c>
      <c r="AM960">
        <f>AM958-AM959</f>
        <v/>
      </c>
      <c r="AO960">
        <f>AO958-AO959</f>
        <v/>
      </c>
      <c r="AP960">
        <f>AP958-AP959</f>
        <v/>
      </c>
      <c r="AQ960">
        <f>AQ958-AQ959</f>
        <v/>
      </c>
      <c r="AR960">
        <f>AR958-AR959</f>
        <v/>
      </c>
      <c r="AU960">
        <f>AU958-AU959</f>
        <v/>
      </c>
      <c r="AV960">
        <f>AV958-AV959</f>
        <v/>
      </c>
      <c r="AW960">
        <f>AW958-AW959</f>
        <v/>
      </c>
      <c r="AY960">
        <f>AY958-AY959</f>
        <v/>
      </c>
      <c r="AZ960">
        <f>AZ958-AZ959</f>
        <v/>
      </c>
      <c r="BA960">
        <f>BA958-BA959</f>
        <v/>
      </c>
      <c r="BB960">
        <f>BB958-BB959</f>
        <v/>
      </c>
      <c r="BD960">
        <f>BD958-BD959</f>
        <v/>
      </c>
      <c r="BE960">
        <f>BE958-BE959</f>
        <v/>
      </c>
    </row>
    <row r="961">
      <c r="A961" t="inlineStr">
        <is>
          <t>Link check</t>
        </is>
      </c>
      <c r="F961">
        <f>F958-F532</f>
        <v/>
      </c>
      <c r="G961">
        <f>G958-G532</f>
        <v/>
      </c>
      <c r="H961">
        <f>H958-H532</f>
        <v/>
      </c>
      <c r="I961">
        <f>I958-I532</f>
        <v/>
      </c>
      <c r="K961">
        <f>K958-K532</f>
        <v/>
      </c>
      <c r="L961">
        <f>L958-L532</f>
        <v/>
      </c>
      <c r="M961">
        <f>M958-M532</f>
        <v/>
      </c>
      <c r="N961">
        <f>N958-N532</f>
        <v/>
      </c>
      <c r="P961">
        <f>P958-P532</f>
        <v/>
      </c>
      <c r="Q961">
        <f>Q958-Q532</f>
        <v/>
      </c>
      <c r="R961">
        <f>R958-R532</f>
        <v/>
      </c>
      <c r="S961">
        <f>S958-S532</f>
        <v/>
      </c>
      <c r="U961">
        <f>U958-U532</f>
        <v/>
      </c>
      <c r="V961">
        <f>V958-V532</f>
        <v/>
      </c>
      <c r="W961">
        <f>W958-W532</f>
        <v/>
      </c>
      <c r="X961">
        <f>X958-X532</f>
        <v/>
      </c>
      <c r="Z961">
        <f>Z958-Z532</f>
        <v/>
      </c>
      <c r="AA961">
        <f>AA958-AA532</f>
        <v/>
      </c>
      <c r="AB961">
        <f>AB958-AB532</f>
        <v/>
      </c>
      <c r="AC961">
        <f>AC958-AC532</f>
        <v/>
      </c>
      <c r="AE961">
        <f>AE958-AE532</f>
        <v/>
      </c>
      <c r="AF961">
        <f>AF958-AF532</f>
        <v/>
      </c>
      <c r="AG961">
        <f>AG958-AG532</f>
        <v/>
      </c>
      <c r="AH961">
        <f>AH958-AH532</f>
        <v/>
      </c>
      <c r="AJ961">
        <f>AJ958-AJ532</f>
        <v/>
      </c>
      <c r="AK961">
        <f>AK958-AK532</f>
        <v/>
      </c>
      <c r="AL961">
        <f>AL958-AL532</f>
        <v/>
      </c>
      <c r="AM961">
        <f>AM958-AM532</f>
        <v/>
      </c>
      <c r="AO961">
        <f>AO958-AO532</f>
        <v/>
      </c>
      <c r="AP961">
        <f>AP958-AP532</f>
        <v/>
      </c>
      <c r="AQ961">
        <f>AQ958-AQ532</f>
        <v/>
      </c>
      <c r="AR961">
        <f>AR958-AR532</f>
        <v/>
      </c>
      <c r="AU961">
        <f>AU958-AU532</f>
        <v/>
      </c>
      <c r="AV961">
        <f>AV958-AV532</f>
        <v/>
      </c>
      <c r="AW961">
        <f>AW958-AW532</f>
        <v/>
      </c>
      <c r="AY961">
        <f>AY958-AY532</f>
        <v/>
      </c>
      <c r="AZ961">
        <f>AZ958-AZ532</f>
        <v/>
      </c>
      <c r="BA961">
        <f>BA958-BA532</f>
        <v/>
      </c>
      <c r="BB961">
        <f>BB958-BB532</f>
        <v/>
      </c>
      <c r="BD961">
        <f>BD958-BD532</f>
        <v/>
      </c>
      <c r="BE961">
        <f>BE958-BE532</f>
        <v/>
      </c>
    </row>
    <row r="963">
      <c r="A963" t="inlineStr">
        <is>
          <t>Balance at the end of the period</t>
        </is>
      </c>
    </row>
    <row r="964">
      <c r="A964" t="inlineStr">
        <is>
          <t>Real estate:</t>
        </is>
      </c>
    </row>
    <row r="965">
      <c r="A965" t="inlineStr">
        <is>
          <t>Non-residential real estate</t>
        </is>
      </c>
      <c r="C965" t="inlineStr">
        <is>
          <t>Thousand</t>
        </is>
      </c>
      <c r="D965" t="inlineStr">
        <is>
          <t>QQQQ</t>
        </is>
      </c>
      <c r="F965" t="n">
        <v>15331</v>
      </c>
      <c r="G965" t="n">
        <v>15580</v>
      </c>
    </row>
    <row r="966">
      <c r="A966" t="inlineStr">
        <is>
          <t>Residential real estate</t>
        </is>
      </c>
      <c r="C966" t="inlineStr">
        <is>
          <t>Thousand</t>
        </is>
      </c>
      <c r="D966" t="inlineStr">
        <is>
          <t>QQQQ</t>
        </is>
      </c>
      <c r="F966" t="n">
        <v>9921</v>
      </c>
      <c r="G966" t="n">
        <v>10082</v>
      </c>
    </row>
    <row r="967">
      <c r="A967" t="inlineStr">
        <is>
          <t>Non-residential real estate owner occupied</t>
        </is>
      </c>
      <c r="C967" t="inlineStr">
        <is>
          <t>Thousand</t>
        </is>
      </c>
      <c r="D967" t="inlineStr">
        <is>
          <t>QQQQ</t>
        </is>
      </c>
      <c r="H967" t="n">
        <v>4857</v>
      </c>
      <c r="I967" t="n">
        <v>4827</v>
      </c>
      <c r="K967" t="n">
        <v>5012</v>
      </c>
      <c r="L967" t="n">
        <v>5241</v>
      </c>
      <c r="M967" t="n">
        <v>4463</v>
      </c>
      <c r="N967" t="n">
        <v>4406</v>
      </c>
      <c r="P967" t="n">
        <v>4461</v>
      </c>
      <c r="Q967" t="n">
        <v>4503</v>
      </c>
      <c r="R967" t="n">
        <v>4539</v>
      </c>
      <c r="S967" t="n">
        <v>4661</v>
      </c>
      <c r="U967" t="n">
        <v>4832</v>
      </c>
      <c r="V967" t="n">
        <v>4896</v>
      </c>
      <c r="W967" t="n">
        <v>5109</v>
      </c>
      <c r="X967" t="n">
        <v>5602</v>
      </c>
      <c r="Z967" t="n">
        <v>5562</v>
      </c>
      <c r="AA967" t="n">
        <v>5685</v>
      </c>
      <c r="AB967" t="n">
        <v>5945</v>
      </c>
      <c r="AC967" t="n">
        <v>6195</v>
      </c>
      <c r="AE967" t="n">
        <v>6650</v>
      </c>
      <c r="AF967" t="n">
        <v>6426</v>
      </c>
      <c r="AG967" t="n">
        <v>6426</v>
      </c>
      <c r="AH967" t="n">
        <v>6328</v>
      </c>
      <c r="AJ967" t="n">
        <v>6655</v>
      </c>
      <c r="AK967" t="n">
        <v>6887</v>
      </c>
      <c r="AL967" t="n">
        <v>6958</v>
      </c>
      <c r="AM967" t="n">
        <v>7040</v>
      </c>
    </row>
    <row r="968">
      <c r="A968" t="inlineStr">
        <is>
          <t>Non-residential real estate other</t>
        </is>
      </c>
      <c r="C968" t="inlineStr">
        <is>
          <t>Thousand</t>
        </is>
      </c>
      <c r="D968" t="inlineStr">
        <is>
          <t>QQQQ</t>
        </is>
      </c>
      <c r="H968" t="n">
        <v>11272</v>
      </c>
      <c r="I968" t="n">
        <v>11026</v>
      </c>
      <c r="K968" t="n">
        <v>10685</v>
      </c>
      <c r="L968" t="n">
        <v>11238</v>
      </c>
      <c r="M968" t="n">
        <v>9470</v>
      </c>
      <c r="N968" t="n">
        <v>9616</v>
      </c>
      <c r="P968" t="n">
        <v>9898</v>
      </c>
      <c r="Q968" t="n">
        <v>9880</v>
      </c>
      <c r="R968" t="n">
        <v>9987</v>
      </c>
      <c r="S968" t="n">
        <v>9921</v>
      </c>
      <c r="U968" t="n">
        <v>10211</v>
      </c>
      <c r="V968" t="n">
        <v>10302</v>
      </c>
      <c r="W968" t="n">
        <v>10583</v>
      </c>
      <c r="X968" t="n">
        <v>10793</v>
      </c>
      <c r="Z968" t="n">
        <v>10788</v>
      </c>
      <c r="AA968" t="n">
        <v>10480</v>
      </c>
      <c r="AB968" t="n">
        <v>10551</v>
      </c>
      <c r="AC968" t="n">
        <v>10519</v>
      </c>
      <c r="AE968" t="n">
        <v>10548</v>
      </c>
      <c r="AF968" t="n">
        <v>10705</v>
      </c>
      <c r="AG968" t="n">
        <v>10648</v>
      </c>
      <c r="AH968" t="n">
        <v>11027</v>
      </c>
      <c r="AJ968" t="n">
        <v>11362</v>
      </c>
      <c r="AK968" t="n">
        <v>11287</v>
      </c>
      <c r="AL968" t="n">
        <v>11763</v>
      </c>
      <c r="AM968" t="n">
        <v>11157</v>
      </c>
    </row>
    <row r="969">
      <c r="A969" t="inlineStr">
        <is>
          <t>Residential real estate permanent mortgage</t>
        </is>
      </c>
      <c r="C969" t="inlineStr">
        <is>
          <t>Thousand</t>
        </is>
      </c>
      <c r="D969" t="inlineStr">
        <is>
          <t>QQQQ</t>
        </is>
      </c>
      <c r="H969" t="n">
        <v>2722</v>
      </c>
      <c r="I969" t="n">
        <v>2825</v>
      </c>
      <c r="K969" t="n">
        <v>3237</v>
      </c>
      <c r="L969" t="n">
        <v>3310</v>
      </c>
      <c r="M969" t="n">
        <v>2852</v>
      </c>
      <c r="N969" t="n">
        <v>2948</v>
      </c>
      <c r="P969" t="n">
        <v>2984</v>
      </c>
      <c r="Q969" t="n">
        <v>3110</v>
      </c>
      <c r="R969" t="n">
        <v>3071</v>
      </c>
      <c r="S969" t="n">
        <v>3148</v>
      </c>
      <c r="U969" t="n">
        <v>3164</v>
      </c>
      <c r="V969" t="n">
        <v>3203</v>
      </c>
      <c r="W969" t="n">
        <v>3207</v>
      </c>
      <c r="X969" t="n">
        <v>3129</v>
      </c>
      <c r="Z969" t="n">
        <v>3130</v>
      </c>
      <c r="AA969" t="n">
        <v>3148</v>
      </c>
      <c r="AB969" t="n">
        <v>3158</v>
      </c>
      <c r="AC969" t="n">
        <v>3226</v>
      </c>
      <c r="AE969" t="n">
        <v>3281</v>
      </c>
      <c r="AF969" t="n">
        <v>3307</v>
      </c>
      <c r="AG969" t="n">
        <v>3311</v>
      </c>
      <c r="AH969" t="n">
        <v>3261</v>
      </c>
      <c r="AJ969" t="n">
        <v>3261</v>
      </c>
      <c r="AK969" t="n">
        <v>3325</v>
      </c>
      <c r="AL969" t="n">
        <v>3361</v>
      </c>
      <c r="AM969" t="n">
        <v>3387</v>
      </c>
    </row>
    <row r="970">
      <c r="A970" t="inlineStr">
        <is>
          <t>Commercial real estate owner occupied</t>
        </is>
      </c>
      <c r="C970" t="inlineStr">
        <is>
          <t>Thousand</t>
        </is>
      </c>
      <c r="D970" t="inlineStr">
        <is>
          <t>QQQQ</t>
        </is>
      </c>
      <c r="AO970" t="n">
        <v>4544</v>
      </c>
      <c r="AP970" t="n">
        <v>6630</v>
      </c>
      <c r="AQ970" t="n">
        <v>7894</v>
      </c>
      <c r="AR970" t="n">
        <v>7035</v>
      </c>
      <c r="AT970" t="n">
        <v>6595</v>
      </c>
      <c r="AU970" t="n">
        <v>6755</v>
      </c>
      <c r="AV970" t="n">
        <v>6866</v>
      </c>
      <c r="AW970" t="n">
        <v>6410</v>
      </c>
      <c r="AY970" t="n">
        <v>6788</v>
      </c>
      <c r="AZ970" t="n">
        <v>6945</v>
      </c>
      <c r="BA970" t="n">
        <v>7080</v>
      </c>
      <c r="BB970" t="n">
        <v>6412</v>
      </c>
      <c r="BD970" t="n">
        <v>6547</v>
      </c>
      <c r="BE970" t="n">
        <v>6808</v>
      </c>
    </row>
    <row r="971">
      <c r="A971" t="inlineStr">
        <is>
          <t>Commercial real estate non-owner occupied</t>
        </is>
      </c>
      <c r="C971" t="inlineStr">
        <is>
          <t>Thousand</t>
        </is>
      </c>
      <c r="D971" t="inlineStr">
        <is>
          <t>QQQQ</t>
        </is>
      </c>
      <c r="AO971" t="n">
        <v>5935</v>
      </c>
      <c r="AP971" t="n">
        <v>9483</v>
      </c>
      <c r="AQ971" t="n">
        <v>14904</v>
      </c>
      <c r="AR971" t="n">
        <v>11842</v>
      </c>
      <c r="AT971" t="n">
        <v>16955</v>
      </c>
      <c r="AU971" t="n">
        <v>14490</v>
      </c>
      <c r="AV971" t="n">
        <v>14735</v>
      </c>
      <c r="AW971" t="n">
        <v>16987</v>
      </c>
      <c r="AY971" t="n">
        <v>20674</v>
      </c>
      <c r="AZ971" t="n">
        <v>22937</v>
      </c>
      <c r="BA971" t="n">
        <v>23925</v>
      </c>
      <c r="BB971" t="n">
        <v>30192</v>
      </c>
      <c r="BD971" t="n">
        <v>32120</v>
      </c>
      <c r="BE971" t="n">
        <v>33432</v>
      </c>
    </row>
    <row r="972">
      <c r="A972" t="inlineStr">
        <is>
          <t>Construction and development &lt; 60 months</t>
        </is>
      </c>
      <c r="C972" t="inlineStr">
        <is>
          <t>Thousand</t>
        </is>
      </c>
      <c r="D972" t="inlineStr">
        <is>
          <t>QQQQ</t>
        </is>
      </c>
      <c r="AO972" t="n">
        <v>1136</v>
      </c>
      <c r="AP972" t="n">
        <v>1755</v>
      </c>
      <c r="AQ972" t="n">
        <v>1589</v>
      </c>
      <c r="AR972" t="n">
        <v>2560</v>
      </c>
      <c r="AT972" t="n">
        <v>2743</v>
      </c>
      <c r="AU972" t="n">
        <v>2893</v>
      </c>
      <c r="AV972" t="n">
        <v>3295</v>
      </c>
      <c r="AW972" t="n">
        <v>3490</v>
      </c>
      <c r="AY972" t="n">
        <v>3309</v>
      </c>
      <c r="AZ972" t="n">
        <v>3728</v>
      </c>
      <c r="BA972" t="n">
        <v>4180</v>
      </c>
      <c r="BB972" t="n">
        <v>3778</v>
      </c>
      <c r="BD972" t="n">
        <v>3608</v>
      </c>
      <c r="BE972" t="n">
        <v>3440</v>
      </c>
    </row>
    <row r="973">
      <c r="A973" t="inlineStr">
        <is>
          <t>Construction residential real estate &lt; 60 months</t>
        </is>
      </c>
      <c r="C973" t="inlineStr">
        <is>
          <t>Thousand</t>
        </is>
      </c>
      <c r="D973" t="inlineStr">
        <is>
          <t>QQQQ</t>
        </is>
      </c>
      <c r="AO973" t="n">
        <v>1618</v>
      </c>
      <c r="AP973" t="n">
        <v>2259</v>
      </c>
      <c r="AQ973" t="n">
        <v>2660</v>
      </c>
      <c r="AR973" t="n">
        <v>627</v>
      </c>
      <c r="AT973" t="n">
        <v>983</v>
      </c>
      <c r="AU973" t="n">
        <v>889</v>
      </c>
      <c r="AV973" t="n">
        <v>854</v>
      </c>
      <c r="AW973" t="n">
        <v>1092</v>
      </c>
      <c r="AY973" t="n">
        <v>2164</v>
      </c>
      <c r="AZ973" t="n">
        <v>2292</v>
      </c>
      <c r="BA973" t="n">
        <v>2407</v>
      </c>
      <c r="BB973" t="n">
        <v>3276</v>
      </c>
      <c r="BD973" t="n">
        <v>3226</v>
      </c>
      <c r="BE973" t="n">
        <v>3553</v>
      </c>
    </row>
    <row r="974">
      <c r="A974" t="inlineStr">
        <is>
          <t>Residential real estate first lien</t>
        </is>
      </c>
      <c r="C974" t="inlineStr">
        <is>
          <t>Thousand</t>
        </is>
      </c>
      <c r="D974" t="inlineStr">
        <is>
          <t>QQQQ</t>
        </is>
      </c>
      <c r="AO974" t="n">
        <v>6192</v>
      </c>
      <c r="AP974" t="n">
        <v>8553</v>
      </c>
      <c r="AQ974" t="n">
        <v>10264</v>
      </c>
      <c r="AR974" t="n">
        <v>2570</v>
      </c>
      <c r="AT974" t="n">
        <v>2592</v>
      </c>
      <c r="AU974" t="n">
        <v>2805</v>
      </c>
      <c r="AV974" t="n">
        <v>3005</v>
      </c>
      <c r="AW974" t="n">
        <v>3076</v>
      </c>
      <c r="AY974" t="n">
        <v>3421</v>
      </c>
      <c r="AZ974" t="n">
        <v>3383</v>
      </c>
      <c r="BA974" t="n">
        <v>3379</v>
      </c>
      <c r="BB974" t="n">
        <v>4098</v>
      </c>
      <c r="BD974" t="n">
        <v>4454</v>
      </c>
      <c r="BE974" t="n">
        <v>4755</v>
      </c>
    </row>
    <row r="975">
      <c r="A975" t="inlineStr">
        <is>
          <t>Residential real estate all other</t>
        </is>
      </c>
      <c r="C975" t="inlineStr">
        <is>
          <t>Thousand</t>
        </is>
      </c>
      <c r="D975" t="inlineStr">
        <is>
          <t>QQQQ</t>
        </is>
      </c>
      <c r="H975" t="n">
        <v>6607</v>
      </c>
      <c r="I975" t="n">
        <v>6708</v>
      </c>
      <c r="K975" t="n">
        <v>6485</v>
      </c>
      <c r="L975" t="n">
        <v>6815</v>
      </c>
      <c r="M975" t="n">
        <v>6152</v>
      </c>
      <c r="N975" t="n">
        <v>6269</v>
      </c>
      <c r="P975" t="n">
        <v>6578</v>
      </c>
      <c r="Q975" t="n">
        <v>6485</v>
      </c>
      <c r="R975" t="n">
        <v>6609</v>
      </c>
      <c r="S975" t="n">
        <v>6725</v>
      </c>
      <c r="U975" t="n">
        <v>7989</v>
      </c>
      <c r="V975" t="n">
        <v>8293</v>
      </c>
      <c r="W975" t="n">
        <v>8503</v>
      </c>
      <c r="X975" t="n">
        <v>8622</v>
      </c>
      <c r="Z975" t="n">
        <v>8659</v>
      </c>
      <c r="AA975" t="n">
        <v>8912</v>
      </c>
      <c r="AB975" t="n">
        <v>9339</v>
      </c>
      <c r="AC975" t="n">
        <v>9672</v>
      </c>
      <c r="AE975" t="n">
        <v>9831</v>
      </c>
      <c r="AF975" t="n">
        <v>10123</v>
      </c>
      <c r="AG975" t="n">
        <v>10421</v>
      </c>
      <c r="AH975" t="n">
        <v>10673</v>
      </c>
      <c r="AJ975" t="n">
        <v>11046</v>
      </c>
      <c r="AK975" t="n">
        <v>11721</v>
      </c>
      <c r="AL975" t="n">
        <v>12201</v>
      </c>
      <c r="AM975" t="n">
        <v>10149</v>
      </c>
      <c r="AO975" t="n">
        <v>2292</v>
      </c>
      <c r="AP975" t="n">
        <v>2720</v>
      </c>
      <c r="AQ975" t="n">
        <v>2856</v>
      </c>
      <c r="AR975" t="n">
        <v>2230</v>
      </c>
      <c r="AT975" t="n">
        <v>1873</v>
      </c>
      <c r="AU975" t="n">
        <v>1941</v>
      </c>
      <c r="AV975" t="n">
        <v>2189</v>
      </c>
      <c r="AW975" t="n">
        <v>2104</v>
      </c>
      <c r="AY975" t="n">
        <v>2107</v>
      </c>
      <c r="AZ975" t="n">
        <v>2051</v>
      </c>
      <c r="BA975" t="n">
        <v>2109</v>
      </c>
      <c r="BB975" t="n">
        <v>1845</v>
      </c>
      <c r="BD975" t="n">
        <v>1444</v>
      </c>
      <c r="BE975" t="n">
        <v>1661</v>
      </c>
    </row>
    <row r="976">
      <c r="A976" t="inlineStr">
        <is>
          <t>Non-consumer non-real estate</t>
        </is>
      </c>
      <c r="C976" t="inlineStr">
        <is>
          <t>Thousand</t>
        </is>
      </c>
      <c r="D976" t="inlineStr">
        <is>
          <t>QQQQ</t>
        </is>
      </c>
      <c r="F976" t="n">
        <v>8982</v>
      </c>
      <c r="G976" t="n">
        <v>8751</v>
      </c>
      <c r="H976" t="n">
        <v>8863</v>
      </c>
      <c r="I976" t="n">
        <v>8977</v>
      </c>
      <c r="K976" t="n">
        <v>9703</v>
      </c>
      <c r="L976" t="n">
        <v>11967</v>
      </c>
      <c r="M976" t="n">
        <v>12009</v>
      </c>
      <c r="N976" t="n">
        <v>12771</v>
      </c>
      <c r="P976" t="n">
        <v>13068</v>
      </c>
      <c r="Q976" t="n">
        <v>13713</v>
      </c>
      <c r="R976" t="n">
        <v>11657</v>
      </c>
      <c r="S976" t="n">
        <v>11754</v>
      </c>
      <c r="U976" t="n">
        <v>12813</v>
      </c>
      <c r="V976" t="n">
        <v>13441</v>
      </c>
      <c r="W976" t="n">
        <v>12034</v>
      </c>
      <c r="X976" t="n">
        <v>12421</v>
      </c>
      <c r="Z976" t="n">
        <v>12810</v>
      </c>
      <c r="AA976" t="n">
        <v>13643</v>
      </c>
      <c r="AB976" t="n">
        <v>14967</v>
      </c>
      <c r="AC976" t="n">
        <v>15334</v>
      </c>
      <c r="AE976" t="n">
        <v>14785</v>
      </c>
      <c r="AF976" t="n">
        <v>15069</v>
      </c>
      <c r="AG976" t="n">
        <v>14396</v>
      </c>
      <c r="AH976" t="n">
        <v>13151</v>
      </c>
      <c r="AJ976" t="n">
        <v>14409</v>
      </c>
      <c r="AK976" t="n">
        <v>15232</v>
      </c>
      <c r="AL976" t="n">
        <v>15384</v>
      </c>
      <c r="AM976" t="n">
        <v>15341</v>
      </c>
    </row>
    <row r="977">
      <c r="A977" t="inlineStr">
        <is>
          <t>Farmland</t>
        </is>
      </c>
      <c r="C977" t="inlineStr">
        <is>
          <t>Thousand</t>
        </is>
      </c>
      <c r="D977" t="inlineStr">
        <is>
          <t>QQQQ</t>
        </is>
      </c>
      <c r="AO977" t="n">
        <v>1788</v>
      </c>
      <c r="AP977" t="n">
        <v>2511</v>
      </c>
      <c r="AQ977" t="n">
        <v>4410</v>
      </c>
      <c r="AR977" t="n">
        <v>3136</v>
      </c>
      <c r="AT977" t="n">
        <v>3077</v>
      </c>
      <c r="AU977" t="n">
        <v>3715</v>
      </c>
      <c r="AV977" t="n">
        <v>4434</v>
      </c>
      <c r="AW977" t="n">
        <v>4822</v>
      </c>
      <c r="AY977" t="n">
        <v>4383</v>
      </c>
      <c r="AZ977" t="n">
        <v>4365</v>
      </c>
      <c r="BA977" t="n">
        <v>4264</v>
      </c>
      <c r="BB977" t="n">
        <v>3510</v>
      </c>
    </row>
    <row r="978">
      <c r="A978" t="inlineStr">
        <is>
          <t>Agriculture</t>
        </is>
      </c>
      <c r="C978" t="inlineStr">
        <is>
          <t>Thousand</t>
        </is>
      </c>
      <c r="D978" t="inlineStr">
        <is>
          <t>QQQQ</t>
        </is>
      </c>
      <c r="BD978" t="n">
        <v>6268</v>
      </c>
      <c r="BE978" t="n">
        <v>6426</v>
      </c>
    </row>
    <row r="979">
      <c r="A979" t="inlineStr">
        <is>
          <t>Commercial and agricultural non-real estate</t>
        </is>
      </c>
      <c r="C979" t="inlineStr">
        <is>
          <t>Thousand</t>
        </is>
      </c>
      <c r="D979" t="inlineStr">
        <is>
          <t>QQQQ</t>
        </is>
      </c>
      <c r="AO979" t="n">
        <v>37276</v>
      </c>
      <c r="AP979" t="n">
        <v>44505</v>
      </c>
      <c r="AQ979" t="n">
        <v>49442</v>
      </c>
      <c r="AR979" t="n">
        <v>32400</v>
      </c>
      <c r="AT979" t="n">
        <v>32685</v>
      </c>
      <c r="AU979" t="n">
        <v>31615</v>
      </c>
      <c r="AV979" t="n">
        <v>31605</v>
      </c>
      <c r="AW979" t="n">
        <v>26073</v>
      </c>
      <c r="AY979" t="n">
        <v>25986</v>
      </c>
      <c r="AZ979" t="n">
        <v>27833</v>
      </c>
      <c r="BA979" t="n">
        <v>28134</v>
      </c>
      <c r="BB979" t="n">
        <v>27311</v>
      </c>
    </row>
    <row r="980">
      <c r="A980" t="inlineStr">
        <is>
          <t>Commercial non-real estate</t>
        </is>
      </c>
      <c r="C980" t="inlineStr">
        <is>
          <t>Thousand</t>
        </is>
      </c>
      <c r="D980" t="inlineStr">
        <is>
          <t>QQQQ</t>
        </is>
      </c>
      <c r="BD980" t="n">
        <v>25079</v>
      </c>
      <c r="BE980" t="n">
        <v>25127</v>
      </c>
    </row>
    <row r="981">
      <c r="A981" t="inlineStr">
        <is>
          <t>Consumer non-real estate</t>
        </is>
      </c>
      <c r="C981" t="inlineStr">
        <is>
          <t>Thousand</t>
        </is>
      </c>
      <c r="D981" t="inlineStr">
        <is>
          <t>QQQQ</t>
        </is>
      </c>
      <c r="F981" t="n">
        <v>2384</v>
      </c>
      <c r="G981" t="n">
        <v>2389</v>
      </c>
      <c r="H981" t="n">
        <v>2498</v>
      </c>
      <c r="I981" t="n">
        <v>2556</v>
      </c>
      <c r="K981" t="n">
        <v>2573</v>
      </c>
      <c r="L981" t="n">
        <v>2645</v>
      </c>
      <c r="M981" t="n">
        <v>2394</v>
      </c>
      <c r="N981" t="n">
        <v>2404</v>
      </c>
      <c r="P981" t="n">
        <v>2327</v>
      </c>
      <c r="Q981" t="n">
        <v>2499</v>
      </c>
      <c r="R981" t="n">
        <v>2542</v>
      </c>
      <c r="S981" t="n">
        <v>2642</v>
      </c>
      <c r="U981" t="n">
        <v>2553</v>
      </c>
      <c r="V981" t="n">
        <v>2749</v>
      </c>
      <c r="W981" t="n">
        <v>2879</v>
      </c>
      <c r="X981" t="n">
        <v>2804</v>
      </c>
      <c r="Z981" t="n">
        <v>2725</v>
      </c>
      <c r="AA981" t="n">
        <v>2706</v>
      </c>
      <c r="AB981" t="n">
        <v>2732</v>
      </c>
      <c r="AC981" t="n">
        <v>2793</v>
      </c>
      <c r="AE981" t="n">
        <v>2699</v>
      </c>
      <c r="AF981" t="n">
        <v>2839</v>
      </c>
      <c r="AG981" t="n">
        <v>2913</v>
      </c>
      <c r="AH981" t="n">
        <v>3065</v>
      </c>
      <c r="AJ981" t="n">
        <v>3072</v>
      </c>
      <c r="AK981" t="n">
        <v>3234</v>
      </c>
      <c r="AL981" t="n">
        <v>3274</v>
      </c>
      <c r="AM981" t="n">
        <v>3319</v>
      </c>
      <c r="AO981" t="n">
        <v>3385</v>
      </c>
      <c r="AP981" t="n">
        <v>4714</v>
      </c>
      <c r="AQ981" t="n">
        <v>5101</v>
      </c>
      <c r="AR981" t="n">
        <v>3377</v>
      </c>
      <c r="AT981" t="n">
        <v>3256</v>
      </c>
      <c r="AU981" t="n">
        <v>3315</v>
      </c>
      <c r="AV981" t="n">
        <v>3378</v>
      </c>
      <c r="AW981" t="n">
        <v>3734</v>
      </c>
      <c r="AY981" t="n">
        <v>3771</v>
      </c>
      <c r="AZ981" t="n">
        <v>4094</v>
      </c>
      <c r="BA981" t="n">
        <v>4247</v>
      </c>
      <c r="BB981" t="n">
        <v>4135</v>
      </c>
      <c r="BD981" t="n">
        <v>4232</v>
      </c>
      <c r="BE981" t="n">
        <v>4344</v>
      </c>
    </row>
    <row r="982">
      <c r="A982" t="inlineStr">
        <is>
          <t>Oil and gas</t>
        </is>
      </c>
      <c r="C982" t="inlineStr">
        <is>
          <t>Thousand</t>
        </is>
      </c>
      <c r="D982" t="inlineStr">
        <is>
          <t>QQQQ</t>
        </is>
      </c>
      <c r="AR982" t="n">
        <v>17851</v>
      </c>
      <c r="AT982" t="n">
        <v>12131</v>
      </c>
      <c r="AU982" t="n">
        <v>7817</v>
      </c>
      <c r="AV982" t="n">
        <v>7779</v>
      </c>
      <c r="AW982" t="n">
        <v>12978</v>
      </c>
      <c r="AY982" t="n">
        <v>11405</v>
      </c>
      <c r="AZ982" t="n">
        <v>9307</v>
      </c>
      <c r="BA982" t="n">
        <v>10146</v>
      </c>
      <c r="BB982" t="n">
        <v>8171</v>
      </c>
      <c r="BD982" t="n">
        <v>7782</v>
      </c>
      <c r="BE982" t="n">
        <v>7374</v>
      </c>
    </row>
    <row r="983">
      <c r="A983" t="inlineStr">
        <is>
          <t>Other loans</t>
        </is>
      </c>
      <c r="C983" t="inlineStr">
        <is>
          <t>Thousand</t>
        </is>
      </c>
      <c r="D983" t="inlineStr">
        <is>
          <t>QQQQ</t>
        </is>
      </c>
      <c r="F983" t="n">
        <v>1822</v>
      </c>
      <c r="G983" t="n">
        <v>1961</v>
      </c>
      <c r="H983" t="n">
        <v>1945</v>
      </c>
      <c r="I983" t="n">
        <v>1991</v>
      </c>
      <c r="K983" t="n">
        <v>2072</v>
      </c>
      <c r="L983" t="n">
        <v>1993</v>
      </c>
      <c r="M983" t="n">
        <v>2127</v>
      </c>
      <c r="N983" t="n">
        <v>2359</v>
      </c>
      <c r="P983" t="n">
        <v>2241</v>
      </c>
      <c r="Q983" t="n">
        <v>2431</v>
      </c>
      <c r="R983" t="n">
        <v>2551</v>
      </c>
      <c r="S983" t="n">
        <v>2648</v>
      </c>
      <c r="U983" t="n">
        <v>2790</v>
      </c>
      <c r="V983" t="n">
        <v>3377</v>
      </c>
      <c r="W983" t="n">
        <v>4173</v>
      </c>
      <c r="X983" t="n">
        <v>4045</v>
      </c>
      <c r="Z983" t="n">
        <v>2958</v>
      </c>
      <c r="AA983" t="n">
        <v>3006</v>
      </c>
      <c r="AB983" t="n">
        <v>3112</v>
      </c>
      <c r="AC983" t="n">
        <v>2481</v>
      </c>
      <c r="AE983" t="n">
        <v>2336</v>
      </c>
      <c r="AF983" t="n">
        <v>2328</v>
      </c>
      <c r="AG983" t="n">
        <v>2422</v>
      </c>
      <c r="AH983" t="n">
        <v>2423</v>
      </c>
      <c r="AJ983" t="n">
        <v>2408</v>
      </c>
      <c r="AK983" t="n">
        <v>2449</v>
      </c>
      <c r="AL983" t="n">
        <v>2647</v>
      </c>
      <c r="AM983" t="n">
        <v>2632</v>
      </c>
      <c r="AO983" t="n">
        <v>2751</v>
      </c>
      <c r="AP983" t="n">
        <v>2513</v>
      </c>
      <c r="AQ983" t="n">
        <v>3221</v>
      </c>
      <c r="AR983" t="n">
        <v>3182</v>
      </c>
      <c r="AT983" t="n">
        <v>3190</v>
      </c>
      <c r="AU983" t="n">
        <v>3138</v>
      </c>
      <c r="AV983" t="n">
        <v>3304</v>
      </c>
      <c r="AW983" t="n">
        <v>3170</v>
      </c>
      <c r="AY983" t="n">
        <v>3231</v>
      </c>
    </row>
    <row r="984">
      <c r="A984" t="inlineStr">
        <is>
          <t>Acquired loans</t>
        </is>
      </c>
      <c r="C984" t="inlineStr">
        <is>
          <t>Thousand</t>
        </is>
      </c>
      <c r="D984" t="inlineStr">
        <is>
          <t>QQQQ</t>
        </is>
      </c>
      <c r="F984" t="n">
        <v>224</v>
      </c>
      <c r="G984" t="n">
        <v>219</v>
      </c>
      <c r="H984" t="n">
        <v>95</v>
      </c>
      <c r="I984" t="n">
        <v>124</v>
      </c>
      <c r="K984" t="n">
        <v>157</v>
      </c>
      <c r="L984" t="n">
        <v>88</v>
      </c>
      <c r="N984" t="n">
        <v>116</v>
      </c>
      <c r="R984" t="n">
        <v>14</v>
      </c>
      <c r="S984" t="n">
        <v>167</v>
      </c>
      <c r="U984" t="n">
        <v>219</v>
      </c>
      <c r="V984" t="n">
        <v>305</v>
      </c>
      <c r="W984" t="n">
        <v>1573</v>
      </c>
      <c r="X984" t="n">
        <v>1277</v>
      </c>
      <c r="Z984" t="n">
        <v>1289</v>
      </c>
      <c r="AA984" t="n">
        <v>1425</v>
      </c>
      <c r="AB984" t="n">
        <v>1451</v>
      </c>
      <c r="AC984" t="n">
        <v>1446</v>
      </c>
      <c r="AE984" t="n">
        <v>1420</v>
      </c>
      <c r="AF984" t="n">
        <v>1403</v>
      </c>
      <c r="AG984" t="n">
        <v>1338</v>
      </c>
      <c r="AH984" t="n">
        <v>1461</v>
      </c>
      <c r="AJ984" t="n">
        <v>702</v>
      </c>
      <c r="AK984" t="n">
        <v>973</v>
      </c>
      <c r="AL984" t="n">
        <v>276</v>
      </c>
      <c r="AM984" t="n">
        <v>614</v>
      </c>
    </row>
    <row r="985">
      <c r="A985" t="inlineStr">
        <is>
          <t>Pegasus bank</t>
        </is>
      </c>
      <c r="C985" t="inlineStr">
        <is>
          <t>Thousand</t>
        </is>
      </c>
      <c r="D985" t="inlineStr">
        <is>
          <t>QQQQ</t>
        </is>
      </c>
      <c r="AL985" t="n">
        <v>64</v>
      </c>
      <c r="AM985" t="n">
        <v>599</v>
      </c>
      <c r="AO985" t="n">
        <v>3163</v>
      </c>
      <c r="AP985" t="n">
        <v>3857</v>
      </c>
      <c r="AQ985" t="n">
        <v>3785</v>
      </c>
      <c r="AR985" t="n">
        <v>4556</v>
      </c>
      <c r="AT985" t="n">
        <v>4780</v>
      </c>
      <c r="AU985" t="n">
        <v>4590</v>
      </c>
      <c r="AV985" t="n">
        <v>5019</v>
      </c>
    </row>
    <row r="986">
      <c r="A986" t="inlineStr">
        <is>
          <t>Total</t>
        </is>
      </c>
      <c r="C986" t="inlineStr">
        <is>
          <t>Thousand</t>
        </is>
      </c>
      <c r="D986" t="inlineStr">
        <is>
          <t>QQQQ</t>
        </is>
      </c>
      <c r="F986" t="n">
        <v>38664</v>
      </c>
      <c r="G986" t="n">
        <v>38982</v>
      </c>
      <c r="H986" t="n">
        <v>38859</v>
      </c>
      <c r="I986" t="n">
        <v>39034</v>
      </c>
      <c r="K986" t="n">
        <v>39924</v>
      </c>
      <c r="L986" t="n">
        <v>43297</v>
      </c>
      <c r="M986" t="n">
        <v>39467</v>
      </c>
      <c r="N986" t="n">
        <v>40889</v>
      </c>
      <c r="P986" t="n">
        <v>41557</v>
      </c>
      <c r="Q986" t="n">
        <v>42621</v>
      </c>
      <c r="R986" t="n">
        <v>40970</v>
      </c>
      <c r="S986" t="n">
        <v>41666</v>
      </c>
      <c r="U986" t="n">
        <v>44571</v>
      </c>
      <c r="V986" t="n">
        <v>46566</v>
      </c>
      <c r="W986" t="n">
        <v>48061</v>
      </c>
      <c r="X986" t="n">
        <v>48693</v>
      </c>
      <c r="Z986" t="n">
        <v>47921</v>
      </c>
      <c r="AA986" t="n">
        <v>49005</v>
      </c>
      <c r="AB986" t="n">
        <v>51255</v>
      </c>
      <c r="AC986" t="n">
        <v>51666</v>
      </c>
      <c r="AE986" t="n">
        <v>51550</v>
      </c>
      <c r="AF986" t="n">
        <v>52200</v>
      </c>
      <c r="AG986" t="n">
        <v>51875</v>
      </c>
      <c r="AH986" t="n">
        <v>51389</v>
      </c>
      <c r="AJ986" t="n">
        <v>52915</v>
      </c>
      <c r="AK986" t="n">
        <v>55108</v>
      </c>
      <c r="AL986" t="n">
        <v>55928</v>
      </c>
      <c r="AM986" t="n">
        <v>54238</v>
      </c>
      <c r="AO986" t="n">
        <v>70080</v>
      </c>
      <c r="AP986" t="n">
        <v>89500</v>
      </c>
      <c r="AQ986" t="n">
        <v>106126</v>
      </c>
      <c r="AR986" t="n">
        <v>91366</v>
      </c>
      <c r="AT986" t="n">
        <v>90860</v>
      </c>
      <c r="AU986" t="n">
        <v>83963</v>
      </c>
      <c r="AV986" t="n">
        <v>86463</v>
      </c>
      <c r="AW986" t="n">
        <v>83936</v>
      </c>
      <c r="AY986" t="n">
        <v>87239</v>
      </c>
      <c r="AZ986" t="n">
        <v>86935</v>
      </c>
      <c r="BA986" t="n">
        <v>89871</v>
      </c>
      <c r="BB986" t="n">
        <v>92728</v>
      </c>
      <c r="BD986" t="n">
        <v>94760</v>
      </c>
      <c r="BE986" t="n">
        <v>96920</v>
      </c>
    </row>
    <row r="987">
      <c r="A987" t="inlineStr">
        <is>
          <t>Total-c</t>
        </is>
      </c>
      <c r="F987">
        <f>SUM(F965:F985)</f>
        <v/>
      </c>
      <c r="G987">
        <f>SUM(G965:G985)</f>
        <v/>
      </c>
      <c r="H987">
        <f>SUM(H965:H985)</f>
        <v/>
      </c>
      <c r="I987">
        <f>SUM(I965:I985)</f>
        <v/>
      </c>
      <c r="K987">
        <f>SUM(K965:K985)</f>
        <v/>
      </c>
      <c r="L987">
        <f>SUM(L965:L985)</f>
        <v/>
      </c>
      <c r="M987">
        <f>SUM(M965:M985)</f>
        <v/>
      </c>
      <c r="N987">
        <f>SUM(N965:N985)</f>
        <v/>
      </c>
      <c r="P987">
        <f>SUM(P965:P985)</f>
        <v/>
      </c>
      <c r="Q987">
        <f>SUM(Q965:Q985)</f>
        <v/>
      </c>
      <c r="R987">
        <f>SUM(R965:R985)</f>
        <v/>
      </c>
      <c r="S987">
        <f>SUM(S965:S985)</f>
        <v/>
      </c>
      <c r="U987">
        <f>SUM(U965:U985)</f>
        <v/>
      </c>
      <c r="V987">
        <f>SUM(V965:V985)</f>
        <v/>
      </c>
      <c r="W987">
        <f>SUM(W965:W985)</f>
        <v/>
      </c>
      <c r="X987">
        <f>SUM(X965:X985)</f>
        <v/>
      </c>
      <c r="Z987">
        <f>SUM(Z965:Z985)</f>
        <v/>
      </c>
      <c r="AA987">
        <f>SUM(AA965:AA985)</f>
        <v/>
      </c>
      <c r="AB987">
        <f>SUM(AB965:AB985)</f>
        <v/>
      </c>
      <c r="AC987">
        <f>SUM(AC965:AC985)</f>
        <v/>
      </c>
      <c r="AE987">
        <f>SUM(AE965:AE985)</f>
        <v/>
      </c>
      <c r="AF987">
        <f>SUM(AF965:AF985)</f>
        <v/>
      </c>
      <c r="AG987">
        <f>SUM(AG965:AG985)</f>
        <v/>
      </c>
      <c r="AH987">
        <f>SUM(AH965:AH985)</f>
        <v/>
      </c>
      <c r="AJ987">
        <f>SUM(AJ965:AJ985)</f>
        <v/>
      </c>
      <c r="AK987">
        <f>SUM(AK965:AK985)</f>
        <v/>
      </c>
      <c r="AL987">
        <f>SUM(AL965:AL985)</f>
        <v/>
      </c>
      <c r="AM987">
        <f>SUM(AM965:AM985)</f>
        <v/>
      </c>
      <c r="AO987">
        <f>SUM(AO965:AO985)</f>
        <v/>
      </c>
      <c r="AP987">
        <f>SUM(AP965:AP985)</f>
        <v/>
      </c>
      <c r="AQ987">
        <f>SUM(AQ965:AQ985)</f>
        <v/>
      </c>
      <c r="AR987">
        <f>SUM(AR965:AR985)</f>
        <v/>
      </c>
      <c r="AT987">
        <f>SUM(AT965:AT985)</f>
        <v/>
      </c>
      <c r="AU987">
        <f>SUM(AU965:AU985)</f>
        <v/>
      </c>
      <c r="AV987">
        <f>SUM(AV965:AV985)</f>
        <v/>
      </c>
      <c r="AW987">
        <f>SUM(AW965:AW985)</f>
        <v/>
      </c>
      <c r="AY987">
        <f>SUM(AY965:AY985)</f>
        <v/>
      </c>
      <c r="AZ987">
        <f>SUM(AZ965:AZ985)</f>
        <v/>
      </c>
      <c r="BA987">
        <f>SUM(BA965:BA985)</f>
        <v/>
      </c>
      <c r="BB987">
        <f>SUM(BB965:BB985)</f>
        <v/>
      </c>
      <c r="BD987">
        <f>SUM(BD965:BD985)</f>
        <v/>
      </c>
      <c r="BE987">
        <f>SUM(BE965:BE985)</f>
        <v/>
      </c>
    </row>
    <row r="988">
      <c r="A988" t="inlineStr">
        <is>
          <t>Sum check-1</t>
        </is>
      </c>
      <c r="F988">
        <f>F986-F987</f>
        <v/>
      </c>
      <c r="G988">
        <f>G986-G987</f>
        <v/>
      </c>
      <c r="H988">
        <f>H986-H987</f>
        <v/>
      </c>
      <c r="I988">
        <f>I986-I987</f>
        <v/>
      </c>
      <c r="K988">
        <f>K986-K987</f>
        <v/>
      </c>
      <c r="L988">
        <f>L986-L987</f>
        <v/>
      </c>
      <c r="M988">
        <f>M986-M987</f>
        <v/>
      </c>
      <c r="N988">
        <f>N986-N987</f>
        <v/>
      </c>
      <c r="P988">
        <f>P986-P987</f>
        <v/>
      </c>
      <c r="Q988">
        <f>Q986-Q987</f>
        <v/>
      </c>
      <c r="R988">
        <f>R986-R987</f>
        <v/>
      </c>
      <c r="S988">
        <f>S986-S987</f>
        <v/>
      </c>
      <c r="U988">
        <f>U986-U987</f>
        <v/>
      </c>
      <c r="V988">
        <f>V986-V987</f>
        <v/>
      </c>
      <c r="W988">
        <f>W986-W987</f>
        <v/>
      </c>
      <c r="X988">
        <f>X986-X987</f>
        <v/>
      </c>
      <c r="Z988">
        <f>Z986-Z987</f>
        <v/>
      </c>
      <c r="AA988">
        <f>AA986-AA987</f>
        <v/>
      </c>
      <c r="AB988">
        <f>AB986-AB987</f>
        <v/>
      </c>
      <c r="AC988">
        <f>AC986-AC987</f>
        <v/>
      </c>
      <c r="AE988">
        <f>AE986-AE987</f>
        <v/>
      </c>
      <c r="AF988">
        <f>AF986-AF987</f>
        <v/>
      </c>
      <c r="AG988">
        <f>AG986-AG987</f>
        <v/>
      </c>
      <c r="AH988">
        <f>AH986-AH987</f>
        <v/>
      </c>
      <c r="AJ988">
        <f>AJ986-AJ987</f>
        <v/>
      </c>
      <c r="AK988">
        <f>AK986-AK987</f>
        <v/>
      </c>
      <c r="AL988">
        <f>AL986-AL987</f>
        <v/>
      </c>
      <c r="AM988">
        <f>AM986-AM987</f>
        <v/>
      </c>
      <c r="AO988">
        <f>AO986-AO987</f>
        <v/>
      </c>
      <c r="AP988">
        <f>AP986-AP987</f>
        <v/>
      </c>
      <c r="AQ988">
        <f>AQ986-AQ987</f>
        <v/>
      </c>
      <c r="AR988">
        <f>AR986-AR987</f>
        <v/>
      </c>
      <c r="AT988">
        <f>AT986-AT987</f>
        <v/>
      </c>
      <c r="AU988">
        <f>AU986-AU987</f>
        <v/>
      </c>
      <c r="AV988">
        <f>AV986-AV987</f>
        <v/>
      </c>
      <c r="AW988">
        <f>AW986-AW987</f>
        <v/>
      </c>
      <c r="AY988">
        <f>AY986-AY987</f>
        <v/>
      </c>
      <c r="AZ988">
        <f>AZ986-AZ987</f>
        <v/>
      </c>
      <c r="BA988">
        <f>BA986-BA987</f>
        <v/>
      </c>
      <c r="BB988">
        <f>BB986-BB987</f>
        <v/>
      </c>
      <c r="BD988">
        <f>BD986-BD987</f>
        <v/>
      </c>
      <c r="BE988">
        <f>BE986-BE987</f>
        <v/>
      </c>
    </row>
    <row r="989">
      <c r="A989" t="inlineStr">
        <is>
          <t>Sum check-2</t>
        </is>
      </c>
      <c r="F989">
        <f>F987-SUM(F958,F904,F879,F866,F848,F821)</f>
        <v/>
      </c>
      <c r="G989">
        <f>G987-SUM(G958,G904,G879,G866,G848,G821)</f>
        <v/>
      </c>
      <c r="H989">
        <f>H987-SUM(H958,H904,H879,H866,H848,H821)</f>
        <v/>
      </c>
      <c r="I989">
        <f>I987-SUM(I958,I904,I879,I866,I848,I821)</f>
        <v/>
      </c>
      <c r="K989">
        <f>K987-SUM(K958,K904,K879,K866,K848,K821)</f>
        <v/>
      </c>
      <c r="L989">
        <f>L987-SUM(L958,L904,L879,L866,L848,L821)</f>
        <v/>
      </c>
      <c r="M989">
        <f>M987-SUM(M958,M904,M879,M866,M848,M821)</f>
        <v/>
      </c>
      <c r="N989">
        <f>N987-SUM(N958,N904,N879,N866,N848,N821)</f>
        <v/>
      </c>
      <c r="P989">
        <f>P987-SUM(P958,P904,P879,P866,P848,P821)</f>
        <v/>
      </c>
      <c r="Q989">
        <f>Q987-SUM(Q958,Q904,Q879,Q866,Q848,Q821)</f>
        <v/>
      </c>
      <c r="R989">
        <f>R987-SUM(R958,R904,R879,R866,R848,R821)</f>
        <v/>
      </c>
      <c r="S989">
        <f>S987-SUM(S958,S904,S879,S866,S848,S821)</f>
        <v/>
      </c>
      <c r="U989">
        <f>U987-SUM(U958,U904,U879,U866,U848,U821)</f>
        <v/>
      </c>
      <c r="V989">
        <f>V987-SUM(V958,V904,V879,V866,V848,V821)</f>
        <v/>
      </c>
      <c r="W989">
        <f>W987-SUM(W958,W904,W879,W866,W848,W821)</f>
        <v/>
      </c>
      <c r="X989">
        <f>X987-SUM(X958,X904,X879,X866,X848,X821)</f>
        <v/>
      </c>
      <c r="Z989">
        <f>Z987-SUM(Z958,Z904,Z879,Z866,Z848,Z821)</f>
        <v/>
      </c>
      <c r="AA989">
        <f>AA987-SUM(AA958,AA904,AA879,AA866,AA848,AA821)</f>
        <v/>
      </c>
      <c r="AB989">
        <f>AB987-SUM(AB958,AB904,AB879,AB866,AB848,AB821)</f>
        <v/>
      </c>
      <c r="AC989">
        <f>AC987-SUM(AC958,AC904,AC879,AC866,AC848,AC821)</f>
        <v/>
      </c>
      <c r="AE989">
        <f>AE987-SUM(AE958,AE904,AE879,AE866,AE848,AE821)</f>
        <v/>
      </c>
      <c r="AF989">
        <f>AF987-SUM(AF958,AF904,AF879,AF866,AF848,AF821)</f>
        <v/>
      </c>
      <c r="AG989">
        <f>AG987-SUM(AG958,AG904,AG879,AG866,AG848,AG821)</f>
        <v/>
      </c>
      <c r="AH989">
        <f>AH987-SUM(AH958,AH904,AH879,AH866,AH848,AH821)</f>
        <v/>
      </c>
      <c r="AJ989">
        <f>AJ987-SUM(AJ958,AJ904,AJ879,AJ866,AJ848,AJ821)</f>
        <v/>
      </c>
      <c r="AK989">
        <f>AK987-SUM(AK958,AK904,AK879,AK866,AK848,AK821)</f>
        <v/>
      </c>
      <c r="AL989">
        <f>AL987-SUM(AL958,AL904,AL879,AL866,AL848,AL821)</f>
        <v/>
      </c>
      <c r="AM989">
        <f>AM987-SUM(AM958,AM904,AM879,AM866,AM848,AM821)</f>
        <v/>
      </c>
      <c r="AO989">
        <f>AO987-SUM(AO958,AO904,AO879,AO866,AO848,AO821)</f>
        <v/>
      </c>
      <c r="AP989">
        <f>AP987-SUM(AP958,AP904,AP879,AP866,AP848,AP821)</f>
        <v/>
      </c>
      <c r="AQ989">
        <f>AQ987-SUM(AQ958,AQ904,AQ879,AQ866,AQ848,AQ821)</f>
        <v/>
      </c>
      <c r="AR989">
        <f>AR987-SUM(AR958,AR904,AR879,AR866,AR848,AR821)</f>
        <v/>
      </c>
      <c r="AT989">
        <f>AT987-SUM(AT958,AT904,AT879,AT866,AT848,AT821)</f>
        <v/>
      </c>
      <c r="AU989">
        <f>AU987-SUM(AU958,AU904,AU879,AU866,AU848,AU821)</f>
        <v/>
      </c>
      <c r="AV989">
        <f>AV987-SUM(AV958,AV904,AV879,AV866,AV848,AV821)</f>
        <v/>
      </c>
      <c r="AW989">
        <f>AW987-SUM(AW958,AW904,AW879,AW866,AW848,AW821)</f>
        <v/>
      </c>
      <c r="AY989">
        <f>AY987-SUM(AY958,AY904,AY879,AY866,AY848,AY821)</f>
        <v/>
      </c>
      <c r="AZ989">
        <f>AZ987-SUM(AZ958,AZ904,AZ879,AZ866,AZ848,AZ821)</f>
        <v/>
      </c>
      <c r="BA989">
        <f>BA987-SUM(BA958,BA904,BA879,BA866,BA848,BA821)</f>
        <v/>
      </c>
      <c r="BB989">
        <f>BB987-SUM(BB958,BB904,BB879,BB866,BB848,BB821)</f>
        <v/>
      </c>
      <c r="BD989">
        <f>BD987-SUM(BD958,BD904,BD879,BD866,BD848,BD821)</f>
        <v/>
      </c>
      <c r="BE989">
        <f>BE987-SUM(BE958,BE904,BE879,BE866,BE848,BE821)</f>
        <v/>
      </c>
    </row>
    <row r="990">
      <c r="A990" t="inlineStr">
        <is>
          <t>Link check</t>
        </is>
      </c>
      <c r="F990">
        <f>F986+F474</f>
        <v/>
      </c>
      <c r="G990">
        <f>G986+G474</f>
        <v/>
      </c>
      <c r="H990">
        <f>H986+H474</f>
        <v/>
      </c>
      <c r="I990">
        <f>I986+I474</f>
        <v/>
      </c>
      <c r="K990">
        <f>K986+K474</f>
        <v/>
      </c>
      <c r="L990">
        <f>L986+L474</f>
        <v/>
      </c>
      <c r="M990">
        <f>M986+M474</f>
        <v/>
      </c>
      <c r="N990">
        <f>N986+N474</f>
        <v/>
      </c>
      <c r="P990">
        <f>P986+P474</f>
        <v/>
      </c>
      <c r="Q990">
        <f>Q986+Q474</f>
        <v/>
      </c>
      <c r="R990">
        <f>R986+R474</f>
        <v/>
      </c>
      <c r="S990">
        <f>S986+S474</f>
        <v/>
      </c>
      <c r="U990">
        <f>U986+U474</f>
        <v/>
      </c>
      <c r="V990">
        <f>V986+V474</f>
        <v/>
      </c>
      <c r="W990">
        <f>W986+W474</f>
        <v/>
      </c>
      <c r="X990">
        <f>X986+X474</f>
        <v/>
      </c>
      <c r="Z990">
        <f>Z986+Z474</f>
        <v/>
      </c>
      <c r="AA990">
        <f>AA986+AA474</f>
        <v/>
      </c>
      <c r="AB990">
        <f>AB986+AB474</f>
        <v/>
      </c>
      <c r="AC990">
        <f>AC986+AC474</f>
        <v/>
      </c>
      <c r="AE990">
        <f>AE986+AE474</f>
        <v/>
      </c>
      <c r="AF990">
        <f>AF986+AF474</f>
        <v/>
      </c>
      <c r="AG990">
        <f>AG986+AG474</f>
        <v/>
      </c>
      <c r="AH990">
        <f>AH986+AH474</f>
        <v/>
      </c>
      <c r="AJ990">
        <f>AJ986+AJ474</f>
        <v/>
      </c>
      <c r="AK990">
        <f>AK986+AK474</f>
        <v/>
      </c>
      <c r="AL990">
        <f>AL986+AL474</f>
        <v/>
      </c>
      <c r="AM990">
        <f>AM986+AM474</f>
        <v/>
      </c>
      <c r="AO990">
        <f>AO986+AO474</f>
        <v/>
      </c>
      <c r="AP990">
        <f>AP986+AP474</f>
        <v/>
      </c>
      <c r="AQ990">
        <f>AQ986+AQ474</f>
        <v/>
      </c>
      <c r="AR990">
        <f>AR986+AR474</f>
        <v/>
      </c>
      <c r="AT990">
        <f>AT986+AT474</f>
        <v/>
      </c>
      <c r="AU990">
        <f>AU986+AU474</f>
        <v/>
      </c>
      <c r="AV990">
        <f>AV986+AV474</f>
        <v/>
      </c>
      <c r="AW990">
        <f>AW986+AW474</f>
        <v/>
      </c>
      <c r="AY990">
        <f>AY986+AY474</f>
        <v/>
      </c>
      <c r="AZ990">
        <f>AZ986+AZ474</f>
        <v/>
      </c>
      <c r="BA990">
        <f>BA986+BA474</f>
        <v/>
      </c>
      <c r="BB990">
        <f>BB986+BB474</f>
        <v/>
      </c>
      <c r="BD990">
        <f>BD986+BD474</f>
        <v/>
      </c>
      <c r="BE990">
        <f>BE986+BE474</f>
        <v/>
      </c>
    </row>
    <row r="992">
      <c r="A992" t="inlineStr">
        <is>
          <t>Collateral dependent loans</t>
        </is>
      </c>
    </row>
    <row r="993">
      <c r="A993" t="inlineStr">
        <is>
          <t>Real estate</t>
        </is>
      </c>
    </row>
    <row r="994">
      <c r="A994" t="inlineStr">
        <is>
          <t>Commercial real estate owner occupied</t>
        </is>
      </c>
      <c r="C994" t="inlineStr">
        <is>
          <t>Thousand</t>
        </is>
      </c>
      <c r="D994" t="inlineStr">
        <is>
          <t>QQQQ</t>
        </is>
      </c>
      <c r="AO994" t="n">
        <v>821</v>
      </c>
      <c r="AP994" t="n">
        <v>2386</v>
      </c>
      <c r="AQ994" t="n">
        <v>1508</v>
      </c>
      <c r="AR994" t="n">
        <v>848</v>
      </c>
      <c r="AT994" t="n">
        <v>423</v>
      </c>
      <c r="AU994" t="n">
        <v>645</v>
      </c>
      <c r="AV994" t="n">
        <v>1913</v>
      </c>
      <c r="AW994" t="n">
        <v>1952</v>
      </c>
      <c r="AY994" t="n">
        <v>1894</v>
      </c>
      <c r="AZ994" t="n">
        <v>1671</v>
      </c>
      <c r="BA994" t="n">
        <v>1307</v>
      </c>
      <c r="BB994" t="n">
        <v>2213</v>
      </c>
      <c r="BD994" t="n">
        <v>2154</v>
      </c>
      <c r="BE994" t="n">
        <v>2129</v>
      </c>
    </row>
    <row r="995">
      <c r="A995" t="inlineStr">
        <is>
          <t>Commercial real estate nonowner occupied</t>
        </is>
      </c>
      <c r="C995" t="inlineStr">
        <is>
          <t>Thousand</t>
        </is>
      </c>
      <c r="D995" t="inlineStr">
        <is>
          <t>QQQQ</t>
        </is>
      </c>
      <c r="AO995" t="n">
        <v>1012</v>
      </c>
      <c r="AP995" t="n">
        <v>341</v>
      </c>
      <c r="AQ995" t="n">
        <v>20477</v>
      </c>
      <c r="AR995" t="n">
        <v>4719</v>
      </c>
      <c r="AT995" t="n">
        <v>4719</v>
      </c>
      <c r="AV995" t="n">
        <v>806</v>
      </c>
      <c r="AW995" t="n">
        <v>1404</v>
      </c>
      <c r="AY995" t="n">
        <v>1563</v>
      </c>
      <c r="AZ995" t="n">
        <v>1146</v>
      </c>
      <c r="BA995" t="n">
        <v>595</v>
      </c>
      <c r="BB995" t="n">
        <v>1263</v>
      </c>
      <c r="BD995" t="n">
        <v>1248</v>
      </c>
      <c r="BE995" t="n">
        <v>664</v>
      </c>
    </row>
    <row r="996">
      <c r="A996" t="inlineStr">
        <is>
          <t>Construction and development months &lt;60 months</t>
        </is>
      </c>
      <c r="C996" t="inlineStr">
        <is>
          <t>Thousand</t>
        </is>
      </c>
      <c r="D996" t="inlineStr">
        <is>
          <t>QQQQ</t>
        </is>
      </c>
      <c r="AO996" t="n">
        <v>17</v>
      </c>
      <c r="AP996" t="n">
        <v>15</v>
      </c>
      <c r="AQ996" t="n">
        <v>14</v>
      </c>
    </row>
    <row r="997">
      <c r="A997" t="inlineStr">
        <is>
          <t>Construction residential real estate &lt;60 months</t>
        </is>
      </c>
      <c r="C997" t="inlineStr">
        <is>
          <t>Thousand</t>
        </is>
      </c>
      <c r="D997" t="inlineStr">
        <is>
          <t>QQQQ</t>
        </is>
      </c>
      <c r="AO997" t="n">
        <v>199</v>
      </c>
      <c r="BB997" t="n">
        <v>420</v>
      </c>
      <c r="BD997" t="n">
        <v>388</v>
      </c>
      <c r="BE997" t="n">
        <v>376</v>
      </c>
    </row>
    <row r="998">
      <c r="A998" t="inlineStr">
        <is>
          <t>Residential real estate first lien</t>
        </is>
      </c>
      <c r="C998" t="inlineStr">
        <is>
          <t>Thousand</t>
        </is>
      </c>
      <c r="D998" t="inlineStr">
        <is>
          <t>QQQQ</t>
        </is>
      </c>
      <c r="AO998" t="n">
        <v>1590</v>
      </c>
      <c r="AP998" t="n">
        <v>1491</v>
      </c>
      <c r="AQ998" t="n">
        <v>1279</v>
      </c>
      <c r="AR998" t="n">
        <v>860</v>
      </c>
      <c r="AT998" t="n">
        <v>805</v>
      </c>
      <c r="AU998" t="n">
        <v>806</v>
      </c>
      <c r="AV998" t="n">
        <v>927</v>
      </c>
      <c r="AW998" t="n">
        <v>871</v>
      </c>
      <c r="AY998" t="n">
        <v>756</v>
      </c>
      <c r="AZ998" t="n">
        <v>734</v>
      </c>
      <c r="BA998" t="n">
        <v>372</v>
      </c>
      <c r="BB998" t="n">
        <v>481</v>
      </c>
      <c r="BD998" t="n">
        <v>387</v>
      </c>
      <c r="BE998" t="n">
        <v>371</v>
      </c>
    </row>
    <row r="999">
      <c r="A999" t="inlineStr">
        <is>
          <t>Residential real estate all other</t>
        </is>
      </c>
      <c r="C999" t="inlineStr">
        <is>
          <t>Thousand</t>
        </is>
      </c>
      <c r="D999" t="inlineStr">
        <is>
          <t>QQQQ</t>
        </is>
      </c>
      <c r="AO999" t="n">
        <v>3042</v>
      </c>
      <c r="AP999" t="n">
        <v>657</v>
      </c>
      <c r="AQ999" t="n">
        <v>759</v>
      </c>
      <c r="AR999" t="n">
        <v>866</v>
      </c>
      <c r="AT999" t="n">
        <v>631</v>
      </c>
      <c r="AU999" t="n">
        <v>650</v>
      </c>
      <c r="AV999" t="n">
        <v>1190</v>
      </c>
      <c r="AW999" t="n">
        <v>199</v>
      </c>
      <c r="AY999" t="n">
        <v>55</v>
      </c>
      <c r="AZ999" t="n">
        <v>34</v>
      </c>
      <c r="BB999" t="n">
        <v>9</v>
      </c>
      <c r="BD999" t="n">
        <v>8</v>
      </c>
      <c r="BE999" t="n">
        <v>41</v>
      </c>
    </row>
    <row r="1000">
      <c r="A1000" t="inlineStr">
        <is>
          <t>Farmland</t>
        </is>
      </c>
      <c r="C1000" t="inlineStr">
        <is>
          <t>Thousand</t>
        </is>
      </c>
      <c r="D1000" t="inlineStr">
        <is>
          <t>QQQQ</t>
        </is>
      </c>
      <c r="AO1000" t="n">
        <v>1112</v>
      </c>
      <c r="AP1000" t="n">
        <v>984</v>
      </c>
      <c r="AQ1000" t="n">
        <v>3814</v>
      </c>
      <c r="AR1000" t="n">
        <v>3258</v>
      </c>
      <c r="AT1000" t="n">
        <v>3215</v>
      </c>
      <c r="AU1000" t="n">
        <v>3215</v>
      </c>
      <c r="AV1000" t="n">
        <v>8042</v>
      </c>
      <c r="AW1000" t="n">
        <v>8703</v>
      </c>
      <c r="AY1000" t="n">
        <v>7290</v>
      </c>
      <c r="AZ1000" t="n">
        <v>6341</v>
      </c>
      <c r="BA1000" t="n">
        <v>4746</v>
      </c>
      <c r="BB1000" t="n">
        <v>3447</v>
      </c>
    </row>
    <row r="1001">
      <c r="A1001" t="inlineStr">
        <is>
          <t>Pegasus bank</t>
        </is>
      </c>
      <c r="C1001" t="inlineStr">
        <is>
          <t>Thousand</t>
        </is>
      </c>
      <c r="D1001" t="inlineStr">
        <is>
          <t>QQQQ</t>
        </is>
      </c>
      <c r="AO1001" t="n">
        <v>1277</v>
      </c>
      <c r="AP1001" t="n">
        <v>1265</v>
      </c>
      <c r="AQ1001" t="n">
        <v>1257</v>
      </c>
      <c r="AR1001" t="n">
        <v>1257</v>
      </c>
      <c r="AT1001" t="n">
        <v>1255</v>
      </c>
    </row>
    <row r="1002">
      <c r="A1002" t="inlineStr">
        <is>
          <t>Agriculture</t>
        </is>
      </c>
      <c r="C1002" t="inlineStr">
        <is>
          <t>Thousand</t>
        </is>
      </c>
      <c r="D1002" t="inlineStr">
        <is>
          <t>QQQQ</t>
        </is>
      </c>
      <c r="BD1002" t="n">
        <v>3439</v>
      </c>
      <c r="BE1002" s="2" t="n">
        <v>3436</v>
      </c>
    </row>
    <row r="1003">
      <c r="A1003" t="inlineStr">
        <is>
          <t>Total collateral dependent loans held for investment</t>
        </is>
      </c>
      <c r="C1003" t="inlineStr">
        <is>
          <t>Thousand</t>
        </is>
      </c>
      <c r="D1003" t="inlineStr">
        <is>
          <t>QQQQ</t>
        </is>
      </c>
      <c r="AO1003" t="n">
        <v>9070</v>
      </c>
      <c r="AP1003" t="n">
        <v>7139</v>
      </c>
      <c r="AQ1003" t="n">
        <v>29108</v>
      </c>
      <c r="AR1003" t="n">
        <v>11808</v>
      </c>
      <c r="AT1003" t="n">
        <v>11048</v>
      </c>
      <c r="AU1003" t="n">
        <v>5316</v>
      </c>
      <c r="AV1003" t="n">
        <v>12878</v>
      </c>
      <c r="AW1003" t="n">
        <v>13129</v>
      </c>
      <c r="AY1003" t="n">
        <v>11558</v>
      </c>
      <c r="AZ1003" t="n">
        <v>9926</v>
      </c>
      <c r="BA1003" t="n">
        <v>7020</v>
      </c>
      <c r="BB1003" t="n">
        <v>7833</v>
      </c>
      <c r="BD1003" t="n">
        <v>7624</v>
      </c>
      <c r="BE1003" t="n">
        <v>7017</v>
      </c>
    </row>
    <row r="1004">
      <c r="A1004" t="inlineStr">
        <is>
          <t>Total collateral dependent loans held for investment-c</t>
        </is>
      </c>
      <c r="AO1004">
        <f>SUM(AO994:AO1002)</f>
        <v/>
      </c>
      <c r="AP1004">
        <f>SUM(AP994:AP1002)</f>
        <v/>
      </c>
      <c r="AQ1004">
        <f>SUM(AQ994:AQ1002)</f>
        <v/>
      </c>
      <c r="AR1004">
        <f>SUM(AR994:AR1002)</f>
        <v/>
      </c>
      <c r="AT1004">
        <f>SUM(AT994:AT1002)</f>
        <v/>
      </c>
      <c r="AU1004">
        <f>SUM(AU994:AU1002)</f>
        <v/>
      </c>
      <c r="AV1004">
        <f>SUM(AV994:AV1002)</f>
        <v/>
      </c>
      <c r="AW1004">
        <f>SUM(AW994:AW1002)</f>
        <v/>
      </c>
      <c r="AY1004">
        <f>SUM(AY994:AY1002)</f>
        <v/>
      </c>
      <c r="AZ1004">
        <f>SUM(AZ994:AZ1002)</f>
        <v/>
      </c>
      <c r="BA1004">
        <f>SUM(BA994:BA1002)</f>
        <v/>
      </c>
      <c r="BB1004">
        <f>SUM(BB994:BB1002)</f>
        <v/>
      </c>
      <c r="BD1004">
        <f>SUM(BD994:BD1002)</f>
        <v/>
      </c>
      <c r="BE1004">
        <f>SUM(BE994:BE1002)</f>
        <v/>
      </c>
    </row>
    <row r="1005">
      <c r="A1005" t="inlineStr">
        <is>
          <t>Sum check</t>
        </is>
      </c>
      <c r="AO1005">
        <f>AO1003-AO1004</f>
        <v/>
      </c>
      <c r="AP1005">
        <f>AP1003-AP1004</f>
        <v/>
      </c>
      <c r="AQ1005">
        <f>AQ1003-AQ1004</f>
        <v/>
      </c>
      <c r="AR1005">
        <f>AR1003-AR1004</f>
        <v/>
      </c>
      <c r="AT1005">
        <f>AT1003-AT1004</f>
        <v/>
      </c>
      <c r="AU1005">
        <f>AU1003-AU1004</f>
        <v/>
      </c>
      <c r="AV1005">
        <f>AV1003-AV1004</f>
        <v/>
      </c>
      <c r="AW1005">
        <f>AW1003-AW1004</f>
        <v/>
      </c>
      <c r="AY1005">
        <f>AY1003-AY1004</f>
        <v/>
      </c>
      <c r="AZ1005">
        <f>AZ1003-AZ1004</f>
        <v/>
      </c>
      <c r="BA1005">
        <f>BA1003-BA1004</f>
        <v/>
      </c>
      <c r="BB1005">
        <f>BB1003-BB1004</f>
        <v/>
      </c>
      <c r="BD1005">
        <f>BD1003-BD1004</f>
        <v/>
      </c>
      <c r="BE1005">
        <f>BE1003-BE1004</f>
        <v/>
      </c>
    </row>
    <row r="1007">
      <c r="A1007" t="inlineStr">
        <is>
          <t>Business assets</t>
        </is>
      </c>
    </row>
    <row r="1008">
      <c r="A1008" t="inlineStr">
        <is>
          <t>Commercial and agricultural non real estate</t>
        </is>
      </c>
      <c r="C1008" t="inlineStr">
        <is>
          <t>Thousand</t>
        </is>
      </c>
      <c r="D1008" t="inlineStr">
        <is>
          <t>QQQQ</t>
        </is>
      </c>
      <c r="AO1008" t="n">
        <v>3081</v>
      </c>
      <c r="AP1008" t="n">
        <v>515</v>
      </c>
      <c r="AQ1008" t="n">
        <v>2759</v>
      </c>
      <c r="AR1008" t="n">
        <v>8460</v>
      </c>
      <c r="AT1008" t="n">
        <v>8310</v>
      </c>
      <c r="AU1008" t="n">
        <v>5211</v>
      </c>
      <c r="AV1008" t="n">
        <v>7017</v>
      </c>
      <c r="AW1008" t="n">
        <v>6363</v>
      </c>
      <c r="AY1008" t="n">
        <v>5072</v>
      </c>
      <c r="AZ1008" t="n">
        <v>4441</v>
      </c>
      <c r="BA1008" t="n">
        <v>6088</v>
      </c>
      <c r="BB1008" t="n">
        <v>6625</v>
      </c>
    </row>
    <row r="1009">
      <c r="A1009" t="inlineStr">
        <is>
          <t>Other loans</t>
        </is>
      </c>
      <c r="C1009" t="inlineStr">
        <is>
          <t>Thousand</t>
        </is>
      </c>
      <c r="D1009" t="inlineStr">
        <is>
          <t>QQQQ</t>
        </is>
      </c>
      <c r="AO1009" t="n">
        <v>25</v>
      </c>
      <c r="AP1009" t="n">
        <v>23</v>
      </c>
      <c r="AQ1009" t="n">
        <v>12</v>
      </c>
      <c r="AR1009" t="n">
        <v>13</v>
      </c>
      <c r="AT1009" t="n">
        <v>17</v>
      </c>
      <c r="AU1009" t="n">
        <v>15</v>
      </c>
      <c r="AV1009" t="n">
        <v>10</v>
      </c>
      <c r="AW1009" t="n">
        <v>109</v>
      </c>
      <c r="AY1009" t="n">
        <v>110</v>
      </c>
    </row>
    <row r="1010">
      <c r="A1010" t="inlineStr">
        <is>
          <t>Agriculture</t>
        </is>
      </c>
      <c r="C1010" t="inlineStr">
        <is>
          <t>Thousand</t>
        </is>
      </c>
      <c r="D1010" t="inlineStr">
        <is>
          <t>QQQQ</t>
        </is>
      </c>
      <c r="BD1010" t="n">
        <v>689</v>
      </c>
      <c r="BE1010" t="n">
        <v>672</v>
      </c>
    </row>
    <row r="1011">
      <c r="A1011" t="inlineStr">
        <is>
          <t>Commercial nonreal estate</t>
        </is>
      </c>
      <c r="C1011" t="inlineStr">
        <is>
          <t>Thousand</t>
        </is>
      </c>
      <c r="D1011" t="inlineStr">
        <is>
          <t>QQQQ</t>
        </is>
      </c>
      <c r="BD1011" t="n">
        <v>5190</v>
      </c>
      <c r="BE1011" t="n">
        <v>4879</v>
      </c>
    </row>
    <row r="1012">
      <c r="A1012" t="inlineStr">
        <is>
          <t>Total collateral dependent loans held for investment</t>
        </is>
      </c>
      <c r="C1012" t="inlineStr">
        <is>
          <t>Thousand</t>
        </is>
      </c>
      <c r="D1012" t="inlineStr">
        <is>
          <t>QQQQ</t>
        </is>
      </c>
      <c r="AO1012" t="n">
        <v>3106</v>
      </c>
      <c r="AP1012" t="n">
        <v>538</v>
      </c>
      <c r="AQ1012" t="n">
        <v>2771</v>
      </c>
      <c r="AR1012" t="n">
        <v>8473</v>
      </c>
      <c r="AT1012" t="n">
        <v>8327</v>
      </c>
      <c r="AU1012" t="n">
        <v>5226</v>
      </c>
      <c r="AV1012" t="n">
        <v>7027</v>
      </c>
      <c r="AW1012" t="n">
        <v>6472</v>
      </c>
      <c r="AY1012" t="n">
        <v>5182</v>
      </c>
      <c r="AZ1012" t="n">
        <v>4441</v>
      </c>
      <c r="BA1012" t="n">
        <v>6088</v>
      </c>
      <c r="BB1012" t="n">
        <v>6625</v>
      </c>
      <c r="BD1012" t="n">
        <v>5879</v>
      </c>
      <c r="BE1012" t="n">
        <v>5551</v>
      </c>
    </row>
    <row r="1013">
      <c r="A1013" t="inlineStr">
        <is>
          <t>Total collateral dependent loans held for investment-c</t>
        </is>
      </c>
      <c r="AO1013">
        <f>SUM(AO1008:AO1011)</f>
        <v/>
      </c>
      <c r="AP1013">
        <f>SUM(AP1008:AP1011)</f>
        <v/>
      </c>
      <c r="AQ1013">
        <f>SUM(AQ1008:AQ1011)</f>
        <v/>
      </c>
      <c r="AR1013">
        <f>SUM(AR1008:AR1011)</f>
        <v/>
      </c>
      <c r="AT1013">
        <f>SUM(AT1008:AT1011)</f>
        <v/>
      </c>
      <c r="AU1013">
        <f>SUM(AU1008:AU1011)</f>
        <v/>
      </c>
      <c r="AV1013">
        <f>SUM(AV1008:AV1011)</f>
        <v/>
      </c>
      <c r="AW1013">
        <f>SUM(AW1008:AW1011)</f>
        <v/>
      </c>
      <c r="AY1013">
        <f>SUM(AY1008:AY1011)</f>
        <v/>
      </c>
      <c r="AZ1013">
        <f>SUM(AZ1008:AZ1011)</f>
        <v/>
      </c>
      <c r="BA1013">
        <f>SUM(BA1008:BA1011)</f>
        <v/>
      </c>
      <c r="BB1013">
        <f>SUM(BB1008:BB1011)</f>
        <v/>
      </c>
      <c r="BD1013">
        <f>SUM(BD1008:BD1011)</f>
        <v/>
      </c>
      <c r="BE1013">
        <f>SUM(BE1008:BE1011)</f>
        <v/>
      </c>
    </row>
    <row r="1014">
      <c r="A1014" t="inlineStr">
        <is>
          <t>Sum check</t>
        </is>
      </c>
      <c r="AO1014">
        <f>AO1012-AO1013</f>
        <v/>
      </c>
      <c r="AP1014">
        <f>AP1012-AP1013</f>
        <v/>
      </c>
      <c r="AQ1014">
        <f>AQ1012-AQ1013</f>
        <v/>
      </c>
      <c r="AR1014">
        <f>AR1012-AR1013</f>
        <v/>
      </c>
      <c r="AT1014">
        <f>AT1012-AT1013</f>
        <v/>
      </c>
      <c r="AU1014">
        <f>AU1012-AU1013</f>
        <v/>
      </c>
      <c r="AV1014">
        <f>AV1012-AV1013</f>
        <v/>
      </c>
      <c r="AW1014">
        <f>AW1012-AW1013</f>
        <v/>
      </c>
      <c r="AY1014">
        <f>AY1012-AY1013</f>
        <v/>
      </c>
      <c r="AZ1014">
        <f>AZ1012-AZ1013</f>
        <v/>
      </c>
      <c r="BA1014">
        <f>BA1012-BA1013</f>
        <v/>
      </c>
      <c r="BB1014">
        <f>BB1012-BB1013</f>
        <v/>
      </c>
      <c r="BD1014">
        <f>BD1012-BD1013</f>
        <v/>
      </c>
      <c r="BE1014">
        <f>BE1012-BE1013</f>
        <v/>
      </c>
    </row>
    <row r="1017">
      <c r="A1017" t="inlineStr">
        <is>
          <t>Energy reserves</t>
        </is>
      </c>
    </row>
    <row r="1018">
      <c r="A1018" t="inlineStr">
        <is>
          <t>Commercial and agricultural nonreal estate</t>
        </is>
      </c>
      <c r="C1018" t="inlineStr">
        <is>
          <t>Thousand</t>
        </is>
      </c>
      <c r="D1018" t="inlineStr">
        <is>
          <t>QQQQ</t>
        </is>
      </c>
      <c r="AO1018" t="n">
        <v>28604</v>
      </c>
      <c r="AP1018" t="n">
        <v>28282</v>
      </c>
      <c r="AQ1018" t="n">
        <v>28256</v>
      </c>
      <c r="AV1018" t="n">
        <v>747</v>
      </c>
    </row>
    <row r="1019">
      <c r="A1019" t="inlineStr">
        <is>
          <t>Total collateral dependent loans held for investment</t>
        </is>
      </c>
      <c r="C1019" t="inlineStr">
        <is>
          <t>Thousand</t>
        </is>
      </c>
      <c r="D1019" t="inlineStr">
        <is>
          <t>QQQQ</t>
        </is>
      </c>
      <c r="AO1019" t="n">
        <v>28604</v>
      </c>
      <c r="AP1019" t="n">
        <v>28282</v>
      </c>
      <c r="AQ1019" t="n">
        <v>28256</v>
      </c>
      <c r="AV1019" t="n">
        <v>747</v>
      </c>
    </row>
    <row r="1020">
      <c r="A1020" t="inlineStr">
        <is>
          <t>Total collateral dependent loans held for investment-c</t>
        </is>
      </c>
      <c r="AO1020">
        <f>SUM(AO1018)</f>
        <v/>
      </c>
      <c r="AP1020">
        <f>SUM(AP1018)</f>
        <v/>
      </c>
      <c r="AQ1020">
        <f>SUM(AQ1018)</f>
        <v/>
      </c>
      <c r="AV1020">
        <f>SUM(AV1018)</f>
        <v/>
      </c>
      <c r="AZ1020">
        <f>SUM(AZ1018)</f>
        <v/>
      </c>
      <c r="BE1020">
        <f>SUM(BE1018)</f>
        <v/>
      </c>
    </row>
    <row r="1021">
      <c r="A1021" t="inlineStr">
        <is>
          <t>Sum check</t>
        </is>
      </c>
      <c r="AO1021">
        <f>AO1019-AO1020</f>
        <v/>
      </c>
      <c r="AP1021">
        <f>AP1019-AP1020</f>
        <v/>
      </c>
      <c r="AQ1021">
        <f>AQ1019-AQ1020</f>
        <v/>
      </c>
      <c r="AV1021">
        <f>AV1019-AV1020</f>
        <v/>
      </c>
      <c r="AZ1021">
        <f>AZ1019-AZ1020</f>
        <v/>
      </c>
      <c r="BE1021">
        <f>BE1019-BE1020</f>
        <v/>
      </c>
    </row>
    <row r="1023">
      <c r="A1023" t="inlineStr">
        <is>
          <t>Other assets</t>
        </is>
      </c>
    </row>
    <row r="1024">
      <c r="A1024" t="inlineStr">
        <is>
          <t>Commercial and agricultural nonreal estate</t>
        </is>
      </c>
      <c r="C1024" t="inlineStr">
        <is>
          <t>Thousand</t>
        </is>
      </c>
      <c r="D1024" t="inlineStr">
        <is>
          <t>QQQQ</t>
        </is>
      </c>
      <c r="AO1024" t="n">
        <v>801</v>
      </c>
      <c r="AP1024" t="n">
        <v>760</v>
      </c>
      <c r="AQ1024" t="n">
        <v>4856</v>
      </c>
      <c r="AR1024" t="n">
        <v>413</v>
      </c>
      <c r="AT1024" t="n">
        <v>1317</v>
      </c>
      <c r="AU1024" t="n">
        <v>5188</v>
      </c>
      <c r="AV1024" t="n">
        <v>5724</v>
      </c>
      <c r="AW1024" t="n">
        <v>5202</v>
      </c>
      <c r="AY1024" t="n">
        <v>5777</v>
      </c>
      <c r="AZ1024" t="n">
        <v>5344</v>
      </c>
      <c r="BA1024" t="n">
        <v>3816</v>
      </c>
      <c r="BB1024" t="n">
        <v>3596</v>
      </c>
    </row>
    <row r="1025">
      <c r="A1025" t="inlineStr">
        <is>
          <t>Agriculture</t>
        </is>
      </c>
      <c r="C1025" t="inlineStr">
        <is>
          <t>Thousand</t>
        </is>
      </c>
      <c r="D1025" t="inlineStr">
        <is>
          <t>QQQQ</t>
        </is>
      </c>
      <c r="BD1025" t="n">
        <v>3447</v>
      </c>
      <c r="BE1025" t="n">
        <v>3068</v>
      </c>
    </row>
    <row r="1026">
      <c r="A1026" t="inlineStr">
        <is>
          <t>Consumer nonreal estate</t>
        </is>
      </c>
      <c r="C1026" t="inlineStr">
        <is>
          <t>Thousand</t>
        </is>
      </c>
      <c r="D1026" t="inlineStr">
        <is>
          <t>QQQQ</t>
        </is>
      </c>
      <c r="AO1026" t="n">
        <v>38</v>
      </c>
      <c r="AP1026" t="n">
        <v>127</v>
      </c>
      <c r="AQ1026" t="n">
        <v>141</v>
      </c>
      <c r="AR1026" t="n">
        <v>109</v>
      </c>
      <c r="AT1026" t="n">
        <v>50</v>
      </c>
      <c r="AU1026" t="n">
        <v>22</v>
      </c>
      <c r="AV1026" t="n">
        <v>82</v>
      </c>
      <c r="AW1026" t="n">
        <v>54</v>
      </c>
      <c r="AY1026" t="n">
        <v>85</v>
      </c>
      <c r="AZ1026" t="n">
        <v>39</v>
      </c>
      <c r="BA1026" t="n">
        <v>107</v>
      </c>
      <c r="BB1026" t="n">
        <v>117</v>
      </c>
      <c r="BD1026" t="n">
        <v>183</v>
      </c>
      <c r="BE1026" t="n">
        <v>93</v>
      </c>
    </row>
    <row r="1027">
      <c r="A1027" t="inlineStr">
        <is>
          <t>Total collateral dependent loans held for investment</t>
        </is>
      </c>
      <c r="C1027" t="inlineStr">
        <is>
          <t>Thousand</t>
        </is>
      </c>
      <c r="D1027" t="inlineStr">
        <is>
          <t>QQQQ</t>
        </is>
      </c>
      <c r="AO1027" t="n">
        <v>839</v>
      </c>
      <c r="AP1027" t="n">
        <v>887</v>
      </c>
      <c r="AQ1027" t="n">
        <v>4997</v>
      </c>
      <c r="AR1027" t="n">
        <v>522</v>
      </c>
      <c r="AT1027" t="n">
        <v>1367</v>
      </c>
      <c r="AU1027" t="n">
        <v>5210</v>
      </c>
      <c r="AV1027" t="n">
        <v>5806</v>
      </c>
      <c r="AW1027" t="n">
        <v>5256</v>
      </c>
      <c r="AY1027" t="n">
        <v>5862</v>
      </c>
      <c r="AZ1027" t="n">
        <v>5383</v>
      </c>
      <c r="BA1027" t="n">
        <v>3923</v>
      </c>
      <c r="BB1027" t="n">
        <v>3713</v>
      </c>
      <c r="BD1027" t="n">
        <v>3630</v>
      </c>
      <c r="BE1027" t="n">
        <v>3161</v>
      </c>
    </row>
    <row r="1028">
      <c r="A1028" t="inlineStr">
        <is>
          <t>Total collateral dependent loans held for investment-c</t>
        </is>
      </c>
      <c r="AO1028">
        <f>SUM(AO1024:AO1026)</f>
        <v/>
      </c>
      <c r="AP1028">
        <f>SUM(AP1024:AP1026)</f>
        <v/>
      </c>
      <c r="AQ1028">
        <f>SUM(AQ1024:AQ1026)</f>
        <v/>
      </c>
      <c r="AR1028">
        <f>SUM(AR1024:AR1026)</f>
        <v/>
      </c>
      <c r="AT1028">
        <f>SUM(AT1024:AT1026)</f>
        <v/>
      </c>
      <c r="AU1028">
        <f>SUM(AU1024:AU1026)</f>
        <v/>
      </c>
      <c r="AV1028">
        <f>SUM(AV1024:AV1026)</f>
        <v/>
      </c>
      <c r="AW1028">
        <f>SUM(AW1024:AW1026)</f>
        <v/>
      </c>
      <c r="AY1028">
        <f>SUM(AY1024:AY1026)</f>
        <v/>
      </c>
      <c r="AZ1028">
        <f>SUM(AZ1024:AZ1026)</f>
        <v/>
      </c>
      <c r="BA1028">
        <f>SUM(BA1024:BA1026)</f>
        <v/>
      </c>
      <c r="BB1028">
        <f>SUM(BB1024:BB1026)</f>
        <v/>
      </c>
      <c r="BD1028">
        <f>SUM(BD1024:BD1026)</f>
        <v/>
      </c>
      <c r="BE1028">
        <f>SUM(BE1024:BE1026)</f>
        <v/>
      </c>
    </row>
    <row r="1029">
      <c r="A1029" t="inlineStr">
        <is>
          <t>Sum check</t>
        </is>
      </c>
      <c r="AO1029">
        <f>AO1027-AO1028</f>
        <v/>
      </c>
      <c r="AP1029">
        <f>AP1027-AP1028</f>
        <v/>
      </c>
      <c r="AQ1029">
        <f>AQ1027-AQ1028</f>
        <v/>
      </c>
      <c r="AR1029">
        <f>AR1027-AR1028</f>
        <v/>
      </c>
      <c r="AT1029">
        <f>AT1027-AT1028</f>
        <v/>
      </c>
      <c r="AU1029">
        <f>AU1027-AU1028</f>
        <v/>
      </c>
      <c r="AV1029">
        <f>AV1027-AV1028</f>
        <v/>
      </c>
      <c r="AW1029">
        <f>AW1027-AW1028</f>
        <v/>
      </c>
      <c r="AY1029">
        <f>AY1027-AY1028</f>
        <v/>
      </c>
      <c r="AZ1029">
        <f>AZ1027-AZ1028</f>
        <v/>
      </c>
      <c r="BA1029">
        <f>BA1027-BA1028</f>
        <v/>
      </c>
      <c r="BB1029">
        <f>BB1027-BB1028</f>
        <v/>
      </c>
      <c r="BD1029">
        <f>BD1027-BD1028</f>
        <v/>
      </c>
      <c r="BE1029">
        <f>BE1027-BE1028</f>
        <v/>
      </c>
    </row>
    <row r="1031">
      <c r="A1031" t="inlineStr">
        <is>
          <t>Total assets</t>
        </is>
      </c>
    </row>
    <row r="1032">
      <c r="A1032" t="inlineStr">
        <is>
          <t>Commercial real estate owner occupied</t>
        </is>
      </c>
      <c r="C1032" t="inlineStr">
        <is>
          <t>Thousand</t>
        </is>
      </c>
      <c r="D1032" t="inlineStr">
        <is>
          <t>QQQQ</t>
        </is>
      </c>
      <c r="AR1032" t="n">
        <v>848</v>
      </c>
      <c r="AT1032" t="n">
        <v>423</v>
      </c>
      <c r="AU1032" t="n">
        <v>645</v>
      </c>
      <c r="AV1032" t="n">
        <v>1913</v>
      </c>
      <c r="AW1032" t="n">
        <v>1952</v>
      </c>
      <c r="AY1032" t="n">
        <v>1894</v>
      </c>
      <c r="AZ1032" t="n">
        <v>1671</v>
      </c>
      <c r="BA1032" t="n">
        <v>1307</v>
      </c>
      <c r="BB1032" t="n">
        <v>2213</v>
      </c>
      <c r="BD1032" t="n">
        <v>2154</v>
      </c>
      <c r="BE1032" t="n">
        <v>2129</v>
      </c>
    </row>
    <row r="1033">
      <c r="A1033" t="inlineStr">
        <is>
          <t>Commercial real estate non-owner occupied</t>
        </is>
      </c>
      <c r="C1033" t="inlineStr">
        <is>
          <t>Thousand</t>
        </is>
      </c>
      <c r="D1033" t="inlineStr">
        <is>
          <t>QQQQ</t>
        </is>
      </c>
      <c r="AR1033" t="n">
        <v>4719</v>
      </c>
      <c r="AT1033" t="n">
        <v>4719</v>
      </c>
      <c r="AV1033" t="n">
        <v>806</v>
      </c>
      <c r="AW1033" t="n">
        <v>1404</v>
      </c>
      <c r="AY1033" t="n">
        <v>1563</v>
      </c>
      <c r="AZ1033" t="n">
        <v>1146</v>
      </c>
      <c r="BA1033" t="n">
        <v>595</v>
      </c>
      <c r="BB1033" t="n">
        <v>1263</v>
      </c>
      <c r="BD1033" t="n">
        <v>1248</v>
      </c>
      <c r="BE1033" t="n">
        <v>664</v>
      </c>
    </row>
    <row r="1034">
      <c r="A1034" t="inlineStr">
        <is>
          <t>Construction residential real estate &lt; 60 months</t>
        </is>
      </c>
      <c r="C1034" t="inlineStr">
        <is>
          <t>Thousand</t>
        </is>
      </c>
      <c r="D1034" t="inlineStr">
        <is>
          <t>QQQQ</t>
        </is>
      </c>
      <c r="BB1034" t="n">
        <v>420</v>
      </c>
      <c r="BD1034" t="n">
        <v>388</v>
      </c>
      <c r="BE1034" t="n">
        <v>376</v>
      </c>
    </row>
    <row r="1035">
      <c r="A1035" t="inlineStr">
        <is>
          <t>Residential real estate first lien</t>
        </is>
      </c>
      <c r="C1035" t="inlineStr">
        <is>
          <t>Thousand</t>
        </is>
      </c>
      <c r="D1035" t="inlineStr">
        <is>
          <t>QQQQ</t>
        </is>
      </c>
      <c r="AR1035" t="n">
        <v>860</v>
      </c>
      <c r="AT1035" t="n">
        <v>805</v>
      </c>
      <c r="AU1035" t="n">
        <v>806</v>
      </c>
      <c r="AV1035" t="n">
        <v>927</v>
      </c>
      <c r="AW1035" t="n">
        <v>871</v>
      </c>
      <c r="AY1035" t="n">
        <v>756</v>
      </c>
      <c r="AZ1035" t="n">
        <v>734</v>
      </c>
      <c r="BA1035" t="n">
        <v>372</v>
      </c>
      <c r="BB1035" t="n">
        <v>481</v>
      </c>
      <c r="BD1035" t="n">
        <v>387</v>
      </c>
      <c r="BE1035" t="n">
        <v>371</v>
      </c>
    </row>
    <row r="1036">
      <c r="A1036" t="inlineStr">
        <is>
          <t>Residential real estate all other</t>
        </is>
      </c>
      <c r="C1036" t="inlineStr">
        <is>
          <t>Thousand</t>
        </is>
      </c>
      <c r="D1036" t="inlineStr">
        <is>
          <t>QQQQ</t>
        </is>
      </c>
      <c r="AR1036" t="n">
        <v>866</v>
      </c>
      <c r="AT1036" t="n">
        <v>631</v>
      </c>
      <c r="AU1036" t="n">
        <v>650</v>
      </c>
      <c r="AV1036" t="n">
        <v>1190</v>
      </c>
      <c r="AW1036" t="n">
        <v>199</v>
      </c>
      <c r="AY1036" t="n">
        <v>55</v>
      </c>
      <c r="AZ1036" t="n">
        <v>34</v>
      </c>
      <c r="BB1036" t="n">
        <v>9</v>
      </c>
      <c r="BD1036" t="n">
        <v>8</v>
      </c>
      <c r="BE1036" t="n">
        <v>41</v>
      </c>
    </row>
    <row r="1037">
      <c r="A1037" t="inlineStr">
        <is>
          <t>Farmland</t>
        </is>
      </c>
      <c r="C1037" t="inlineStr">
        <is>
          <t>Thousand</t>
        </is>
      </c>
      <c r="D1037" t="inlineStr">
        <is>
          <t>QQQQ</t>
        </is>
      </c>
      <c r="AR1037" t="n">
        <v>3258</v>
      </c>
      <c r="AT1037" t="n">
        <v>3215</v>
      </c>
      <c r="AU1037" t="n">
        <v>3215</v>
      </c>
      <c r="AV1037" t="n">
        <v>8042</v>
      </c>
      <c r="AW1037" t="n">
        <v>8703</v>
      </c>
      <c r="AY1037" t="n">
        <v>7290</v>
      </c>
      <c r="AZ1037" t="n">
        <v>6341</v>
      </c>
      <c r="BA1037" t="n">
        <v>4746</v>
      </c>
      <c r="BB1037" t="n">
        <v>3447</v>
      </c>
    </row>
    <row r="1038">
      <c r="A1038" t="inlineStr">
        <is>
          <t>Agriculture</t>
        </is>
      </c>
      <c r="C1038" t="inlineStr">
        <is>
          <t>Thousand</t>
        </is>
      </c>
      <c r="D1038" t="inlineStr">
        <is>
          <t>QQQQ</t>
        </is>
      </c>
      <c r="BD1038" t="n">
        <v>7575</v>
      </c>
      <c r="BE1038" t="n">
        <v>7176</v>
      </c>
    </row>
    <row r="1039">
      <c r="A1039" t="inlineStr">
        <is>
          <t>Commercial and agricultural non-real estate</t>
        </is>
      </c>
      <c r="C1039" t="inlineStr">
        <is>
          <t>Thousand</t>
        </is>
      </c>
      <c r="D1039" t="inlineStr">
        <is>
          <t>QQQQ</t>
        </is>
      </c>
      <c r="AR1039" t="n">
        <v>8873</v>
      </c>
      <c r="AT1039" t="n">
        <v>9627</v>
      </c>
      <c r="AU1039" t="n">
        <v>10399</v>
      </c>
      <c r="AV1039" t="n">
        <v>13488</v>
      </c>
      <c r="AW1039" t="n">
        <v>11565</v>
      </c>
      <c r="AY1039" t="n">
        <v>10849</v>
      </c>
      <c r="AZ1039" t="n">
        <v>9785</v>
      </c>
      <c r="BA1039" t="n">
        <v>9904</v>
      </c>
      <c r="BB1039" t="n">
        <v>10221</v>
      </c>
    </row>
    <row r="1040">
      <c r="A1040" t="inlineStr">
        <is>
          <t>Commercial non-real estate</t>
        </is>
      </c>
      <c r="C1040" t="inlineStr">
        <is>
          <t>Thousand</t>
        </is>
      </c>
      <c r="D1040" t="inlineStr">
        <is>
          <t>QQQQ</t>
        </is>
      </c>
      <c r="BD1040" t="n">
        <v>5190</v>
      </c>
      <c r="BE1040" t="n">
        <v>4879</v>
      </c>
    </row>
    <row r="1041">
      <c r="A1041" t="inlineStr">
        <is>
          <t>Consumer non-real estate</t>
        </is>
      </c>
      <c r="C1041" t="inlineStr">
        <is>
          <t>Thousand</t>
        </is>
      </c>
      <c r="D1041" t="inlineStr">
        <is>
          <t>QQQQ</t>
        </is>
      </c>
      <c r="AR1041" t="n">
        <v>109</v>
      </c>
      <c r="AT1041" t="n">
        <v>50</v>
      </c>
      <c r="AU1041" t="n">
        <v>22</v>
      </c>
      <c r="AV1041" t="n">
        <v>82</v>
      </c>
      <c r="AW1041" t="n">
        <v>54</v>
      </c>
      <c r="AY1041" t="n">
        <v>85</v>
      </c>
      <c r="AZ1041" t="n">
        <v>39</v>
      </c>
      <c r="BA1041" t="n">
        <v>107</v>
      </c>
      <c r="BB1041" t="n">
        <v>117</v>
      </c>
      <c r="BD1041" t="n">
        <v>183</v>
      </c>
      <c r="BE1041" t="n">
        <v>93</v>
      </c>
    </row>
    <row r="1042">
      <c r="A1042" t="inlineStr">
        <is>
          <t>Other loans</t>
        </is>
      </c>
      <c r="C1042" t="inlineStr">
        <is>
          <t>Thousand</t>
        </is>
      </c>
      <c r="D1042" t="inlineStr">
        <is>
          <t>QQQQ</t>
        </is>
      </c>
      <c r="AR1042" t="n">
        <v>13</v>
      </c>
      <c r="AT1042" t="n">
        <v>17</v>
      </c>
      <c r="AU1042" t="n">
        <v>15</v>
      </c>
      <c r="AV1042" t="n">
        <v>10</v>
      </c>
      <c r="AW1042" t="n">
        <v>109</v>
      </c>
      <c r="AY1042" t="n">
        <v>110</v>
      </c>
    </row>
    <row r="1043">
      <c r="A1043" t="inlineStr">
        <is>
          <t>Pegasus bank</t>
        </is>
      </c>
      <c r="C1043" t="inlineStr">
        <is>
          <t>Thousand</t>
        </is>
      </c>
      <c r="D1043" t="inlineStr">
        <is>
          <t>QQQQ</t>
        </is>
      </c>
      <c r="AR1043" t="n">
        <v>1257</v>
      </c>
      <c r="AT1043" t="n">
        <v>1255</v>
      </c>
    </row>
    <row r="1044">
      <c r="A1044" t="inlineStr">
        <is>
          <t>Total collateral dependent loans held for investment</t>
        </is>
      </c>
      <c r="C1044" t="inlineStr">
        <is>
          <t>Thousand</t>
        </is>
      </c>
      <c r="D1044" t="inlineStr">
        <is>
          <t>QQQQ</t>
        </is>
      </c>
      <c r="AR1044" t="n">
        <v>20803</v>
      </c>
      <c r="AT1044" t="n">
        <v>20742</v>
      </c>
      <c r="AU1044" t="n">
        <v>15752</v>
      </c>
      <c r="AV1044" t="n">
        <v>26458</v>
      </c>
      <c r="AW1044" t="n">
        <v>24857</v>
      </c>
      <c r="AY1044" t="n">
        <v>22602</v>
      </c>
      <c r="AZ1044" t="n">
        <v>19750</v>
      </c>
      <c r="BA1044" t="n">
        <v>17031</v>
      </c>
      <c r="BB1044" t="n">
        <v>18171</v>
      </c>
      <c r="BD1044" t="n">
        <v>17133</v>
      </c>
      <c r="BE1044" t="n">
        <v>15729</v>
      </c>
    </row>
    <row r="1045">
      <c r="A1045" t="inlineStr">
        <is>
          <t>Total collateral dependent loans held for investment-c</t>
        </is>
      </c>
      <c r="AR1045">
        <f>SUM(AR1032:AR1043)</f>
        <v/>
      </c>
      <c r="AT1045">
        <f>SUM(AT1032:AT1043)</f>
        <v/>
      </c>
      <c r="AU1045">
        <f>SUM(AU1032:AU1043)</f>
        <v/>
      </c>
      <c r="AV1045">
        <f>SUM(AV1032:AV1043)</f>
        <v/>
      </c>
      <c r="AW1045">
        <f>SUM(AW1032:AW1043)</f>
        <v/>
      </c>
      <c r="AY1045">
        <f>SUM(AY1032:AY1043)</f>
        <v/>
      </c>
      <c r="AZ1045">
        <f>SUM(AZ1032:AZ1043)</f>
        <v/>
      </c>
      <c r="BA1045">
        <f>SUM(BA1032:BA1043)</f>
        <v/>
      </c>
      <c r="BB1045">
        <f>SUM(BB1032:BB1043)</f>
        <v/>
      </c>
      <c r="BD1045">
        <f>SUM(BD1032:BD1043)</f>
        <v/>
      </c>
      <c r="BE1045">
        <f>SUM(BE1032:BE1043)</f>
        <v/>
      </c>
    </row>
    <row r="1046">
      <c r="A1046" t="inlineStr">
        <is>
          <t>Sum check 1</t>
        </is>
      </c>
      <c r="AR1046">
        <f>AR1044-AR1045</f>
        <v/>
      </c>
      <c r="AT1046">
        <f>AT1044-AT1045</f>
        <v/>
      </c>
      <c r="AU1046">
        <f>AU1044-AU1045</f>
        <v/>
      </c>
      <c r="AV1046">
        <f>AV1044-AV1045</f>
        <v/>
      </c>
      <c r="AW1046">
        <f>AW1044-AW1045</f>
        <v/>
      </c>
      <c r="AY1046">
        <f>AY1044-AY1045</f>
        <v/>
      </c>
      <c r="AZ1046">
        <f>AZ1044-AZ1045</f>
        <v/>
      </c>
      <c r="BA1046">
        <f>BA1044-BA1045</f>
        <v/>
      </c>
      <c r="BB1046">
        <f>BB1044-BB1045</f>
        <v/>
      </c>
      <c r="BD1046">
        <f>BD1044-BD1045</f>
        <v/>
      </c>
      <c r="BE1046">
        <f>BE1044-BE1045</f>
        <v/>
      </c>
    </row>
    <row r="1047">
      <c r="A1047" t="inlineStr">
        <is>
          <t>Sum check 2</t>
        </is>
      </c>
      <c r="AR1047">
        <f>AR1044-SUM(AR1027,AR1012,AR1019,AR1003)</f>
        <v/>
      </c>
      <c r="AT1047">
        <f>AT1044-SUM(AT1027,AT1012,AT1019,AT1003)</f>
        <v/>
      </c>
      <c r="AU1047">
        <f>AU1044-SUM(AU1027,AU1012,AU1019,AU1003)</f>
        <v/>
      </c>
      <c r="AV1047">
        <f>AV1044-SUM(AV1027,AV1012,AV1019,AV1003)</f>
        <v/>
      </c>
      <c r="AW1047">
        <f>AW1044-SUM(AW1027,AW1012,AW1019,AW1003)</f>
        <v/>
      </c>
      <c r="AY1047">
        <f>AY1044-SUM(AY1027,AY1012,AY1019,AY1003)</f>
        <v/>
      </c>
      <c r="AZ1047">
        <f>AZ1044-SUM(AZ1027,AZ1012,AZ1019,AZ1003)</f>
        <v/>
      </c>
      <c r="BA1047">
        <f>BA1044-SUM(BA1027,BA1012,BA1019,BA1003)</f>
        <v/>
      </c>
      <c r="BB1047">
        <f>BB1044-SUM(BB1027,BB1012,BB1019,BB1003)</f>
        <v/>
      </c>
      <c r="BD1047">
        <f>BD1044-SUM(BD1027,BD1012,BD1019,BD1003)</f>
        <v/>
      </c>
      <c r="BE1047">
        <f>BE1044-SUM(BE1027,BE1012,BE1019,BE1003)</f>
        <v/>
      </c>
    </row>
    <row r="1048">
      <c r="A1048" t="inlineStr">
        <is>
          <t>Link check</t>
        </is>
      </c>
    </row>
    <row r="1050">
      <c r="A1050" t="inlineStr">
        <is>
          <t>Intangible assets</t>
        </is>
      </c>
    </row>
    <row r="1051">
      <c r="A1051" t="inlineStr">
        <is>
          <t>Gross carrying amount</t>
        </is>
      </c>
    </row>
    <row r="1052">
      <c r="A1052" t="inlineStr">
        <is>
          <t>Core deposit intangibles</t>
        </is>
      </c>
      <c r="C1052" t="inlineStr">
        <is>
          <t>Thousand</t>
        </is>
      </c>
      <c r="D1052" t="inlineStr">
        <is>
          <t>QQQQ</t>
        </is>
      </c>
      <c r="F1052" t="n">
        <v>13473</v>
      </c>
      <c r="G1052" t="n">
        <v>13473</v>
      </c>
      <c r="H1052" t="n">
        <v>13473</v>
      </c>
      <c r="I1052" t="n">
        <v>10963</v>
      </c>
      <c r="K1052" t="n">
        <v>12681</v>
      </c>
      <c r="L1052" t="n">
        <v>13198</v>
      </c>
      <c r="M1052" t="n">
        <v>13198</v>
      </c>
      <c r="N1052" t="n">
        <v>13198</v>
      </c>
      <c r="P1052" t="n">
        <v>13198</v>
      </c>
      <c r="Q1052" t="n">
        <v>13198</v>
      </c>
      <c r="R1052" t="n">
        <v>13198</v>
      </c>
      <c r="S1052" t="n">
        <v>20333</v>
      </c>
      <c r="U1052" t="n">
        <v>18659</v>
      </c>
      <c r="V1052" t="n">
        <v>18659</v>
      </c>
      <c r="W1052" t="n">
        <v>17447</v>
      </c>
      <c r="X1052" t="n">
        <v>17447</v>
      </c>
      <c r="Z1052" t="n">
        <v>17447</v>
      </c>
      <c r="AA1052" t="n">
        <v>17447</v>
      </c>
      <c r="AB1052" t="n">
        <v>17447</v>
      </c>
      <c r="AC1052" t="n">
        <v>17447</v>
      </c>
      <c r="AE1052" t="n">
        <v>25907</v>
      </c>
      <c r="AF1052" t="n">
        <v>25906</v>
      </c>
      <c r="AG1052" t="n">
        <v>25907</v>
      </c>
      <c r="AH1052" t="n">
        <v>25907</v>
      </c>
      <c r="AJ1052" t="n">
        <v>25907</v>
      </c>
      <c r="AK1052" t="n">
        <v>25907</v>
      </c>
      <c r="AL1052" t="n">
        <v>35855</v>
      </c>
      <c r="AM1052" t="n">
        <v>35856</v>
      </c>
      <c r="AO1052" t="n">
        <v>35562</v>
      </c>
      <c r="AP1052" t="n">
        <v>35562</v>
      </c>
      <c r="AQ1052" t="n">
        <v>35561</v>
      </c>
      <c r="AR1052" t="n">
        <v>33411</v>
      </c>
      <c r="AT1052" t="n">
        <v>28963</v>
      </c>
      <c r="AU1052" t="n">
        <v>30849</v>
      </c>
      <c r="AV1052" t="n">
        <v>27433</v>
      </c>
      <c r="AW1052" t="n">
        <v>27433</v>
      </c>
      <c r="AY1052" t="n">
        <v>36154</v>
      </c>
      <c r="AZ1052" t="n">
        <v>33298</v>
      </c>
      <c r="BA1052" t="n">
        <v>33298</v>
      </c>
      <c r="BB1052" t="n">
        <v>33298</v>
      </c>
      <c r="BD1052" t="n">
        <v>33298</v>
      </c>
      <c r="BE1052" t="n">
        <v>33298</v>
      </c>
    </row>
    <row r="1053">
      <c r="A1053" t="inlineStr">
        <is>
          <t>Customer relationship intangibles</t>
        </is>
      </c>
      <c r="C1053" t="inlineStr">
        <is>
          <t>Thousand</t>
        </is>
      </c>
      <c r="D1053" t="inlineStr">
        <is>
          <t>QQQQ</t>
        </is>
      </c>
      <c r="F1053" t="n">
        <v>5657</v>
      </c>
      <c r="G1053" t="n">
        <v>5657</v>
      </c>
      <c r="H1053" t="n">
        <v>5657</v>
      </c>
      <c r="I1053" t="n">
        <v>5699</v>
      </c>
      <c r="K1053" t="n">
        <v>5699</v>
      </c>
      <c r="L1053" t="n">
        <v>5699</v>
      </c>
      <c r="M1053" t="n">
        <v>5699</v>
      </c>
      <c r="N1053" t="n">
        <v>5699</v>
      </c>
      <c r="P1053" t="n">
        <v>5699</v>
      </c>
      <c r="Q1053" t="n">
        <v>5699</v>
      </c>
      <c r="R1053" t="n">
        <v>5699</v>
      </c>
      <c r="S1053" t="n">
        <v>5699</v>
      </c>
      <c r="U1053" t="n">
        <v>5699</v>
      </c>
      <c r="V1053" t="n">
        <v>5699</v>
      </c>
      <c r="W1053" t="n">
        <v>5699</v>
      </c>
      <c r="X1053" t="n">
        <v>5699</v>
      </c>
      <c r="Z1053" t="n">
        <v>5699</v>
      </c>
      <c r="AA1053" t="n">
        <v>5699</v>
      </c>
      <c r="AB1053" t="n">
        <v>5699</v>
      </c>
      <c r="AC1053" t="n">
        <v>5699</v>
      </c>
      <c r="AE1053" t="n">
        <v>5699</v>
      </c>
      <c r="AF1053" t="n">
        <v>5699</v>
      </c>
      <c r="AG1053" t="n">
        <v>5699</v>
      </c>
      <c r="AH1053" t="n">
        <v>5699</v>
      </c>
      <c r="AJ1053" t="n">
        <v>5699</v>
      </c>
      <c r="AK1053" t="n">
        <v>5699</v>
      </c>
      <c r="AL1053" t="n">
        <v>5699</v>
      </c>
      <c r="AM1053" t="n">
        <v>3391</v>
      </c>
      <c r="AO1053" t="n">
        <v>3391</v>
      </c>
      <c r="AP1053" t="n">
        <v>3391</v>
      </c>
      <c r="AQ1053" t="n">
        <v>3350</v>
      </c>
      <c r="AR1053" t="n">
        <v>3350</v>
      </c>
      <c r="AT1053" t="n">
        <v>3350</v>
      </c>
      <c r="AU1053" t="n">
        <v>3350</v>
      </c>
      <c r="AV1053" t="n">
        <v>3350</v>
      </c>
      <c r="AW1053" t="n">
        <v>3350</v>
      </c>
      <c r="AY1053" t="n">
        <v>3350</v>
      </c>
      <c r="AZ1053" t="n">
        <v>3350</v>
      </c>
      <c r="BA1053" t="n">
        <v>3350</v>
      </c>
      <c r="BB1053" t="n">
        <v>3350</v>
      </c>
      <c r="BD1053" t="n">
        <v>3350</v>
      </c>
      <c r="BE1053" t="n">
        <v>3350</v>
      </c>
    </row>
    <row r="1054">
      <c r="A1054" t="inlineStr">
        <is>
          <t>Mortgage servicing intangibles</t>
        </is>
      </c>
      <c r="C1054" t="inlineStr">
        <is>
          <t>Thousand</t>
        </is>
      </c>
      <c r="D1054" t="inlineStr">
        <is>
          <t>QQQQ</t>
        </is>
      </c>
      <c r="F1054" t="n">
        <v>823</v>
      </c>
      <c r="G1054" t="n">
        <v>765</v>
      </c>
      <c r="H1054" t="n">
        <v>734</v>
      </c>
      <c r="I1054" t="n">
        <v>718</v>
      </c>
      <c r="K1054" t="n">
        <v>696</v>
      </c>
      <c r="L1054" t="n">
        <v>672</v>
      </c>
      <c r="M1054" t="n">
        <v>659</v>
      </c>
      <c r="N1054" t="n">
        <v>643</v>
      </c>
      <c r="P1054" t="n">
        <v>619</v>
      </c>
      <c r="Q1054" t="n">
        <v>595</v>
      </c>
      <c r="R1054" t="n">
        <v>570</v>
      </c>
      <c r="S1054" t="n">
        <v>538</v>
      </c>
      <c r="U1054" t="n">
        <v>525</v>
      </c>
      <c r="V1054" t="n">
        <v>506</v>
      </c>
      <c r="W1054" t="n">
        <v>486</v>
      </c>
      <c r="X1054" t="n">
        <v>473</v>
      </c>
      <c r="Z1054" t="n">
        <v>465</v>
      </c>
      <c r="AA1054" t="n">
        <v>454</v>
      </c>
      <c r="AB1054" t="n">
        <v>449</v>
      </c>
      <c r="AC1054" t="n">
        <v>439</v>
      </c>
      <c r="AE1054" t="n">
        <v>419</v>
      </c>
      <c r="AF1054" t="n">
        <v>413</v>
      </c>
      <c r="AG1054" t="n">
        <v>403</v>
      </c>
      <c r="AH1054" t="n">
        <v>397</v>
      </c>
      <c r="AJ1054" t="n">
        <v>392</v>
      </c>
      <c r="AK1054" t="n">
        <v>388</v>
      </c>
      <c r="AL1054" t="n">
        <v>375</v>
      </c>
    </row>
    <row r="1055">
      <c r="A1055" t="inlineStr">
        <is>
          <t>Total of gross carrying amount</t>
        </is>
      </c>
      <c r="C1055" t="inlineStr">
        <is>
          <t>Thousand</t>
        </is>
      </c>
      <c r="D1055" t="inlineStr">
        <is>
          <t>QQQQ</t>
        </is>
      </c>
      <c r="F1055" t="n">
        <v>19953</v>
      </c>
      <c r="G1055" t="n">
        <v>19895</v>
      </c>
      <c r="H1055" t="n">
        <v>19864</v>
      </c>
      <c r="I1055" t="n">
        <v>17380</v>
      </c>
      <c r="K1055" t="n">
        <v>19076</v>
      </c>
      <c r="L1055" t="n">
        <v>19569</v>
      </c>
      <c r="M1055" t="n">
        <v>19556</v>
      </c>
      <c r="N1055" t="n">
        <v>19540</v>
      </c>
      <c r="P1055" t="n">
        <v>19516</v>
      </c>
      <c r="Q1055" t="n">
        <v>19492</v>
      </c>
      <c r="R1055" t="n">
        <v>19467</v>
      </c>
      <c r="S1055" t="n">
        <v>26570</v>
      </c>
      <c r="U1055" t="n">
        <v>24883</v>
      </c>
      <c r="V1055" t="n">
        <v>24864</v>
      </c>
      <c r="W1055" t="n">
        <v>23632</v>
      </c>
      <c r="X1055" t="n">
        <v>23619</v>
      </c>
      <c r="Z1055" t="n">
        <v>23611</v>
      </c>
      <c r="AA1055" t="n">
        <v>23600</v>
      </c>
      <c r="AB1055" t="n">
        <v>23595</v>
      </c>
      <c r="AC1055" t="n">
        <v>23585</v>
      </c>
      <c r="AE1055" t="n">
        <v>32025</v>
      </c>
      <c r="AF1055" t="n">
        <v>32018</v>
      </c>
      <c r="AG1055" t="n">
        <v>32009</v>
      </c>
      <c r="AH1055" t="n">
        <v>32003</v>
      </c>
      <c r="AJ1055" t="n">
        <v>31998</v>
      </c>
      <c r="AK1055" t="n">
        <v>31994</v>
      </c>
      <c r="AL1055" t="n">
        <v>41929</v>
      </c>
      <c r="AM1055" t="n">
        <v>39247</v>
      </c>
      <c r="AO1055" t="n">
        <v>38953</v>
      </c>
      <c r="AP1055" t="n">
        <v>38953</v>
      </c>
      <c r="AQ1055" t="n">
        <v>38911</v>
      </c>
      <c r="AR1055" t="n">
        <v>36761</v>
      </c>
      <c r="AT1055" t="n">
        <v>32313</v>
      </c>
      <c r="AU1055" t="n">
        <v>34199</v>
      </c>
      <c r="AV1055" t="n">
        <v>30783</v>
      </c>
      <c r="AW1055" t="n">
        <v>30783</v>
      </c>
      <c r="AY1055" t="n">
        <v>39504</v>
      </c>
      <c r="AZ1055" t="n">
        <v>36648</v>
      </c>
      <c r="BA1055" t="n">
        <v>36648</v>
      </c>
      <c r="BB1055" t="n">
        <v>36648</v>
      </c>
      <c r="BD1055" t="n">
        <v>36648</v>
      </c>
      <c r="BE1055" t="n">
        <v>36648</v>
      </c>
    </row>
    <row r="1056">
      <c r="A1056" t="inlineStr">
        <is>
          <t>Total of gross carrying amount-c</t>
        </is>
      </c>
      <c r="F1056">
        <f>SUM(F1052:F1054)</f>
        <v/>
      </c>
      <c r="G1056">
        <f>SUM(G1052:G1054)</f>
        <v/>
      </c>
      <c r="H1056">
        <f>SUM(H1052:H1054)</f>
        <v/>
      </c>
      <c r="I1056">
        <f>SUM(I1052:I1054)</f>
        <v/>
      </c>
      <c r="K1056">
        <f>SUM(K1052:K1054)</f>
        <v/>
      </c>
      <c r="L1056">
        <f>SUM(L1052:L1054)</f>
        <v/>
      </c>
      <c r="M1056">
        <f>SUM(M1052:M1054)</f>
        <v/>
      </c>
      <c r="N1056">
        <f>SUM(N1052:N1054)</f>
        <v/>
      </c>
      <c r="P1056">
        <f>SUM(P1052:P1054)</f>
        <v/>
      </c>
      <c r="Q1056">
        <f>SUM(Q1052:Q1054)</f>
        <v/>
      </c>
      <c r="R1056">
        <f>SUM(R1052:R1054)</f>
        <v/>
      </c>
      <c r="S1056">
        <f>SUM(S1052:S1054)</f>
        <v/>
      </c>
      <c r="U1056">
        <f>SUM(U1052:U1054)</f>
        <v/>
      </c>
      <c r="V1056">
        <f>SUM(V1052:V1054)</f>
        <v/>
      </c>
      <c r="W1056">
        <f>SUM(W1052:W1054)</f>
        <v/>
      </c>
      <c r="X1056">
        <f>SUM(X1052:X1054)</f>
        <v/>
      </c>
      <c r="Z1056">
        <f>SUM(Z1052:Z1054)</f>
        <v/>
      </c>
      <c r="AA1056">
        <f>SUM(AA1052:AA1054)</f>
        <v/>
      </c>
      <c r="AB1056">
        <f>SUM(AB1052:AB1054)</f>
        <v/>
      </c>
      <c r="AC1056">
        <f>SUM(AC1052:AC1054)</f>
        <v/>
      </c>
      <c r="AE1056">
        <f>SUM(AE1052:AE1054)</f>
        <v/>
      </c>
      <c r="AF1056">
        <f>SUM(AF1052:AF1054)</f>
        <v/>
      </c>
      <c r="AG1056">
        <f>SUM(AG1052:AG1054)</f>
        <v/>
      </c>
      <c r="AH1056">
        <f>SUM(AH1052:AH1054)</f>
        <v/>
      </c>
      <c r="AJ1056">
        <f>SUM(AJ1052:AJ1054)</f>
        <v/>
      </c>
      <c r="AK1056">
        <f>SUM(AK1052:AK1054)</f>
        <v/>
      </c>
      <c r="AL1056">
        <f>SUM(AL1052:AL1054)</f>
        <v/>
      </c>
      <c r="AM1056">
        <f>SUM(AM1052:AM1054)</f>
        <v/>
      </c>
      <c r="AO1056">
        <f>SUM(AO1052:AO1054)</f>
        <v/>
      </c>
      <c r="AP1056">
        <f>SUM(AP1052:AP1054)</f>
        <v/>
      </c>
      <c r="AQ1056">
        <f>SUM(AQ1052:AQ1054)</f>
        <v/>
      </c>
      <c r="AR1056">
        <f>SUM(AR1052:AR1054)</f>
        <v/>
      </c>
      <c r="AT1056">
        <f>SUM(AT1052:AT1054)</f>
        <v/>
      </c>
      <c r="AU1056">
        <f>SUM(AU1052:AU1054)</f>
        <v/>
      </c>
      <c r="AV1056">
        <f>SUM(AV1052:AV1054)</f>
        <v/>
      </c>
      <c r="AW1056">
        <f>SUM(AW1052:AW1054)</f>
        <v/>
      </c>
      <c r="AY1056">
        <f>SUM(AY1052:AY1054)</f>
        <v/>
      </c>
      <c r="AZ1056">
        <f>SUM(AZ1052:AZ1054)</f>
        <v/>
      </c>
      <c r="BA1056">
        <f>SUM(BA1052:BA1054)</f>
        <v/>
      </c>
      <c r="BB1056">
        <f>SUM(BB1052:BB1054)</f>
        <v/>
      </c>
      <c r="BD1056">
        <f>SUM(BD1052:BD1054)</f>
        <v/>
      </c>
      <c r="BE1056">
        <f>SUM(BE1052:BE1054)</f>
        <v/>
      </c>
    </row>
    <row r="1057">
      <c r="A1057" t="inlineStr">
        <is>
          <t>Sum check</t>
        </is>
      </c>
      <c r="F1057">
        <f>F1055-F1056</f>
        <v/>
      </c>
      <c r="G1057">
        <f>G1055-G1056</f>
        <v/>
      </c>
      <c r="H1057">
        <f>H1055-H1056</f>
        <v/>
      </c>
      <c r="I1057">
        <f>I1055-I1056</f>
        <v/>
      </c>
      <c r="K1057">
        <f>K1055-K1056</f>
        <v/>
      </c>
      <c r="L1057">
        <f>L1055-L1056</f>
        <v/>
      </c>
      <c r="M1057">
        <f>M1055-M1056</f>
        <v/>
      </c>
      <c r="N1057">
        <f>N1055-N1056</f>
        <v/>
      </c>
      <c r="P1057">
        <f>P1055-P1056</f>
        <v/>
      </c>
      <c r="Q1057">
        <f>Q1055-Q1056</f>
        <v/>
      </c>
      <c r="R1057">
        <f>R1055-R1056</f>
        <v/>
      </c>
      <c r="S1057">
        <f>S1055-S1056</f>
        <v/>
      </c>
      <c r="U1057">
        <f>U1055-U1056</f>
        <v/>
      </c>
      <c r="V1057">
        <f>V1055-V1056</f>
        <v/>
      </c>
      <c r="W1057">
        <f>W1055-W1056</f>
        <v/>
      </c>
      <c r="X1057">
        <f>X1055-X1056</f>
        <v/>
      </c>
      <c r="Z1057">
        <f>Z1055-Z1056</f>
        <v/>
      </c>
      <c r="AA1057">
        <f>AA1055-AA1056</f>
        <v/>
      </c>
      <c r="AB1057">
        <f>AB1055-AB1056</f>
        <v/>
      </c>
      <c r="AC1057">
        <f>AC1055-AC1056</f>
        <v/>
      </c>
      <c r="AE1057">
        <f>AE1055-AE1056</f>
        <v/>
      </c>
      <c r="AF1057">
        <f>AF1055-AF1056</f>
        <v/>
      </c>
      <c r="AG1057">
        <f>AG1055-AG1056</f>
        <v/>
      </c>
      <c r="AH1057">
        <f>AH1055-AH1056</f>
        <v/>
      </c>
      <c r="AJ1057">
        <f>AJ1055-AJ1056</f>
        <v/>
      </c>
      <c r="AK1057">
        <f>AK1055-AK1056</f>
        <v/>
      </c>
      <c r="AL1057">
        <f>AL1055-AL1056</f>
        <v/>
      </c>
      <c r="AM1057">
        <f>AM1055-AM1056</f>
        <v/>
      </c>
      <c r="AO1057">
        <f>AO1055-AO1056</f>
        <v/>
      </c>
      <c r="AP1057">
        <f>AP1055-AP1056</f>
        <v/>
      </c>
      <c r="AQ1057">
        <f>AQ1055-AQ1056</f>
        <v/>
      </c>
      <c r="AR1057">
        <f>AR1055-AR1056</f>
        <v/>
      </c>
      <c r="AT1057">
        <f>AT1055-AT1056</f>
        <v/>
      </c>
      <c r="AU1057">
        <f>AU1055-AU1056</f>
        <v/>
      </c>
      <c r="AV1057">
        <f>AV1055-AV1056</f>
        <v/>
      </c>
      <c r="AW1057">
        <f>AW1055-AW1056</f>
        <v/>
      </c>
      <c r="AY1057">
        <f>AY1055-AY1056</f>
        <v/>
      </c>
      <c r="AZ1057">
        <f>AZ1055-AZ1056</f>
        <v/>
      </c>
      <c r="BA1057">
        <f>BA1055-BA1056</f>
        <v/>
      </c>
      <c r="BB1057">
        <f>BB1055-BB1056</f>
        <v/>
      </c>
      <c r="BD1057">
        <f>BD1055-BD1056</f>
        <v/>
      </c>
      <c r="BE1057">
        <f>BE1055-BE1056</f>
        <v/>
      </c>
    </row>
    <row r="1059">
      <c r="A1059" t="inlineStr">
        <is>
          <t>Accumulated amortization</t>
        </is>
      </c>
    </row>
    <row r="1060">
      <c r="A1060" t="inlineStr">
        <is>
          <t>Core deposit intangibles</t>
        </is>
      </c>
      <c r="C1060" t="inlineStr">
        <is>
          <t>Thousand</t>
        </is>
      </c>
      <c r="D1060" t="inlineStr">
        <is>
          <t>QQQQ</t>
        </is>
      </c>
      <c r="F1060" t="n">
        <v>-6171</v>
      </c>
      <c r="G1060" t="n">
        <v>-6508</v>
      </c>
      <c r="H1060" t="n">
        <v>-6845</v>
      </c>
      <c r="I1060" t="n">
        <v>-4620</v>
      </c>
      <c r="K1060" t="n">
        <v>-4938</v>
      </c>
      <c r="L1060" t="n">
        <v>-5305</v>
      </c>
      <c r="M1060" t="n">
        <v>-5659</v>
      </c>
      <c r="N1060" t="n">
        <v>-6013</v>
      </c>
      <c r="P1060" t="n">
        <v>-6366</v>
      </c>
      <c r="Q1060" t="n">
        <v>-6720</v>
      </c>
      <c r="R1060" t="n">
        <v>-7074</v>
      </c>
      <c r="S1060" t="n">
        <v>-7586</v>
      </c>
      <c r="U1060" t="n">
        <v>-6402</v>
      </c>
      <c r="V1060" t="n">
        <v>-6892</v>
      </c>
      <c r="W1060" t="n">
        <v>-6151</v>
      </c>
      <c r="X1060" t="n">
        <v>-6611</v>
      </c>
      <c r="Z1060" t="n">
        <v>-7071</v>
      </c>
      <c r="AA1060" t="n">
        <v>-7531</v>
      </c>
      <c r="AB1060" t="n">
        <v>-7991</v>
      </c>
      <c r="AC1060" t="n">
        <v>-8451</v>
      </c>
      <c r="AE1060" t="n">
        <v>-9098</v>
      </c>
      <c r="AF1060" t="n">
        <v>-9769</v>
      </c>
      <c r="AG1060" t="n">
        <v>-10423</v>
      </c>
      <c r="AH1060" t="n">
        <v>-11113</v>
      </c>
      <c r="AJ1060" t="n">
        <v>-11785</v>
      </c>
      <c r="AK1060" t="n">
        <v>-12456</v>
      </c>
      <c r="AL1060" t="n">
        <v>-13210</v>
      </c>
      <c r="AM1060" t="n">
        <v>-14131</v>
      </c>
      <c r="AO1060" t="n">
        <v>-14540</v>
      </c>
      <c r="AP1060" t="n">
        <v>-15453</v>
      </c>
      <c r="AQ1060" t="n">
        <v>-16366</v>
      </c>
      <c r="AR1060" t="n">
        <v>-15076</v>
      </c>
      <c r="AT1060" t="n">
        <v>-11366</v>
      </c>
      <c r="AU1060" t="n">
        <v>-12120</v>
      </c>
      <c r="AV1060" t="n">
        <v>-9607</v>
      </c>
      <c r="AW1060" t="n">
        <v>-10311</v>
      </c>
      <c r="AY1060" t="n">
        <v>-11087</v>
      </c>
      <c r="AZ1060" t="n">
        <v>-11914</v>
      </c>
      <c r="BA1060" t="n">
        <v>-12765</v>
      </c>
      <c r="BB1060" t="n">
        <v>-13615</v>
      </c>
      <c r="BD1060" t="n">
        <v>-14465</v>
      </c>
      <c r="BE1060" t="n">
        <v>-15316</v>
      </c>
    </row>
    <row r="1061">
      <c r="A1061" t="inlineStr">
        <is>
          <t>Customer relationship intangibles</t>
        </is>
      </c>
      <c r="C1061" t="inlineStr">
        <is>
          <t>Thousand</t>
        </is>
      </c>
      <c r="D1061" t="inlineStr">
        <is>
          <t>QQQQ</t>
        </is>
      </c>
      <c r="F1061" t="n">
        <v>-2073</v>
      </c>
      <c r="G1061" t="n">
        <v>-2160</v>
      </c>
      <c r="H1061" t="n">
        <v>-2247</v>
      </c>
      <c r="I1061" t="n">
        <v>-2337</v>
      </c>
      <c r="K1061" t="n">
        <v>-2428</v>
      </c>
      <c r="L1061" t="n">
        <v>-2518</v>
      </c>
      <c r="M1061" t="n">
        <v>-2608</v>
      </c>
      <c r="N1061" t="n">
        <v>-2699</v>
      </c>
      <c r="P1061" t="n">
        <v>-2789</v>
      </c>
      <c r="Q1061" t="n">
        <v>-2880</v>
      </c>
      <c r="R1061" t="n">
        <v>-2970</v>
      </c>
      <c r="S1061" t="n">
        <v>-3061</v>
      </c>
      <c r="U1061" t="n">
        <v>-3151</v>
      </c>
      <c r="V1061" t="n">
        <v>-3242</v>
      </c>
      <c r="W1061" t="n">
        <v>-3331</v>
      </c>
      <c r="X1061" t="n">
        <v>-3419</v>
      </c>
      <c r="Z1061" t="n">
        <v>-3506</v>
      </c>
      <c r="AA1061" t="n">
        <v>-3593</v>
      </c>
      <c r="AB1061" t="n">
        <v>-3680</v>
      </c>
      <c r="AC1061" t="n">
        <v>-3767</v>
      </c>
      <c r="AE1061" t="n">
        <v>-3854</v>
      </c>
      <c r="AF1061" t="n">
        <v>-3941</v>
      </c>
      <c r="AG1061" t="n">
        <v>-4028</v>
      </c>
      <c r="AH1061" t="n">
        <v>-4115</v>
      </c>
      <c r="AJ1061" t="n">
        <v>-4202</v>
      </c>
      <c r="AK1061" t="n">
        <v>-4289</v>
      </c>
      <c r="AL1061" t="n">
        <v>-4376</v>
      </c>
      <c r="AM1061" t="n">
        <v>-2508</v>
      </c>
      <c r="AO1061" t="n">
        <v>-2563</v>
      </c>
      <c r="AP1061" t="n">
        <v>-2618</v>
      </c>
      <c r="AQ1061" t="n">
        <v>-2631</v>
      </c>
      <c r="AR1061" t="n">
        <v>-2686</v>
      </c>
      <c r="AT1061" t="n">
        <v>-2741</v>
      </c>
      <c r="AU1061" t="n">
        <v>-2796</v>
      </c>
      <c r="AV1061" t="n">
        <v>-2851</v>
      </c>
      <c r="AW1061" t="n">
        <v>-2906</v>
      </c>
      <c r="AY1061" t="n">
        <v>-2961</v>
      </c>
      <c r="AZ1061" t="n">
        <v>-2991</v>
      </c>
      <c r="BA1061" t="n">
        <v>-3020</v>
      </c>
      <c r="BB1061" t="n">
        <v>-3050</v>
      </c>
      <c r="BD1061" t="n">
        <v>-3080</v>
      </c>
      <c r="BE1061" t="n">
        <v>-3109</v>
      </c>
    </row>
    <row r="1062">
      <c r="A1062" t="inlineStr">
        <is>
          <t>Mortgage servicing intangibles</t>
        </is>
      </c>
      <c r="C1062" t="inlineStr">
        <is>
          <t>Thousand</t>
        </is>
      </c>
      <c r="D1062" t="inlineStr">
        <is>
          <t>QQQQ</t>
        </is>
      </c>
      <c r="F1062" t="n">
        <v>-114</v>
      </c>
      <c r="G1062" t="n">
        <v>-127</v>
      </c>
      <c r="H1062" t="n">
        <v>-139</v>
      </c>
      <c r="I1062" t="n">
        <v>-150</v>
      </c>
      <c r="K1062" t="n">
        <v>-161</v>
      </c>
      <c r="L1062" t="n">
        <v>-172</v>
      </c>
      <c r="M1062" t="n">
        <v>-183</v>
      </c>
      <c r="N1062" t="n">
        <v>-193</v>
      </c>
      <c r="P1062" t="n">
        <v>-203</v>
      </c>
      <c r="Q1062" t="n">
        <v>-211</v>
      </c>
      <c r="R1062" t="n">
        <v>-220</v>
      </c>
      <c r="S1062" t="n">
        <v>-228</v>
      </c>
      <c r="U1062" t="n">
        <v>-237</v>
      </c>
      <c r="V1062" t="n">
        <v>-245</v>
      </c>
      <c r="W1062" t="n">
        <v>-252</v>
      </c>
      <c r="X1062" t="n">
        <v>-259</v>
      </c>
      <c r="Z1062" t="n">
        <v>-266</v>
      </c>
      <c r="AA1062" t="n">
        <v>-273</v>
      </c>
      <c r="AB1062" t="n">
        <v>-279</v>
      </c>
      <c r="AC1062" t="n">
        <v>-285</v>
      </c>
      <c r="AE1062" t="n">
        <v>-291</v>
      </c>
      <c r="AF1062" t="n">
        <v>-296</v>
      </c>
      <c r="AG1062" t="n">
        <v>-301</v>
      </c>
      <c r="AH1062" t="n">
        <v>-305</v>
      </c>
      <c r="AJ1062" t="n">
        <v>-310</v>
      </c>
      <c r="AK1062" t="n">
        <v>-313</v>
      </c>
      <c r="AL1062" t="n">
        <v>-318</v>
      </c>
    </row>
    <row r="1063">
      <c r="A1063" t="inlineStr">
        <is>
          <t>Total of accumulated amortization</t>
        </is>
      </c>
      <c r="C1063" t="inlineStr">
        <is>
          <t>Thousand</t>
        </is>
      </c>
      <c r="D1063" t="inlineStr">
        <is>
          <t>QQQQ</t>
        </is>
      </c>
      <c r="F1063" t="n">
        <v>-8358</v>
      </c>
      <c r="G1063" t="n">
        <v>-8795</v>
      </c>
      <c r="H1063" t="n">
        <v>-9231</v>
      </c>
      <c r="I1063" t="n">
        <v>-7107</v>
      </c>
      <c r="K1063" t="n">
        <v>-7527</v>
      </c>
      <c r="L1063" t="n">
        <v>-7995</v>
      </c>
      <c r="M1063" t="n">
        <v>-8450</v>
      </c>
      <c r="N1063" t="n">
        <v>-8905</v>
      </c>
      <c r="P1063" t="n">
        <v>-9358</v>
      </c>
      <c r="Q1063" t="n">
        <v>-9811</v>
      </c>
      <c r="R1063" t="n">
        <v>-10264</v>
      </c>
      <c r="S1063" t="n">
        <v>-10875</v>
      </c>
      <c r="U1063" t="n">
        <v>-9790</v>
      </c>
      <c r="V1063" t="n">
        <v>-10379</v>
      </c>
      <c r="W1063" t="n">
        <v>-9734</v>
      </c>
      <c r="X1063" t="n">
        <v>-10289</v>
      </c>
      <c r="Z1063" t="n">
        <v>-10843</v>
      </c>
      <c r="AA1063" t="n">
        <v>-11397</v>
      </c>
      <c r="AB1063" t="n">
        <v>-11950</v>
      </c>
      <c r="AC1063" t="n">
        <v>-12503</v>
      </c>
      <c r="AE1063" t="n">
        <v>-13243</v>
      </c>
      <c r="AF1063" t="n">
        <v>-14006</v>
      </c>
      <c r="AG1063" t="n">
        <v>-14752</v>
      </c>
      <c r="AH1063" t="n">
        <v>-15533</v>
      </c>
      <c r="AJ1063" t="n">
        <v>-16297</v>
      </c>
      <c r="AK1063" t="n">
        <v>-17058</v>
      </c>
      <c r="AL1063" t="n">
        <v>-17904</v>
      </c>
      <c r="AM1063" t="n">
        <v>-16639</v>
      </c>
      <c r="AO1063" t="n">
        <v>-17103</v>
      </c>
      <c r="AP1063" t="n">
        <v>-18071</v>
      </c>
      <c r="AQ1063" t="n">
        <v>-18997</v>
      </c>
      <c r="AR1063" t="n">
        <v>-17762</v>
      </c>
      <c r="AT1063" t="n">
        <v>-14107</v>
      </c>
      <c r="AU1063" t="n">
        <v>-14916</v>
      </c>
      <c r="AV1063" t="n">
        <v>-12458</v>
      </c>
      <c r="AW1063" t="n">
        <v>-13217</v>
      </c>
      <c r="AY1063" t="n">
        <v>-14048</v>
      </c>
      <c r="AZ1063" t="n">
        <v>-14905</v>
      </c>
      <c r="BA1063" t="n">
        <v>-15785</v>
      </c>
      <c r="BB1063" t="n">
        <v>-16665</v>
      </c>
      <c r="BD1063" t="n">
        <v>-17545</v>
      </c>
      <c r="BE1063" t="n">
        <v>-18425</v>
      </c>
    </row>
    <row r="1064">
      <c r="A1064" t="inlineStr">
        <is>
          <t>Total of accumulated amortization-c</t>
        </is>
      </c>
      <c r="F1064">
        <f>SUM(F1060:F1062)</f>
        <v/>
      </c>
      <c r="G1064">
        <f>SUM(G1060:G1062)</f>
        <v/>
      </c>
      <c r="H1064">
        <f>SUM(H1060:H1062)</f>
        <v/>
      </c>
      <c r="I1064">
        <f>SUM(I1060:I1062)</f>
        <v/>
      </c>
      <c r="K1064">
        <f>SUM(K1060:K1062)</f>
        <v/>
      </c>
      <c r="L1064">
        <f>SUM(L1060:L1062)</f>
        <v/>
      </c>
      <c r="M1064">
        <f>SUM(M1060:M1062)</f>
        <v/>
      </c>
      <c r="N1064">
        <f>SUM(N1060:N1062)</f>
        <v/>
      </c>
      <c r="P1064">
        <f>SUM(P1060:P1062)</f>
        <v/>
      </c>
      <c r="Q1064">
        <f>SUM(Q1060:Q1062)</f>
        <v/>
      </c>
      <c r="R1064">
        <f>SUM(R1060:R1062)</f>
        <v/>
      </c>
      <c r="S1064">
        <f>SUM(S1060:S1062)</f>
        <v/>
      </c>
      <c r="U1064">
        <f>SUM(U1060:U1062)</f>
        <v/>
      </c>
      <c r="V1064">
        <f>SUM(V1060:V1062)</f>
        <v/>
      </c>
      <c r="W1064">
        <f>SUM(W1060:W1062)</f>
        <v/>
      </c>
      <c r="X1064">
        <f>SUM(X1060:X1062)</f>
        <v/>
      </c>
      <c r="Z1064">
        <f>SUM(Z1060:Z1062)</f>
        <v/>
      </c>
      <c r="AA1064">
        <f>SUM(AA1060:AA1062)</f>
        <v/>
      </c>
      <c r="AB1064">
        <f>SUM(AB1060:AB1062)</f>
        <v/>
      </c>
      <c r="AC1064">
        <f>SUM(AC1060:AC1062)</f>
        <v/>
      </c>
      <c r="AE1064">
        <f>SUM(AE1060:AE1062)</f>
        <v/>
      </c>
      <c r="AF1064">
        <f>SUM(AF1060:AF1062)</f>
        <v/>
      </c>
      <c r="AG1064">
        <f>SUM(AG1060:AG1062)</f>
        <v/>
      </c>
      <c r="AH1064">
        <f>SUM(AH1060:AH1062)</f>
        <v/>
      </c>
      <c r="AJ1064">
        <f>SUM(AJ1060:AJ1062)</f>
        <v/>
      </c>
      <c r="AK1064">
        <f>SUM(AK1060:AK1062)</f>
        <v/>
      </c>
      <c r="AL1064">
        <f>SUM(AL1060:AL1062)</f>
        <v/>
      </c>
      <c r="AM1064">
        <f>SUM(AM1060:AM1062)</f>
        <v/>
      </c>
      <c r="AO1064">
        <f>SUM(AO1060:AO1062)</f>
        <v/>
      </c>
      <c r="AP1064">
        <f>SUM(AP1060:AP1062)</f>
        <v/>
      </c>
      <c r="AQ1064">
        <f>SUM(AQ1060:AQ1062)</f>
        <v/>
      </c>
      <c r="AR1064">
        <f>SUM(AR1060:AR1062)</f>
        <v/>
      </c>
      <c r="AT1064">
        <f>SUM(AT1060:AT1062)</f>
        <v/>
      </c>
      <c r="AU1064">
        <f>SUM(AU1060:AU1062)</f>
        <v/>
      </c>
      <c r="AV1064">
        <f>SUM(AV1060:AV1062)</f>
        <v/>
      </c>
      <c r="AW1064">
        <f>SUM(AW1060:AW1062)</f>
        <v/>
      </c>
      <c r="AY1064">
        <f>SUM(AY1060:AY1062)</f>
        <v/>
      </c>
      <c r="AZ1064">
        <f>SUM(AZ1060:AZ1062)</f>
        <v/>
      </c>
      <c r="BA1064">
        <f>SUM(BA1060:BA1062)</f>
        <v/>
      </c>
      <c r="BB1064">
        <f>SUM(BB1060:BB1062)</f>
        <v/>
      </c>
      <c r="BD1064">
        <f>SUM(BD1060:BD1062)</f>
        <v/>
      </c>
      <c r="BE1064">
        <f>SUM(BE1060:BE1062)</f>
        <v/>
      </c>
    </row>
    <row r="1065">
      <c r="A1065" t="inlineStr">
        <is>
          <t>Sum check</t>
        </is>
      </c>
      <c r="F1065">
        <f>F1063-F1064</f>
        <v/>
      </c>
      <c r="G1065">
        <f>G1063-G1064</f>
        <v/>
      </c>
      <c r="H1065">
        <f>H1063-H1064</f>
        <v/>
      </c>
      <c r="I1065">
        <f>I1063-I1064</f>
        <v/>
      </c>
      <c r="K1065">
        <f>K1063-K1064</f>
        <v/>
      </c>
      <c r="L1065">
        <f>L1063-L1064</f>
        <v/>
      </c>
      <c r="M1065">
        <f>M1063-M1064</f>
        <v/>
      </c>
      <c r="N1065">
        <f>N1063-N1064</f>
        <v/>
      </c>
      <c r="P1065">
        <f>P1063-P1064</f>
        <v/>
      </c>
      <c r="Q1065">
        <f>Q1063-Q1064</f>
        <v/>
      </c>
      <c r="R1065">
        <f>R1063-R1064</f>
        <v/>
      </c>
      <c r="S1065">
        <f>S1063-S1064</f>
        <v/>
      </c>
      <c r="U1065">
        <f>U1063-U1064</f>
        <v/>
      </c>
      <c r="V1065">
        <f>V1063-V1064</f>
        <v/>
      </c>
      <c r="W1065">
        <f>W1063-W1064</f>
        <v/>
      </c>
      <c r="X1065">
        <f>X1063-X1064</f>
        <v/>
      </c>
      <c r="Z1065">
        <f>Z1063-Z1064</f>
        <v/>
      </c>
      <c r="AA1065">
        <f>AA1063-AA1064</f>
        <v/>
      </c>
      <c r="AB1065">
        <f>AB1063-AB1064</f>
        <v/>
      </c>
      <c r="AC1065">
        <f>AC1063-AC1064</f>
        <v/>
      </c>
      <c r="AE1065">
        <f>AE1063-AE1064</f>
        <v/>
      </c>
      <c r="AF1065">
        <f>AF1063-AF1064</f>
        <v/>
      </c>
      <c r="AG1065">
        <f>AG1063-AG1064</f>
        <v/>
      </c>
      <c r="AH1065">
        <f>AH1063-AH1064</f>
        <v/>
      </c>
      <c r="AJ1065">
        <f>AJ1063-AJ1064</f>
        <v/>
      </c>
      <c r="AK1065">
        <f>AK1063-AK1064</f>
        <v/>
      </c>
      <c r="AL1065">
        <f>AL1063-AL1064</f>
        <v/>
      </c>
      <c r="AM1065">
        <f>AM1063-AM1064</f>
        <v/>
      </c>
      <c r="AO1065">
        <f>AO1063-AO1064</f>
        <v/>
      </c>
      <c r="AP1065">
        <f>AP1063-AP1064</f>
        <v/>
      </c>
      <c r="AQ1065">
        <f>AQ1063-AQ1064</f>
        <v/>
      </c>
      <c r="AR1065">
        <f>AR1063-AR1064</f>
        <v/>
      </c>
      <c r="AT1065">
        <f>AT1063-AT1064</f>
        <v/>
      </c>
      <c r="AU1065">
        <f>AU1063-AU1064</f>
        <v/>
      </c>
      <c r="AV1065">
        <f>AV1063-AV1064</f>
        <v/>
      </c>
      <c r="AW1065">
        <f>AW1063-AW1064</f>
        <v/>
      </c>
      <c r="AY1065">
        <f>AY1063-AY1064</f>
        <v/>
      </c>
      <c r="AZ1065">
        <f>AZ1063-AZ1064</f>
        <v/>
      </c>
      <c r="BA1065">
        <f>BA1063-BA1064</f>
        <v/>
      </c>
      <c r="BB1065">
        <f>BB1063-BB1064</f>
        <v/>
      </c>
      <c r="BD1065">
        <f>BD1063-BD1064</f>
        <v/>
      </c>
      <c r="BE1065">
        <f>BE1063-BE1064</f>
        <v/>
      </c>
    </row>
    <row r="1067">
      <c r="A1067" t="inlineStr">
        <is>
          <t>Net carrying amount</t>
        </is>
      </c>
    </row>
    <row r="1068">
      <c r="A1068" t="inlineStr">
        <is>
          <t>Core deposit intangibles</t>
        </is>
      </c>
      <c r="C1068" t="inlineStr">
        <is>
          <t>Thousand</t>
        </is>
      </c>
      <c r="D1068" t="inlineStr">
        <is>
          <t>QQQQ</t>
        </is>
      </c>
      <c r="F1068" t="n">
        <v>7302</v>
      </c>
      <c r="G1068" t="n">
        <v>6965</v>
      </c>
      <c r="H1068" t="n">
        <v>6628</v>
      </c>
      <c r="I1068" t="n">
        <v>6343</v>
      </c>
      <c r="K1068" t="n">
        <v>7743</v>
      </c>
      <c r="L1068" t="n">
        <v>7893</v>
      </c>
      <c r="M1068" t="n">
        <v>7539</v>
      </c>
      <c r="N1068" t="n">
        <v>7185</v>
      </c>
      <c r="P1068" t="n">
        <v>6832</v>
      </c>
      <c r="Q1068" t="n">
        <v>6478</v>
      </c>
      <c r="R1068" t="n">
        <v>6124</v>
      </c>
      <c r="S1068" t="n">
        <v>12747</v>
      </c>
      <c r="U1068" t="n">
        <v>12257</v>
      </c>
      <c r="V1068" t="n">
        <v>11767</v>
      </c>
      <c r="W1068" t="n">
        <v>11296</v>
      </c>
      <c r="X1068" t="n">
        <v>10836</v>
      </c>
      <c r="Z1068" t="n">
        <v>10376</v>
      </c>
      <c r="AA1068" t="n">
        <v>9916</v>
      </c>
      <c r="AB1068" t="n">
        <v>9456</v>
      </c>
      <c r="AC1068" t="n">
        <v>8996</v>
      </c>
      <c r="AE1068" t="n">
        <v>16809</v>
      </c>
      <c r="AF1068" t="n">
        <v>16137</v>
      </c>
      <c r="AG1068" t="n">
        <v>15484</v>
      </c>
      <c r="AH1068" t="n">
        <v>14794</v>
      </c>
      <c r="AJ1068" t="n">
        <v>14122</v>
      </c>
      <c r="AK1068" t="n">
        <v>13451</v>
      </c>
      <c r="AL1068" t="n">
        <v>22645</v>
      </c>
      <c r="AM1068" t="n">
        <v>21725</v>
      </c>
      <c r="AO1068" t="n">
        <v>21022</v>
      </c>
      <c r="AP1068" t="n">
        <v>20109</v>
      </c>
      <c r="AQ1068" t="n">
        <v>19195</v>
      </c>
      <c r="AR1068" t="n">
        <v>18335</v>
      </c>
      <c r="AT1068" t="n">
        <v>17597</v>
      </c>
      <c r="AU1068" t="n">
        <v>18729</v>
      </c>
      <c r="AV1068" t="n">
        <v>17826</v>
      </c>
      <c r="AW1068" t="n">
        <v>17122</v>
      </c>
      <c r="AY1068" t="n">
        <v>25067</v>
      </c>
      <c r="AZ1068" t="n">
        <v>21384</v>
      </c>
      <c r="BA1068" t="n">
        <v>20533</v>
      </c>
      <c r="BB1068" t="n">
        <v>19683</v>
      </c>
      <c r="BD1068" t="n">
        <v>18833</v>
      </c>
      <c r="BE1068" t="n">
        <v>17982</v>
      </c>
    </row>
    <row r="1069">
      <c r="A1069" t="inlineStr">
        <is>
          <t>Customer relationship intangibles</t>
        </is>
      </c>
      <c r="C1069" t="inlineStr">
        <is>
          <t>Thousand</t>
        </is>
      </c>
      <c r="D1069" t="inlineStr">
        <is>
          <t>QQQQ</t>
        </is>
      </c>
      <c r="F1069" t="n">
        <v>3584</v>
      </c>
      <c r="G1069" t="n">
        <v>3497</v>
      </c>
      <c r="H1069" t="n">
        <v>3410</v>
      </c>
      <c r="I1069" t="n">
        <v>3362</v>
      </c>
      <c r="K1069" t="n">
        <v>3271</v>
      </c>
      <c r="L1069" t="n">
        <v>3181</v>
      </c>
      <c r="M1069" t="n">
        <v>3091</v>
      </c>
      <c r="N1069" t="n">
        <v>3000</v>
      </c>
      <c r="P1069" t="n">
        <v>2910</v>
      </c>
      <c r="Q1069" t="n">
        <v>2819</v>
      </c>
      <c r="R1069" t="n">
        <v>2729</v>
      </c>
      <c r="S1069" t="n">
        <v>2638</v>
      </c>
      <c r="U1069" t="n">
        <v>2548</v>
      </c>
      <c r="V1069" t="n">
        <v>2457</v>
      </c>
      <c r="W1069" t="n">
        <v>2368</v>
      </c>
      <c r="X1069" t="n">
        <v>2280</v>
      </c>
      <c r="Z1069" t="n">
        <v>2193</v>
      </c>
      <c r="AA1069" t="n">
        <v>2106</v>
      </c>
      <c r="AB1069" t="n">
        <v>2019</v>
      </c>
      <c r="AC1069" t="n">
        <v>1932</v>
      </c>
      <c r="AE1069" t="n">
        <v>1845</v>
      </c>
      <c r="AF1069" t="n">
        <v>1758</v>
      </c>
      <c r="AG1069" t="n">
        <v>1671</v>
      </c>
      <c r="AH1069" t="n">
        <v>1584</v>
      </c>
      <c r="AJ1069" t="n">
        <v>1497</v>
      </c>
      <c r="AK1069" t="n">
        <v>1410</v>
      </c>
      <c r="AL1069" t="n">
        <v>1323</v>
      </c>
      <c r="AM1069" t="n">
        <v>883</v>
      </c>
      <c r="AO1069" t="n">
        <v>828</v>
      </c>
      <c r="AP1069" t="n">
        <v>773</v>
      </c>
      <c r="AQ1069" t="n">
        <v>719</v>
      </c>
      <c r="AR1069" t="n">
        <v>664</v>
      </c>
      <c r="AT1069" t="n">
        <v>609</v>
      </c>
      <c r="AU1069" t="n">
        <v>554</v>
      </c>
      <c r="AV1069" t="n">
        <v>499</v>
      </c>
      <c r="AW1069" t="n">
        <v>444</v>
      </c>
      <c r="AY1069" t="n">
        <v>389</v>
      </c>
      <c r="AZ1069" t="n">
        <v>359</v>
      </c>
      <c r="BA1069" t="n">
        <v>330</v>
      </c>
      <c r="BB1069" t="n">
        <v>300</v>
      </c>
      <c r="BD1069" t="n">
        <v>270</v>
      </c>
      <c r="BE1069" t="n">
        <v>241</v>
      </c>
    </row>
    <row r="1070">
      <c r="A1070" t="inlineStr">
        <is>
          <t>Mortgage servicing intangibles</t>
        </is>
      </c>
      <c r="C1070" t="inlineStr">
        <is>
          <t>Thousand</t>
        </is>
      </c>
      <c r="D1070" t="inlineStr">
        <is>
          <t>QQQQ</t>
        </is>
      </c>
      <c r="F1070" t="n">
        <v>709</v>
      </c>
      <c r="G1070" t="n">
        <v>638</v>
      </c>
      <c r="H1070" t="n">
        <v>595</v>
      </c>
      <c r="I1070" t="n">
        <v>568</v>
      </c>
      <c r="K1070" t="n">
        <v>535</v>
      </c>
      <c r="L1070" t="n">
        <v>500</v>
      </c>
      <c r="M1070" t="n">
        <v>476</v>
      </c>
      <c r="N1070" t="n">
        <v>450</v>
      </c>
      <c r="P1070" t="n">
        <v>416</v>
      </c>
      <c r="Q1070" t="n">
        <v>384</v>
      </c>
      <c r="R1070" t="n">
        <v>350</v>
      </c>
      <c r="S1070" t="n">
        <v>310</v>
      </c>
      <c r="U1070" t="n">
        <v>288</v>
      </c>
      <c r="V1070" t="n">
        <v>261</v>
      </c>
      <c r="W1070" t="n">
        <v>234</v>
      </c>
      <c r="X1070" t="n">
        <v>214</v>
      </c>
      <c r="Z1070" t="n">
        <v>199</v>
      </c>
      <c r="AA1070" t="n">
        <v>181</v>
      </c>
      <c r="AB1070" t="n">
        <v>170</v>
      </c>
      <c r="AC1070" t="n">
        <v>154</v>
      </c>
      <c r="AE1070" t="n">
        <v>128</v>
      </c>
      <c r="AF1070" t="n">
        <v>117</v>
      </c>
      <c r="AG1070" t="n">
        <v>102</v>
      </c>
      <c r="AH1070" t="n">
        <v>92</v>
      </c>
      <c r="AJ1070" t="n">
        <v>82</v>
      </c>
      <c r="AK1070" t="n">
        <v>75</v>
      </c>
      <c r="AL1070" t="n">
        <v>57</v>
      </c>
    </row>
    <row r="1071">
      <c r="A1071" t="inlineStr">
        <is>
          <t>Total of net carrying amount</t>
        </is>
      </c>
      <c r="C1071" t="inlineStr">
        <is>
          <t>Thousand</t>
        </is>
      </c>
      <c r="D1071" t="inlineStr">
        <is>
          <t>QQQQ</t>
        </is>
      </c>
      <c r="F1071" t="n">
        <v>11595</v>
      </c>
      <c r="G1071" t="n">
        <v>11100</v>
      </c>
      <c r="H1071" t="n">
        <v>10633</v>
      </c>
      <c r="I1071" t="n">
        <v>10273</v>
      </c>
      <c r="K1071" t="n">
        <v>11549</v>
      </c>
      <c r="L1071" t="n">
        <v>11574</v>
      </c>
      <c r="M1071" t="n">
        <v>11106</v>
      </c>
      <c r="N1071" t="n">
        <v>10635</v>
      </c>
      <c r="P1071" t="n">
        <v>10158</v>
      </c>
      <c r="Q1071" t="n">
        <v>9681</v>
      </c>
      <c r="R1071" t="n">
        <v>9203</v>
      </c>
      <c r="S1071" t="n">
        <v>15695</v>
      </c>
      <c r="U1071" t="n">
        <v>15093</v>
      </c>
      <c r="V1071" t="n">
        <v>14485</v>
      </c>
      <c r="W1071" t="n">
        <v>13898</v>
      </c>
      <c r="X1071" t="n">
        <v>13330</v>
      </c>
      <c r="Z1071" t="n">
        <v>12768</v>
      </c>
      <c r="AA1071" t="n">
        <v>12203</v>
      </c>
      <c r="AB1071" t="n">
        <v>11645</v>
      </c>
      <c r="AC1071" t="n">
        <v>11082</v>
      </c>
      <c r="AE1071" t="n">
        <v>18782</v>
      </c>
      <c r="AF1071" t="n">
        <v>18012</v>
      </c>
      <c r="AG1071" t="n">
        <v>17257</v>
      </c>
      <c r="AH1071" t="n">
        <v>16470</v>
      </c>
      <c r="AJ1071" t="n">
        <v>15701</v>
      </c>
      <c r="AK1071" t="n">
        <v>14936</v>
      </c>
      <c r="AL1071" t="n">
        <v>24025</v>
      </c>
      <c r="AM1071" t="n">
        <v>22608</v>
      </c>
      <c r="AO1071" t="n">
        <v>21850</v>
      </c>
      <c r="AP1071" t="n">
        <v>20882</v>
      </c>
      <c r="AQ1071" t="n">
        <v>19914</v>
      </c>
      <c r="AR1071" t="n">
        <v>18999</v>
      </c>
      <c r="AT1071" t="n">
        <v>18206</v>
      </c>
      <c r="AU1071" t="n">
        <v>19283</v>
      </c>
      <c r="AV1071" t="n">
        <v>18325</v>
      </c>
      <c r="AW1071" t="n">
        <v>17566</v>
      </c>
      <c r="AY1071" t="n">
        <v>25456</v>
      </c>
      <c r="AZ1071" t="n">
        <v>21743</v>
      </c>
      <c r="BA1071" t="n">
        <v>20863</v>
      </c>
      <c r="BB1071" t="n">
        <v>19983</v>
      </c>
      <c r="BD1071" t="n">
        <v>19103</v>
      </c>
      <c r="BE1071" t="n">
        <v>18223</v>
      </c>
    </row>
    <row r="1072">
      <c r="A1072" t="inlineStr">
        <is>
          <t>Total of net carrying amount-c</t>
        </is>
      </c>
      <c r="F1072">
        <f>SUM(F1068:F1070)</f>
        <v/>
      </c>
      <c r="G1072">
        <f>SUM(G1068:G1070)</f>
        <v/>
      </c>
      <c r="H1072">
        <f>SUM(H1068:H1070)</f>
        <v/>
      </c>
      <c r="I1072">
        <f>SUM(I1068:I1070)</f>
        <v/>
      </c>
      <c r="K1072">
        <f>SUM(K1068:K1070)</f>
        <v/>
      </c>
      <c r="L1072">
        <f>SUM(L1068:L1070)</f>
        <v/>
      </c>
      <c r="M1072">
        <f>SUM(M1068:M1070)</f>
        <v/>
      </c>
      <c r="N1072">
        <f>SUM(N1068:N1070)</f>
        <v/>
      </c>
      <c r="P1072">
        <f>SUM(P1068:P1070)</f>
        <v/>
      </c>
      <c r="Q1072">
        <f>SUM(Q1068:Q1070)</f>
        <v/>
      </c>
      <c r="R1072">
        <f>SUM(R1068:R1070)</f>
        <v/>
      </c>
      <c r="S1072">
        <f>SUM(S1068:S1070)</f>
        <v/>
      </c>
      <c r="U1072">
        <f>SUM(U1068:U1070)</f>
        <v/>
      </c>
      <c r="V1072">
        <f>SUM(V1068:V1070)</f>
        <v/>
      </c>
      <c r="W1072">
        <f>SUM(W1068:W1070)</f>
        <v/>
      </c>
      <c r="X1072">
        <f>SUM(X1068:X1070)</f>
        <v/>
      </c>
      <c r="Z1072">
        <f>SUM(Z1068:Z1070)</f>
        <v/>
      </c>
      <c r="AA1072">
        <f>SUM(AA1068:AA1070)</f>
        <v/>
      </c>
      <c r="AB1072">
        <f>SUM(AB1068:AB1070)</f>
        <v/>
      </c>
      <c r="AC1072">
        <f>SUM(AC1068:AC1070)</f>
        <v/>
      </c>
      <c r="AE1072">
        <f>SUM(AE1068:AE1070)</f>
        <v/>
      </c>
      <c r="AF1072">
        <f>SUM(AF1068:AF1070)</f>
        <v/>
      </c>
      <c r="AG1072">
        <f>SUM(AG1068:AG1070)</f>
        <v/>
      </c>
      <c r="AH1072">
        <f>SUM(AH1068:AH1070)</f>
        <v/>
      </c>
      <c r="AJ1072">
        <f>SUM(AJ1068:AJ1070)</f>
        <v/>
      </c>
      <c r="AK1072">
        <f>SUM(AK1068:AK1070)</f>
        <v/>
      </c>
      <c r="AL1072">
        <f>SUM(AL1068:AL1070)</f>
        <v/>
      </c>
      <c r="AM1072">
        <f>SUM(AM1068:AM1070)</f>
        <v/>
      </c>
      <c r="AO1072">
        <f>SUM(AO1068:AO1070)</f>
        <v/>
      </c>
      <c r="AP1072">
        <f>SUM(AP1068:AP1070)</f>
        <v/>
      </c>
      <c r="AQ1072">
        <f>SUM(AQ1068:AQ1070)</f>
        <v/>
      </c>
      <c r="AR1072">
        <f>SUM(AR1068:AR1070)</f>
        <v/>
      </c>
      <c r="AT1072">
        <f>SUM(AT1068:AT1070)</f>
        <v/>
      </c>
      <c r="AU1072">
        <f>SUM(AU1068:AU1070)</f>
        <v/>
      </c>
      <c r="AV1072">
        <f>SUM(AV1068:AV1070)</f>
        <v/>
      </c>
      <c r="AW1072">
        <f>SUM(AW1068:AW1070)</f>
        <v/>
      </c>
      <c r="AY1072">
        <f>SUM(AY1068:AY1070)</f>
        <v/>
      </c>
      <c r="AZ1072">
        <f>SUM(AZ1068:AZ1070)</f>
        <v/>
      </c>
      <c r="BA1072">
        <f>SUM(BA1068:BA1070)</f>
        <v/>
      </c>
      <c r="BB1072">
        <f>SUM(BB1068:BB1070)</f>
        <v/>
      </c>
      <c r="BD1072">
        <f>SUM(BD1068:BD1070)</f>
        <v/>
      </c>
      <c r="BE1072">
        <f>SUM(BE1068:BE1070)</f>
        <v/>
      </c>
    </row>
    <row r="1073">
      <c r="A1073" t="inlineStr">
        <is>
          <t>Sum check-1</t>
        </is>
      </c>
      <c r="F1073">
        <f>F1071-F1072</f>
        <v/>
      </c>
      <c r="G1073">
        <f>G1071-G1072</f>
        <v/>
      </c>
      <c r="H1073">
        <f>H1071-H1072</f>
        <v/>
      </c>
      <c r="I1073">
        <f>I1071-I1072</f>
        <v/>
      </c>
      <c r="K1073">
        <f>K1071-K1072</f>
        <v/>
      </c>
      <c r="L1073">
        <f>L1071-L1072</f>
        <v/>
      </c>
      <c r="M1073">
        <f>M1071-M1072</f>
        <v/>
      </c>
      <c r="N1073">
        <f>N1071-N1072</f>
        <v/>
      </c>
      <c r="P1073">
        <f>P1071-P1072</f>
        <v/>
      </c>
      <c r="Q1073">
        <f>Q1071-Q1072</f>
        <v/>
      </c>
      <c r="R1073">
        <f>R1071-R1072</f>
        <v/>
      </c>
      <c r="S1073">
        <f>S1071-S1072</f>
        <v/>
      </c>
      <c r="U1073">
        <f>U1071-U1072</f>
        <v/>
      </c>
      <c r="V1073">
        <f>V1071-V1072</f>
        <v/>
      </c>
      <c r="W1073">
        <f>W1071-W1072</f>
        <v/>
      </c>
      <c r="X1073">
        <f>X1071-X1072</f>
        <v/>
      </c>
      <c r="Z1073">
        <f>Z1071-Z1072</f>
        <v/>
      </c>
      <c r="AA1073">
        <f>AA1071-AA1072</f>
        <v/>
      </c>
      <c r="AB1073">
        <f>AB1071-AB1072</f>
        <v/>
      </c>
      <c r="AC1073">
        <f>AC1071-AC1072</f>
        <v/>
      </c>
      <c r="AE1073">
        <f>AE1071-AE1072</f>
        <v/>
      </c>
      <c r="AF1073">
        <f>AF1071-AF1072</f>
        <v/>
      </c>
      <c r="AG1073">
        <f>AG1071-AG1072</f>
        <v/>
      </c>
      <c r="AH1073">
        <f>AH1071-AH1072</f>
        <v/>
      </c>
      <c r="AJ1073">
        <f>AJ1071-AJ1072</f>
        <v/>
      </c>
      <c r="AK1073">
        <f>AK1071-AK1072</f>
        <v/>
      </c>
      <c r="AL1073">
        <f>AL1071-AL1072</f>
        <v/>
      </c>
      <c r="AM1073">
        <f>AM1071-AM1072</f>
        <v/>
      </c>
      <c r="AO1073">
        <f>AO1071-AO1072</f>
        <v/>
      </c>
      <c r="AP1073">
        <f>AP1071-AP1072</f>
        <v/>
      </c>
      <c r="AQ1073">
        <f>AQ1071-AQ1072</f>
        <v/>
      </c>
      <c r="AR1073">
        <f>AR1071-AR1072</f>
        <v/>
      </c>
      <c r="AT1073">
        <f>AT1071-AT1072</f>
        <v/>
      </c>
      <c r="AU1073">
        <f>AU1071-AU1072</f>
        <v/>
      </c>
      <c r="AV1073">
        <f>AV1071-AV1072</f>
        <v/>
      </c>
      <c r="AW1073">
        <f>AW1071-AW1072</f>
        <v/>
      </c>
      <c r="AY1073">
        <f>AY1071-AY1072</f>
        <v/>
      </c>
      <c r="AZ1073">
        <f>AZ1071-AZ1072</f>
        <v/>
      </c>
      <c r="BA1073">
        <f>BA1071-BA1072</f>
        <v/>
      </c>
      <c r="BB1073">
        <f>BB1071-BB1072</f>
        <v/>
      </c>
      <c r="BD1073">
        <f>BD1071-BD1072</f>
        <v/>
      </c>
      <c r="BE1073">
        <f>BE1071-BE1072</f>
        <v/>
      </c>
    </row>
    <row r="1074">
      <c r="A1074" t="inlineStr">
        <is>
          <t>Sum check-2</t>
        </is>
      </c>
      <c r="F1074">
        <f>F1072-SUM(F1055,F1063)</f>
        <v/>
      </c>
      <c r="G1074">
        <f>G1072-SUM(G1055,G1063)</f>
        <v/>
      </c>
      <c r="H1074">
        <f>H1072-SUM(H1055,H1063)</f>
        <v/>
      </c>
      <c r="I1074">
        <f>I1072-SUM(I1055,I1063)</f>
        <v/>
      </c>
      <c r="K1074">
        <f>K1072-SUM(K1055,K1063)</f>
        <v/>
      </c>
      <c r="L1074">
        <f>L1072-SUM(L1055,L1063)</f>
        <v/>
      </c>
      <c r="M1074">
        <f>M1072-SUM(M1055,M1063)</f>
        <v/>
      </c>
      <c r="N1074">
        <f>N1072-SUM(N1055,N1063)</f>
        <v/>
      </c>
      <c r="P1074">
        <f>P1072-SUM(P1055,P1063)</f>
        <v/>
      </c>
      <c r="Q1074">
        <f>Q1072-SUM(Q1055,Q1063)</f>
        <v/>
      </c>
      <c r="R1074">
        <f>R1072-SUM(R1055,R1063)</f>
        <v/>
      </c>
      <c r="S1074">
        <f>S1072-SUM(S1055,S1063)</f>
        <v/>
      </c>
      <c r="U1074">
        <f>U1072-SUM(U1055,U1063)</f>
        <v/>
      </c>
      <c r="V1074">
        <f>V1072-SUM(V1055,V1063)</f>
        <v/>
      </c>
      <c r="W1074">
        <f>W1072-SUM(W1055,W1063)</f>
        <v/>
      </c>
      <c r="X1074">
        <f>X1072-SUM(X1055,X1063)</f>
        <v/>
      </c>
      <c r="Z1074">
        <f>Z1072-SUM(Z1055,Z1063)</f>
        <v/>
      </c>
      <c r="AA1074">
        <f>AA1072-SUM(AA1055,AA1063)</f>
        <v/>
      </c>
      <c r="AB1074">
        <f>AB1072-SUM(AB1055,AB1063)</f>
        <v/>
      </c>
      <c r="AC1074">
        <f>AC1072-SUM(AC1055,AC1063)</f>
        <v/>
      </c>
      <c r="AE1074">
        <f>AE1072-SUM(AE1055,AE1063)</f>
        <v/>
      </c>
      <c r="AF1074">
        <f>AF1072-SUM(AF1055,AF1063)</f>
        <v/>
      </c>
      <c r="AG1074">
        <f>AG1072-SUM(AG1055,AG1063)</f>
        <v/>
      </c>
      <c r="AH1074">
        <f>AH1072-SUM(AH1055,AH1063)</f>
        <v/>
      </c>
      <c r="AJ1074">
        <f>AJ1072-SUM(AJ1055,AJ1063)</f>
        <v/>
      </c>
      <c r="AK1074">
        <f>AK1072-SUM(AK1055,AK1063)</f>
        <v/>
      </c>
      <c r="AL1074">
        <f>AL1072-SUM(AL1055,AL1063)</f>
        <v/>
      </c>
      <c r="AM1074">
        <f>AM1072-SUM(AM1055,AM1063)</f>
        <v/>
      </c>
      <c r="AO1074">
        <f>AO1072-SUM(AO1055,AO1063)</f>
        <v/>
      </c>
      <c r="AP1074">
        <f>AP1072-SUM(AP1055,AP1063)</f>
        <v/>
      </c>
      <c r="AQ1074">
        <f>AQ1072-SUM(AQ1055,AQ1063)</f>
        <v/>
      </c>
      <c r="AR1074">
        <f>AR1072-SUM(AR1055,AR1063)</f>
        <v/>
      </c>
      <c r="AT1074">
        <f>AT1072-SUM(AT1055,AT1063)</f>
        <v/>
      </c>
      <c r="AU1074">
        <f>AU1072-SUM(AU1055,AU1063)</f>
        <v/>
      </c>
      <c r="AV1074">
        <f>AV1072-SUM(AV1055,AV1063)</f>
        <v/>
      </c>
      <c r="AW1074">
        <f>AW1072-SUM(AW1055,AW1063)</f>
        <v/>
      </c>
      <c r="AY1074">
        <f>AY1072-SUM(AY1055,AY1063)</f>
        <v/>
      </c>
      <c r="AZ1074">
        <f>AZ1072-SUM(AZ1055,AZ1063)</f>
        <v/>
      </c>
      <c r="BA1074">
        <f>BA1072-SUM(BA1055,BA1063)</f>
        <v/>
      </c>
      <c r="BB1074">
        <f>BB1072-SUM(BB1055,BB1063)</f>
        <v/>
      </c>
      <c r="BD1074">
        <f>BD1072-SUM(BD1055,BD1063)</f>
        <v/>
      </c>
      <c r="BE1074">
        <f>BE1072-SUM(BE1055,BE1063)</f>
        <v/>
      </c>
    </row>
    <row r="1075">
      <c r="A1075" t="inlineStr">
        <is>
          <t>Link check</t>
        </is>
      </c>
      <c r="F1075">
        <f>F1071-F485</f>
        <v/>
      </c>
      <c r="G1075">
        <f>G1071-G485</f>
        <v/>
      </c>
      <c r="H1075">
        <f>H1071-H485</f>
        <v/>
      </c>
      <c r="I1075">
        <f>I1071-I485</f>
        <v/>
      </c>
      <c r="K1075">
        <f>K1071-K485</f>
        <v/>
      </c>
      <c r="L1075">
        <f>L1071-L485</f>
        <v/>
      </c>
      <c r="M1075">
        <f>M1071-M485</f>
        <v/>
      </c>
      <c r="N1075">
        <f>N1071-N485</f>
        <v/>
      </c>
      <c r="P1075">
        <f>P1071-P485</f>
        <v/>
      </c>
      <c r="Q1075">
        <f>Q1071-Q485</f>
        <v/>
      </c>
      <c r="R1075">
        <f>R1071-R485</f>
        <v/>
      </c>
      <c r="S1075">
        <f>S1071-S485</f>
        <v/>
      </c>
      <c r="U1075">
        <f>U1071-U485</f>
        <v/>
      </c>
      <c r="V1075">
        <f>V1071-V485</f>
        <v/>
      </c>
      <c r="W1075">
        <f>W1071-W485</f>
        <v/>
      </c>
      <c r="X1075">
        <f>X1071-X485</f>
        <v/>
      </c>
      <c r="Z1075">
        <f>Z1071-Z485</f>
        <v/>
      </c>
      <c r="AA1075">
        <f>AA1071-AA485</f>
        <v/>
      </c>
      <c r="AB1075">
        <f>AB1071-AB485</f>
        <v/>
      </c>
      <c r="AC1075">
        <f>AC1071-AC485</f>
        <v/>
      </c>
      <c r="AE1075">
        <f>AE1071-AE485</f>
        <v/>
      </c>
      <c r="AF1075">
        <f>AF1071-AF485</f>
        <v/>
      </c>
      <c r="AG1075">
        <f>AG1071-AG485</f>
        <v/>
      </c>
      <c r="AH1075">
        <f>AH1071-AH485</f>
        <v/>
      </c>
      <c r="AJ1075">
        <f>AJ1071-AJ485</f>
        <v/>
      </c>
      <c r="AK1075">
        <f>AK1071-AK485</f>
        <v/>
      </c>
      <c r="AL1075">
        <f>AL1071-AL485</f>
        <v/>
      </c>
      <c r="AM1075">
        <f>AM1071-AM485</f>
        <v/>
      </c>
      <c r="AO1075">
        <f>AO1071-AO485</f>
        <v/>
      </c>
      <c r="AP1075">
        <f>AP1071-AP485</f>
        <v/>
      </c>
      <c r="AQ1075">
        <f>AQ1071-AQ485</f>
        <v/>
      </c>
      <c r="AR1075">
        <f>AR1071-AR485</f>
        <v/>
      </c>
      <c r="AT1075">
        <f>AT1071-AT485</f>
        <v/>
      </c>
      <c r="AU1075">
        <f>AU1071-AU485</f>
        <v/>
      </c>
      <c r="AV1075">
        <f>AV1071-AV485</f>
        <v/>
      </c>
      <c r="AW1075">
        <f>AW1071-AW485</f>
        <v/>
      </c>
      <c r="AY1075">
        <f>AY1071-AY485</f>
        <v/>
      </c>
      <c r="AZ1075">
        <f>AZ1071-AZ485</f>
        <v/>
      </c>
      <c r="BA1075">
        <f>BA1071-BA485</f>
        <v/>
      </c>
      <c r="BB1075">
        <f>BB1071-BB485</f>
        <v/>
      </c>
      <c r="BD1075">
        <f>BD1071-BD485</f>
        <v/>
      </c>
      <c r="BE1075">
        <f>BE1071-BE485</f>
        <v/>
      </c>
    </row>
    <row r="1077">
      <c r="A1077" t="inlineStr">
        <is>
          <t>Volume/rate analysis</t>
        </is>
      </c>
    </row>
    <row r="1078">
      <c r="A1078" t="inlineStr">
        <is>
          <t>Total</t>
        </is>
      </c>
    </row>
    <row r="1079">
      <c r="A1079" t="inlineStr">
        <is>
          <t>Increase (decrease)</t>
        </is>
      </c>
    </row>
    <row r="1080">
      <c r="A1080" t="inlineStr">
        <is>
          <t>Interest income:</t>
        </is>
      </c>
    </row>
    <row r="1081">
      <c r="A1081" t="inlineStr">
        <is>
          <t>Loans</t>
        </is>
      </c>
      <c r="C1081" t="inlineStr">
        <is>
          <t>Thousand</t>
        </is>
      </c>
      <c r="D1081" t="inlineStr">
        <is>
          <t>QQQQ</t>
        </is>
      </c>
      <c r="J1081" t="n">
        <v>-2165</v>
      </c>
      <c r="O1081" t="n">
        <v>15935</v>
      </c>
      <c r="T1081" t="n">
        <v>7504</v>
      </c>
      <c r="Y1081" t="n">
        <v>14327</v>
      </c>
      <c r="AD1081" t="n">
        <v>17790</v>
      </c>
      <c r="AI1081" t="n">
        <v>40677</v>
      </c>
      <c r="AN1081" t="n">
        <v>28575</v>
      </c>
      <c r="AS1081" t="n">
        <v>20362</v>
      </c>
      <c r="AX1081" t="n">
        <v>4104</v>
      </c>
      <c r="BC1081" t="n">
        <v>20121</v>
      </c>
    </row>
    <row r="1082">
      <c r="A1082" t="inlineStr">
        <is>
          <t>Investments taxable</t>
        </is>
      </c>
      <c r="C1082" t="inlineStr">
        <is>
          <t>Thousand</t>
        </is>
      </c>
      <c r="D1082" t="inlineStr">
        <is>
          <t>QQQQ</t>
        </is>
      </c>
      <c r="J1082" t="n">
        <v>-2739</v>
      </c>
      <c r="O1082" t="n">
        <v>780</v>
      </c>
      <c r="T1082" t="n">
        <v>-235</v>
      </c>
      <c r="Y1082" t="n">
        <v>-263</v>
      </c>
      <c r="AD1082" t="n">
        <v>1942</v>
      </c>
      <c r="AI1082" t="n">
        <v>1637</v>
      </c>
      <c r="AN1082" t="n">
        <v>4500</v>
      </c>
      <c r="AS1082" t="n">
        <v>-4717</v>
      </c>
      <c r="AX1082" t="n">
        <v>-2264</v>
      </c>
      <c r="BC1082" t="n">
        <v>18129</v>
      </c>
    </row>
    <row r="1083">
      <c r="A1083" t="inlineStr">
        <is>
          <t>Investments tax exempt</t>
        </is>
      </c>
      <c r="C1083" t="inlineStr">
        <is>
          <t>Thousand</t>
        </is>
      </c>
      <c r="D1083" t="inlineStr">
        <is>
          <t>QQQQ</t>
        </is>
      </c>
      <c r="J1083" t="n">
        <v>-512</v>
      </c>
      <c r="O1083" t="n">
        <v>-248</v>
      </c>
      <c r="T1083" t="n">
        <v>-121</v>
      </c>
      <c r="Y1083" t="n">
        <v>-27</v>
      </c>
      <c r="AD1083" t="n">
        <v>-350</v>
      </c>
      <c r="AI1083" t="n">
        <v>-363</v>
      </c>
      <c r="AN1083" t="n">
        <v>-191</v>
      </c>
      <c r="AS1083" t="n">
        <v>36</v>
      </c>
      <c r="AX1083" t="n">
        <v>-358</v>
      </c>
      <c r="BC1083" t="n">
        <v>-140</v>
      </c>
    </row>
    <row r="1084">
      <c r="A1084" t="inlineStr">
        <is>
          <t>Interest-bearing deposits with banks and federal funds sold</t>
        </is>
      </c>
      <c r="C1084" t="inlineStr">
        <is>
          <t>Thousand</t>
        </is>
      </c>
      <c r="D1084" t="inlineStr">
        <is>
          <t>QQQQ</t>
        </is>
      </c>
      <c r="J1084" t="n">
        <v>-137</v>
      </c>
      <c r="O1084" t="n">
        <v>327</v>
      </c>
      <c r="T1084" t="n">
        <v>-114</v>
      </c>
      <c r="Y1084" t="n">
        <v>3629</v>
      </c>
      <c r="AD1084" t="n">
        <v>10231</v>
      </c>
      <c r="AI1084" t="n">
        <v>12556</v>
      </c>
      <c r="AN1084" t="n">
        <v>678</v>
      </c>
      <c r="AS1084" t="n">
        <v>-25323</v>
      </c>
      <c r="AX1084" t="n">
        <v>-1683</v>
      </c>
      <c r="BC1084" t="n">
        <v>54565</v>
      </c>
    </row>
    <row r="1085">
      <c r="A1085" t="inlineStr">
        <is>
          <t>Total interest income</t>
        </is>
      </c>
      <c r="C1085" t="inlineStr">
        <is>
          <t>Thousand</t>
        </is>
      </c>
      <c r="D1085" t="inlineStr">
        <is>
          <t>QQQQ</t>
        </is>
      </c>
      <c r="J1085" t="n">
        <v>-5553</v>
      </c>
      <c r="O1085" t="n">
        <v>16794</v>
      </c>
      <c r="T1085" t="n">
        <v>7034</v>
      </c>
      <c r="Y1085" t="n">
        <v>17666</v>
      </c>
      <c r="AD1085" t="n">
        <v>29613</v>
      </c>
      <c r="AI1085" t="n">
        <v>54507</v>
      </c>
      <c r="AN1085" t="n">
        <v>33562</v>
      </c>
      <c r="AS1085" t="n">
        <v>-9642</v>
      </c>
      <c r="AX1085" t="n">
        <v>-201</v>
      </c>
      <c r="BC1085" t="n">
        <v>92675</v>
      </c>
    </row>
    <row r="1086">
      <c r="A1086" t="inlineStr">
        <is>
          <t>Total interest income-c</t>
        </is>
      </c>
      <c r="J1086">
        <f>SUM(J1081:J1084)</f>
        <v/>
      </c>
      <c r="O1086">
        <f>SUM(O1081:O1084)</f>
        <v/>
      </c>
      <c r="T1086">
        <f>SUM(T1081:T1084)</f>
        <v/>
      </c>
      <c r="Y1086">
        <f>SUM(Y1081:Y1084)</f>
        <v/>
      </c>
      <c r="AD1086">
        <f>SUM(AD1081:AD1084)</f>
        <v/>
      </c>
      <c r="AI1086">
        <f>SUM(AI1081:AI1084)</f>
        <v/>
      </c>
      <c r="AN1086">
        <f>SUM(AN1081:AN1084)</f>
        <v/>
      </c>
      <c r="AS1086">
        <f>SUM(AS1081:AS1084)</f>
        <v/>
      </c>
      <c r="AX1086">
        <f>SUM(AX1081:AX1084)</f>
        <v/>
      </c>
      <c r="BC1086">
        <f>SUM(BC1081:BC1084)</f>
        <v/>
      </c>
    </row>
    <row r="1087">
      <c r="A1087" t="inlineStr">
        <is>
          <t>Sum check</t>
        </is>
      </c>
      <c r="J1087">
        <f>J1085-J1086</f>
        <v/>
      </c>
      <c r="O1087">
        <f>O1085-O1086</f>
        <v/>
      </c>
      <c r="T1087">
        <f>T1085-T1086</f>
        <v/>
      </c>
      <c r="Y1087">
        <f>Y1085-Y1086</f>
        <v/>
      </c>
      <c r="AD1087">
        <f>AD1085-AD1086</f>
        <v/>
      </c>
      <c r="AI1087">
        <f>AI1085-AI1086</f>
        <v/>
      </c>
      <c r="AN1087">
        <f>AN1085-AN1086</f>
        <v/>
      </c>
      <c r="AS1087">
        <f>AS1085-AS1086</f>
        <v/>
      </c>
      <c r="AX1087">
        <f>AX1085-AX1086</f>
        <v/>
      </c>
      <c r="BC1087">
        <f>BC1085-BC1086</f>
        <v/>
      </c>
    </row>
    <row r="1089">
      <c r="A1089" t="inlineStr">
        <is>
          <t>Interest expense:</t>
        </is>
      </c>
    </row>
    <row r="1090">
      <c r="A1090" t="inlineStr">
        <is>
          <t>Transaction deposits</t>
        </is>
      </c>
      <c r="C1090" t="inlineStr">
        <is>
          <t>Thousand</t>
        </is>
      </c>
      <c r="D1090" t="inlineStr">
        <is>
          <t>QQQQ</t>
        </is>
      </c>
      <c r="J1090" t="n">
        <v>-323</v>
      </c>
      <c r="O1090" t="n">
        <v>104</v>
      </c>
      <c r="T1090" t="n">
        <v>-9</v>
      </c>
      <c r="Y1090" t="n">
        <v>71</v>
      </c>
      <c r="AD1090" t="n">
        <v>352</v>
      </c>
      <c r="AI1090" t="n">
        <v>1301</v>
      </c>
      <c r="AN1090" t="n">
        <v>112</v>
      </c>
      <c r="AS1090" t="n">
        <v>-1633</v>
      </c>
      <c r="AX1090" t="n">
        <v>-306</v>
      </c>
      <c r="BC1090" t="n">
        <v>1415</v>
      </c>
    </row>
    <row r="1091">
      <c r="A1091" t="inlineStr">
        <is>
          <t>Savings deposits</t>
        </is>
      </c>
      <c r="C1091" t="inlineStr">
        <is>
          <t>Thousand</t>
        </is>
      </c>
      <c r="D1091" t="inlineStr">
        <is>
          <t>QQQQ</t>
        </is>
      </c>
      <c r="J1091" t="n">
        <v>-1340</v>
      </c>
      <c r="O1091" t="n">
        <v>289</v>
      </c>
      <c r="T1091" t="n">
        <v>182</v>
      </c>
      <c r="Y1091" t="n">
        <v>2316</v>
      </c>
      <c r="AD1091" t="n">
        <v>5234</v>
      </c>
      <c r="AI1091" t="n">
        <v>17211</v>
      </c>
      <c r="AN1091" t="n">
        <v>9708</v>
      </c>
      <c r="AS1091" t="n">
        <v>-29785</v>
      </c>
      <c r="AX1091" t="n">
        <v>-5330</v>
      </c>
      <c r="BC1091" t="n">
        <v>31543</v>
      </c>
    </row>
    <row r="1092">
      <c r="A1092" t="inlineStr">
        <is>
          <t>Time deposits</t>
        </is>
      </c>
      <c r="C1092" t="inlineStr">
        <is>
          <t>Thousand</t>
        </is>
      </c>
      <c r="D1092" t="inlineStr">
        <is>
          <t>QQQQ</t>
        </is>
      </c>
      <c r="J1092" t="n">
        <v>-2008</v>
      </c>
      <c r="O1092" t="n">
        <v>-1177</v>
      </c>
      <c r="T1092" t="n">
        <v>-717</v>
      </c>
      <c r="Y1092" t="n">
        <v>1</v>
      </c>
      <c r="AD1092" t="n">
        <v>567</v>
      </c>
      <c r="AI1092" t="n">
        <v>3160</v>
      </c>
      <c r="AN1092" t="n">
        <v>2456</v>
      </c>
      <c r="AS1092" t="n">
        <v>-2848</v>
      </c>
      <c r="AX1092" t="n">
        <v>-4604</v>
      </c>
      <c r="BC1092" t="n">
        <v>775</v>
      </c>
    </row>
    <row r="1093">
      <c r="A1093" t="inlineStr">
        <is>
          <t>Short-term borrowings</t>
        </is>
      </c>
      <c r="C1093" t="inlineStr">
        <is>
          <t>Thousand</t>
        </is>
      </c>
      <c r="D1093" t="inlineStr">
        <is>
          <t>QQQQ</t>
        </is>
      </c>
      <c r="J1093" t="n">
        <v>-21</v>
      </c>
      <c r="O1093" t="n">
        <v>10</v>
      </c>
      <c r="T1093" t="n">
        <v>-12</v>
      </c>
      <c r="Y1093" t="n">
        <v>3</v>
      </c>
      <c r="AD1093" t="n">
        <v>10</v>
      </c>
      <c r="AI1093" t="n">
        <v>78</v>
      </c>
      <c r="AN1093" t="n">
        <v>-63</v>
      </c>
      <c r="AS1093" t="n">
        <v>-24</v>
      </c>
      <c r="AX1093" t="n">
        <v>-6</v>
      </c>
      <c r="BC1093" t="n">
        <v>58</v>
      </c>
    </row>
    <row r="1094">
      <c r="A1094" t="inlineStr">
        <is>
          <t>Long-term borrowings</t>
        </is>
      </c>
      <c r="C1094" t="inlineStr">
        <is>
          <t>Thousand</t>
        </is>
      </c>
      <c r="D1094" t="inlineStr">
        <is>
          <t>QQQQ</t>
        </is>
      </c>
      <c r="J1094" t="n">
        <v>-144</v>
      </c>
      <c r="O1094" t="n">
        <v>-191</v>
      </c>
      <c r="T1094" t="n">
        <v>7</v>
      </c>
      <c r="Y1094" t="n">
        <v>-32</v>
      </c>
    </row>
    <row r="1095">
      <c r="A1095" t="inlineStr">
        <is>
          <t>Junior subordinated debentures</t>
        </is>
      </c>
      <c r="C1095" t="inlineStr">
        <is>
          <t>Thousand</t>
        </is>
      </c>
      <c r="D1095" t="inlineStr">
        <is>
          <t>QQQQ</t>
        </is>
      </c>
      <c r="J1095" t="n">
        <v>-168</v>
      </c>
      <c r="Y1095" t="n">
        <v>129</v>
      </c>
      <c r="AD1095" t="n">
        <v>26</v>
      </c>
      <c r="AI1095" t="n">
        <v>49</v>
      </c>
      <c r="AN1095" t="n">
        <v>-205</v>
      </c>
    </row>
    <row r="1096">
      <c r="A1096" t="inlineStr">
        <is>
          <t>Subordinated debt</t>
        </is>
      </c>
      <c r="C1096" t="inlineStr">
        <is>
          <t>Thousand</t>
        </is>
      </c>
      <c r="D1096" t="inlineStr">
        <is>
          <t>QQQQ</t>
        </is>
      </c>
      <c r="AX1096" t="n">
        <v>1164</v>
      </c>
      <c r="BC1096" t="n">
        <v>992</v>
      </c>
    </row>
    <row r="1097">
      <c r="A1097" t="inlineStr">
        <is>
          <t>Total interest expense</t>
        </is>
      </c>
      <c r="C1097" t="inlineStr">
        <is>
          <t>Thousand</t>
        </is>
      </c>
      <c r="D1097" t="inlineStr">
        <is>
          <t>QQQQ</t>
        </is>
      </c>
      <c r="J1097" t="n">
        <v>-4004</v>
      </c>
      <c r="O1097" t="n">
        <v>-965</v>
      </c>
      <c r="T1097" t="n">
        <v>-549</v>
      </c>
      <c r="Y1097" t="n">
        <v>2488</v>
      </c>
      <c r="AD1097" t="n">
        <v>6189</v>
      </c>
      <c r="AI1097" t="n">
        <v>21799</v>
      </c>
      <c r="AN1097" t="n">
        <v>12008</v>
      </c>
      <c r="AS1097" t="n">
        <v>-34290</v>
      </c>
      <c r="AX1097" t="n">
        <v>-9082</v>
      </c>
      <c r="BC1097" t="n">
        <v>34783</v>
      </c>
    </row>
    <row r="1098">
      <c r="A1098" t="inlineStr">
        <is>
          <t>Total interest expense-c</t>
        </is>
      </c>
      <c r="J1098">
        <f>SUM(J1090:J1096)</f>
        <v/>
      </c>
      <c r="O1098">
        <f>SUM(O1090:O1096)</f>
        <v/>
      </c>
      <c r="T1098">
        <f>SUM(T1090:T1096)</f>
        <v/>
      </c>
      <c r="Y1098">
        <f>SUM(Y1090:Y1096)</f>
        <v/>
      </c>
      <c r="AD1098">
        <f>SUM(AD1090:AD1096)</f>
        <v/>
      </c>
      <c r="AI1098">
        <f>SUM(AI1090:AI1096)</f>
        <v/>
      </c>
      <c r="AN1098">
        <f>SUM(AN1090:AN1096)</f>
        <v/>
      </c>
      <c r="AS1098">
        <f>SUM(AS1090:AS1096)</f>
        <v/>
      </c>
      <c r="AX1098">
        <f>SUM(AX1090:AX1096)</f>
        <v/>
      </c>
      <c r="BC1098">
        <f>SUM(BC1090:BC1096)</f>
        <v/>
      </c>
    </row>
    <row r="1099">
      <c r="A1099" t="inlineStr">
        <is>
          <t>Sum check</t>
        </is>
      </c>
      <c r="J1099">
        <f>J1097-J1098</f>
        <v/>
      </c>
      <c r="O1099">
        <f>O1097-O1098</f>
        <v/>
      </c>
      <c r="T1099">
        <f>T1097-T1098</f>
        <v/>
      </c>
      <c r="Y1099">
        <f>Y1097-Y1098</f>
        <v/>
      </c>
      <c r="AD1099">
        <f>AD1097-AD1098</f>
        <v/>
      </c>
      <c r="AI1099">
        <f>AI1097-AI1098</f>
        <v/>
      </c>
      <c r="AN1099">
        <f>AN1097-AN1098</f>
        <v/>
      </c>
      <c r="AS1099">
        <f>AS1097-AS1098</f>
        <v/>
      </c>
      <c r="AX1099">
        <f>AX1097-AX1098</f>
        <v/>
      </c>
      <c r="BC1099">
        <f>BC1097-BC1098</f>
        <v/>
      </c>
    </row>
    <row r="1101">
      <c r="A1101" t="inlineStr">
        <is>
          <t>Net interest income</t>
        </is>
      </c>
      <c r="C1101" t="inlineStr">
        <is>
          <t>Thousand</t>
        </is>
      </c>
      <c r="D1101" t="inlineStr">
        <is>
          <t>QQQQ</t>
        </is>
      </c>
      <c r="J1101" t="n">
        <v>-1549</v>
      </c>
      <c r="O1101" t="n">
        <v>17759</v>
      </c>
      <c r="T1101" t="n">
        <v>7583</v>
      </c>
      <c r="Y1101" t="n">
        <v>15178</v>
      </c>
      <c r="AD1101" t="n">
        <v>23424</v>
      </c>
      <c r="AI1101" t="n">
        <v>32708</v>
      </c>
      <c r="AN1101" t="n">
        <v>21554</v>
      </c>
      <c r="AS1101" t="n">
        <v>24648</v>
      </c>
      <c r="AX1101" t="n">
        <v>8881</v>
      </c>
      <c r="BC1101" t="n">
        <v>57892</v>
      </c>
    </row>
    <row r="1102">
      <c r="A1102" t="inlineStr">
        <is>
          <t>Net interest income-c</t>
        </is>
      </c>
      <c r="J1102">
        <f>J1085-J1097</f>
        <v/>
      </c>
      <c r="O1102">
        <f>O1085-O1097</f>
        <v/>
      </c>
      <c r="T1102">
        <f>T1085-T1097</f>
        <v/>
      </c>
      <c r="Y1102">
        <f>Y1085-Y1097</f>
        <v/>
      </c>
      <c r="AD1102">
        <f>AD1085-AD1097</f>
        <v/>
      </c>
      <c r="AI1102">
        <f>AI1085-AI1097</f>
        <v/>
      </c>
      <c r="AN1102">
        <f>AN1085-AN1097</f>
        <v/>
      </c>
      <c r="AS1102">
        <f>AS1085-AS1097</f>
        <v/>
      </c>
      <c r="AX1102">
        <f>AX1085-AX1097</f>
        <v/>
      </c>
      <c r="BC1102">
        <f>BC1085-BC1097</f>
        <v/>
      </c>
    </row>
    <row r="1103">
      <c r="A1103" t="inlineStr">
        <is>
          <t>Sum check</t>
        </is>
      </c>
      <c r="J1103">
        <f>J1101-J1102</f>
        <v/>
      </c>
      <c r="O1103">
        <f>O1101-O1102</f>
        <v/>
      </c>
      <c r="T1103">
        <f>T1101-T1102</f>
        <v/>
      </c>
      <c r="Y1103">
        <f>Y1101-Y1102</f>
        <v/>
      </c>
      <c r="AD1103">
        <f>AD1101-AD1102</f>
        <v/>
      </c>
      <c r="AI1103">
        <f>AI1101-AI1102</f>
        <v/>
      </c>
      <c r="AN1103">
        <f>AN1101-AN1102</f>
        <v/>
      </c>
      <c r="AS1103">
        <f>AS1101-AS1102</f>
        <v/>
      </c>
      <c r="AX1103">
        <f>AX1101-AX1102</f>
        <v/>
      </c>
      <c r="BC1103">
        <f>BC1101-BC1102</f>
        <v/>
      </c>
    </row>
    <row r="1105">
      <c r="A1105" t="inlineStr">
        <is>
          <t>Due to volume</t>
        </is>
      </c>
    </row>
    <row r="1106">
      <c r="A1106" t="inlineStr">
        <is>
          <t>Increase (decrease)</t>
        </is>
      </c>
    </row>
    <row r="1107">
      <c r="A1107" t="inlineStr">
        <is>
          <t>Interest income:</t>
        </is>
      </c>
    </row>
    <row r="1108">
      <c r="A1108" t="inlineStr">
        <is>
          <t>Loans</t>
        </is>
      </c>
      <c r="C1108" t="inlineStr">
        <is>
          <t>Thousand</t>
        </is>
      </c>
      <c r="D1108" t="inlineStr">
        <is>
          <t>QQQQ</t>
        </is>
      </c>
      <c r="J1108" t="n">
        <v>9901</v>
      </c>
      <c r="O1108" t="n">
        <v>18640</v>
      </c>
      <c r="T1108" t="n">
        <v>14875</v>
      </c>
      <c r="Y1108" t="n">
        <v>18324</v>
      </c>
      <c r="AD1108" t="n">
        <v>11609</v>
      </c>
      <c r="AI1108" t="n">
        <v>20370</v>
      </c>
      <c r="AN1108" t="n">
        <v>15797</v>
      </c>
      <c r="AS1108" t="n">
        <v>67533</v>
      </c>
      <c r="AX1108" t="n">
        <v>-7641</v>
      </c>
      <c r="BC1108" t="n">
        <v>2524</v>
      </c>
    </row>
    <row r="1109">
      <c r="A1109" t="inlineStr">
        <is>
          <t>Investments taxable</t>
        </is>
      </c>
      <c r="C1109" t="inlineStr">
        <is>
          <t>Thousand</t>
        </is>
      </c>
      <c r="D1109" t="inlineStr">
        <is>
          <t>QQQQ</t>
        </is>
      </c>
      <c r="J1109" t="n">
        <v>-582</v>
      </c>
      <c r="O1109" t="n">
        <v>-782</v>
      </c>
      <c r="T1109" t="n">
        <v>-262</v>
      </c>
      <c r="Y1109" t="n">
        <v>-629</v>
      </c>
      <c r="AD1109" t="n">
        <v>-279</v>
      </c>
      <c r="AI1109" t="n">
        <v>-89</v>
      </c>
      <c r="AN1109" t="n">
        <v>2605</v>
      </c>
      <c r="AS1109" t="n">
        <v>-677</v>
      </c>
      <c r="AX1109" t="n">
        <v>-361</v>
      </c>
      <c r="BC1109" t="n">
        <v>9474</v>
      </c>
    </row>
    <row r="1110">
      <c r="A1110" t="inlineStr">
        <is>
          <t>Investments tax exempt</t>
        </is>
      </c>
      <c r="C1110" t="inlineStr">
        <is>
          <t>Thousand</t>
        </is>
      </c>
      <c r="D1110" t="inlineStr">
        <is>
          <t>QQQQ</t>
        </is>
      </c>
      <c r="J1110" t="n">
        <v>-353</v>
      </c>
      <c r="O1110" t="n">
        <v>-19</v>
      </c>
      <c r="T1110" t="n">
        <v>-68</v>
      </c>
      <c r="Y1110" t="n">
        <v>-111</v>
      </c>
      <c r="AD1110" t="n">
        <v>-314</v>
      </c>
      <c r="AI1110" t="n">
        <v>-262</v>
      </c>
      <c r="AN1110" t="n">
        <v>-174</v>
      </c>
      <c r="AS1110" t="n">
        <v>638</v>
      </c>
      <c r="AX1110" t="n">
        <v>-402</v>
      </c>
      <c r="BC1110" t="n">
        <v>-163</v>
      </c>
    </row>
    <row r="1111">
      <c r="A1111" t="inlineStr">
        <is>
          <t>Interest-bearing deposits with banks and federal funds sold</t>
        </is>
      </c>
      <c r="C1111" t="inlineStr">
        <is>
          <t>Thousand</t>
        </is>
      </c>
      <c r="D1111" t="inlineStr">
        <is>
          <t>QQQQ</t>
        </is>
      </c>
      <c r="J1111" t="n">
        <v>-123</v>
      </c>
      <c r="O1111" t="n">
        <v>299</v>
      </c>
      <c r="T1111" t="n">
        <v>-259</v>
      </c>
      <c r="Y1111" t="n">
        <v>-287</v>
      </c>
      <c r="AD1111" t="n">
        <v>655</v>
      </c>
      <c r="AI1111" t="n">
        <v>-250</v>
      </c>
      <c r="AN1111" t="n">
        <v>-2980</v>
      </c>
      <c r="AS1111" t="n">
        <v>2351</v>
      </c>
      <c r="AX1111" t="n">
        <v>6663</v>
      </c>
      <c r="BC1111" t="n">
        <v>264</v>
      </c>
    </row>
    <row r="1112">
      <c r="A1112" t="inlineStr">
        <is>
          <t>Total interest income</t>
        </is>
      </c>
      <c r="C1112" t="inlineStr">
        <is>
          <t>Thousand</t>
        </is>
      </c>
      <c r="D1112" t="inlineStr">
        <is>
          <t>QQQQ</t>
        </is>
      </c>
      <c r="J1112" t="n">
        <v>8843</v>
      </c>
      <c r="O1112" t="n">
        <v>18138</v>
      </c>
      <c r="T1112" t="n">
        <v>14286</v>
      </c>
      <c r="Y1112" t="n">
        <v>17297</v>
      </c>
      <c r="AD1112" t="n">
        <v>11671</v>
      </c>
      <c r="AI1112" t="n">
        <v>19769</v>
      </c>
      <c r="AN1112" t="n">
        <v>15248</v>
      </c>
      <c r="AS1112" t="n">
        <v>69845</v>
      </c>
      <c r="AX1112" t="n">
        <v>-1741</v>
      </c>
      <c r="BC1112" t="n">
        <v>12099</v>
      </c>
    </row>
    <row r="1113">
      <c r="A1113" t="inlineStr">
        <is>
          <t>Total interest income-c</t>
        </is>
      </c>
      <c r="J1113">
        <f>SUM(J1108:J1111)</f>
        <v/>
      </c>
      <c r="O1113">
        <f>SUM(O1108:O1111)</f>
        <v/>
      </c>
      <c r="T1113">
        <f>SUM(T1108:T1111)</f>
        <v/>
      </c>
      <c r="Y1113">
        <f>SUM(Y1108:Y1111)</f>
        <v/>
      </c>
      <c r="AD1113">
        <f>SUM(AD1108:AD1111)</f>
        <v/>
      </c>
      <c r="AI1113">
        <f>SUM(AI1108:AI1111)</f>
        <v/>
      </c>
      <c r="AN1113">
        <f>SUM(AN1108:AN1111)</f>
        <v/>
      </c>
      <c r="AS1113">
        <f>SUM(AS1108:AS1111)</f>
        <v/>
      </c>
      <c r="AX1113">
        <f>SUM(AX1108:AX1111)</f>
        <v/>
      </c>
      <c r="BC1113">
        <f>SUM(BC1108:BC1111)</f>
        <v/>
      </c>
    </row>
    <row r="1114">
      <c r="A1114" t="inlineStr">
        <is>
          <t>Sum check</t>
        </is>
      </c>
      <c r="J1114">
        <f>J1112-J1113</f>
        <v/>
      </c>
      <c r="O1114">
        <f>O1112-O1113</f>
        <v/>
      </c>
      <c r="T1114">
        <f>T1112-T1113</f>
        <v/>
      </c>
      <c r="Y1114">
        <f>Y1112-Y1113</f>
        <v/>
      </c>
      <c r="AD1114">
        <f>AD1112-AD1113</f>
        <v/>
      </c>
      <c r="AI1114">
        <f>AI1112-AI1113</f>
        <v/>
      </c>
      <c r="AN1114">
        <f>AN1112-AN1113</f>
        <v/>
      </c>
      <c r="AS1114">
        <f>AS1112-AS1113</f>
        <v/>
      </c>
      <c r="AX1114">
        <f>AX1112-AX1113</f>
        <v/>
      </c>
      <c r="BC1114">
        <f>BC1112-BC1113</f>
        <v/>
      </c>
    </row>
    <row r="1116">
      <c r="A1116" t="inlineStr">
        <is>
          <t>Interest expense:</t>
        </is>
      </c>
    </row>
    <row r="1117">
      <c r="A1117" t="inlineStr">
        <is>
          <t>Transaction deposits</t>
        </is>
      </c>
      <c r="C1117" t="inlineStr">
        <is>
          <t>Thousand</t>
        </is>
      </c>
      <c r="D1117" t="inlineStr">
        <is>
          <t>QQQQ</t>
        </is>
      </c>
      <c r="J1117" t="n">
        <v>-151</v>
      </c>
      <c r="O1117" t="n">
        <v>77</v>
      </c>
      <c r="T1117" t="n">
        <v>-68</v>
      </c>
      <c r="Y1117" t="n">
        <v>30</v>
      </c>
      <c r="AD1117" t="n">
        <v>-58</v>
      </c>
      <c r="AI1117" t="n">
        <v>4</v>
      </c>
      <c r="AN1117" t="n">
        <v>-216</v>
      </c>
      <c r="AS1117" t="n">
        <v>431</v>
      </c>
      <c r="AX1117" t="n">
        <v>273</v>
      </c>
      <c r="BC1117" t="n">
        <v>73</v>
      </c>
    </row>
    <row r="1118">
      <c r="A1118" t="inlineStr">
        <is>
          <t>Savings deposits</t>
        </is>
      </c>
      <c r="C1118" t="inlineStr">
        <is>
          <t>Thousand</t>
        </is>
      </c>
      <c r="D1118" t="inlineStr">
        <is>
          <t>QQQQ</t>
        </is>
      </c>
      <c r="J1118" t="n">
        <v>-1036</v>
      </c>
      <c r="O1118" t="n">
        <v>291</v>
      </c>
      <c r="T1118" t="n">
        <v>201</v>
      </c>
      <c r="Y1118" t="n">
        <v>190</v>
      </c>
      <c r="AD1118" t="n">
        <v>840</v>
      </c>
      <c r="AI1118" t="n">
        <v>1118</v>
      </c>
      <c r="AN1118" t="n">
        <v>3951</v>
      </c>
      <c r="AS1118" t="n">
        <v>5124</v>
      </c>
      <c r="AX1118" t="n">
        <v>1025</v>
      </c>
      <c r="BC1118" t="n">
        <v>537</v>
      </c>
    </row>
    <row r="1119">
      <c r="A1119" t="inlineStr">
        <is>
          <t>Time deposits</t>
        </is>
      </c>
      <c r="C1119" t="inlineStr">
        <is>
          <t>Thousand</t>
        </is>
      </c>
      <c r="D1119" t="inlineStr">
        <is>
          <t>QQQQ</t>
        </is>
      </c>
      <c r="J1119" t="n">
        <v>616</v>
      </c>
      <c r="O1119" t="n">
        <v>-73</v>
      </c>
      <c r="T1119" t="n">
        <v>652</v>
      </c>
      <c r="Y1119" t="n">
        <v>-168</v>
      </c>
      <c r="AD1119" t="n">
        <v>-197</v>
      </c>
      <c r="AI1119" t="n">
        <v>560</v>
      </c>
      <c r="AN1119" t="n">
        <v>-597</v>
      </c>
      <c r="AS1119" t="n">
        <v>-439</v>
      </c>
      <c r="AX1119" t="n">
        <v>-500</v>
      </c>
      <c r="BC1119" t="n">
        <v>136</v>
      </c>
    </row>
    <row r="1120">
      <c r="A1120" t="inlineStr">
        <is>
          <t>Short-term borrowings</t>
        </is>
      </c>
      <c r="C1120" t="inlineStr">
        <is>
          <t>Thousand</t>
        </is>
      </c>
      <c r="D1120" t="inlineStr">
        <is>
          <t>QQQQ</t>
        </is>
      </c>
      <c r="J1120" t="n">
        <v>-8</v>
      </c>
      <c r="O1120" t="n">
        <v>10</v>
      </c>
      <c r="T1120" t="n">
        <v>-12</v>
      </c>
      <c r="AI1120" t="n">
        <v>33</v>
      </c>
      <c r="AN1120" t="n">
        <v>-68</v>
      </c>
      <c r="AS1120" t="n">
        <v>28</v>
      </c>
      <c r="BC1120" t="n">
        <v>1</v>
      </c>
    </row>
    <row r="1121">
      <c r="A1121" t="inlineStr">
        <is>
          <t>Long-term borrowings</t>
        </is>
      </c>
      <c r="C1121" t="inlineStr">
        <is>
          <t>Thousand</t>
        </is>
      </c>
      <c r="D1121" t="inlineStr">
        <is>
          <t>QQQQ</t>
        </is>
      </c>
      <c r="J1121" t="n">
        <v>-89</v>
      </c>
      <c r="O1121" t="n">
        <v>-178</v>
      </c>
      <c r="T1121" t="n">
        <v>4</v>
      </c>
      <c r="Y1121" t="n">
        <v>-31</v>
      </c>
    </row>
    <row r="1122">
      <c r="A1122" t="inlineStr">
        <is>
          <t>Junior subordinated debentures</t>
        </is>
      </c>
      <c r="C1122" t="inlineStr">
        <is>
          <t>Thousand</t>
        </is>
      </c>
      <c r="D1122" t="inlineStr">
        <is>
          <t>QQQQ</t>
        </is>
      </c>
      <c r="J1122" t="n">
        <v>-297</v>
      </c>
      <c r="T1122" t="n">
        <v>67</v>
      </c>
      <c r="Y1122" t="n">
        <v>300</v>
      </c>
      <c r="AI1122" t="n">
        <v>-15</v>
      </c>
      <c r="AN1122" t="n">
        <v>-337</v>
      </c>
    </row>
    <row r="1123">
      <c r="A1123" t="inlineStr">
        <is>
          <t>Subordinated debt</t>
        </is>
      </c>
      <c r="C1123" t="inlineStr">
        <is>
          <t>Thousand</t>
        </is>
      </c>
      <c r="D1123" t="inlineStr">
        <is>
          <t>QQQQ</t>
        </is>
      </c>
      <c r="AX1123" t="n">
        <v>-1</v>
      </c>
      <c r="BC1123" t="n">
        <v>1135</v>
      </c>
    </row>
    <row r="1124">
      <c r="A1124" t="inlineStr">
        <is>
          <t>Total interest expense</t>
        </is>
      </c>
      <c r="C1124" t="inlineStr">
        <is>
          <t>Thousand</t>
        </is>
      </c>
      <c r="D1124" t="inlineStr">
        <is>
          <t>QQQQ</t>
        </is>
      </c>
      <c r="J1124" t="n">
        <v>-965</v>
      </c>
      <c r="O1124" t="n">
        <v>127</v>
      </c>
      <c r="T1124" t="n">
        <v>844</v>
      </c>
      <c r="Y1124" t="n">
        <v>321</v>
      </c>
      <c r="AD1124" t="n">
        <v>585</v>
      </c>
      <c r="AI1124" t="n">
        <v>1700</v>
      </c>
      <c r="AN1124" t="n">
        <v>2733</v>
      </c>
      <c r="AS1124" t="n">
        <v>5144</v>
      </c>
      <c r="AX1124" t="n">
        <v>797</v>
      </c>
      <c r="BC1124" t="n">
        <v>1882</v>
      </c>
    </row>
    <row r="1125">
      <c r="A1125" t="inlineStr">
        <is>
          <t>Total interest expense-c</t>
        </is>
      </c>
      <c r="J1125">
        <f>SUM(J1117:J1123)</f>
        <v/>
      </c>
      <c r="O1125">
        <f>SUM(O1117:O1123)</f>
        <v/>
      </c>
      <c r="T1125">
        <f>SUM(T1117:T1123)</f>
        <v/>
      </c>
      <c r="Y1125">
        <f>SUM(Y1117:Y1123)</f>
        <v/>
      </c>
      <c r="AD1125">
        <f>SUM(AD1117:AD1123)</f>
        <v/>
      </c>
      <c r="AI1125">
        <f>SUM(AI1117:AI1123)</f>
        <v/>
      </c>
      <c r="AN1125">
        <f>SUM(AN1117:AN1123)</f>
        <v/>
      </c>
      <c r="AS1125">
        <f>SUM(AS1117:AS1123)</f>
        <v/>
      </c>
      <c r="AX1125">
        <f>SUM(AX1117:AX1123)</f>
        <v/>
      </c>
      <c r="BC1125">
        <f>SUM(BC1117:BC1123)</f>
        <v/>
      </c>
    </row>
    <row r="1126">
      <c r="A1126" t="inlineStr">
        <is>
          <t>Sum check</t>
        </is>
      </c>
      <c r="J1126">
        <f>J1124-J1125</f>
        <v/>
      </c>
      <c r="O1126">
        <f>O1124-O1125</f>
        <v/>
      </c>
      <c r="T1126">
        <f>T1124-T1125</f>
        <v/>
      </c>
      <c r="Y1126">
        <f>Y1124-Y1125</f>
        <v/>
      </c>
      <c r="AD1126">
        <f>AD1124-AD1125</f>
        <v/>
      </c>
      <c r="AI1126">
        <f>AI1124-AI1125</f>
        <v/>
      </c>
      <c r="AN1126">
        <f>AN1124-AN1125</f>
        <v/>
      </c>
      <c r="AS1126">
        <f>AS1124-AS1125</f>
        <v/>
      </c>
      <c r="AX1126">
        <f>AX1124-AX1125</f>
        <v/>
      </c>
      <c r="BC1126">
        <f>BC1124-BC1125</f>
        <v/>
      </c>
    </row>
    <row r="1128">
      <c r="A1128" t="inlineStr">
        <is>
          <t>Net interest income</t>
        </is>
      </c>
      <c r="C1128" t="inlineStr">
        <is>
          <t>Thousand</t>
        </is>
      </c>
      <c r="D1128" t="inlineStr">
        <is>
          <t>QQQQ</t>
        </is>
      </c>
      <c r="J1128" t="n">
        <v>9808</v>
      </c>
      <c r="O1128" t="n">
        <v>18011</v>
      </c>
      <c r="T1128" t="n">
        <v>13442</v>
      </c>
      <c r="Y1128" t="n">
        <v>16976</v>
      </c>
      <c r="AD1128" t="n">
        <v>11086</v>
      </c>
      <c r="AI1128" t="n">
        <v>18069</v>
      </c>
      <c r="AN1128" t="n">
        <v>12515</v>
      </c>
      <c r="AS1128" t="n">
        <v>64701</v>
      </c>
      <c r="AX1128" t="n">
        <v>-2538</v>
      </c>
      <c r="BC1128" t="n">
        <v>10217</v>
      </c>
    </row>
    <row r="1129">
      <c r="A1129" t="inlineStr">
        <is>
          <t>Net interest income-c</t>
        </is>
      </c>
      <c r="J1129">
        <f>J1112-J1124</f>
        <v/>
      </c>
      <c r="O1129">
        <f>O1112-O1124</f>
        <v/>
      </c>
      <c r="T1129">
        <f>T1112-T1124</f>
        <v/>
      </c>
      <c r="Y1129">
        <f>Y1112-Y1124</f>
        <v/>
      </c>
      <c r="AD1129">
        <f>AD1112-AD1124</f>
        <v/>
      </c>
      <c r="AI1129">
        <f>AI1112-AI1124</f>
        <v/>
      </c>
      <c r="AN1129">
        <f>AN1112-AN1124</f>
        <v/>
      </c>
      <c r="AS1129">
        <f>AS1112-AS1124</f>
        <v/>
      </c>
      <c r="AX1129">
        <f>AX1112-AX1124</f>
        <v/>
      </c>
      <c r="BC1129">
        <f>BC1112-BC1124</f>
        <v/>
      </c>
    </row>
    <row r="1130">
      <c r="A1130" t="inlineStr">
        <is>
          <t>Sum check</t>
        </is>
      </c>
      <c r="J1130">
        <f>J1128-J1129</f>
        <v/>
      </c>
      <c r="O1130">
        <f>O1128-O1129</f>
        <v/>
      </c>
      <c r="T1130">
        <f>T1128-T1129</f>
        <v/>
      </c>
      <c r="Y1130">
        <f>Y1128-Y1129</f>
        <v/>
      </c>
      <c r="AD1130">
        <f>AD1128-AD1129</f>
        <v/>
      </c>
      <c r="AI1130">
        <f>AI1128-AI1129</f>
        <v/>
      </c>
      <c r="AN1130">
        <f>AN1128-AN1129</f>
        <v/>
      </c>
      <c r="AS1130">
        <f>AS1128-AS1129</f>
        <v/>
      </c>
      <c r="AX1130">
        <f>AX1128-AX1129</f>
        <v/>
      </c>
      <c r="BC1130">
        <f>BC1128-BC1129</f>
        <v/>
      </c>
    </row>
    <row r="1132">
      <c r="A1132" t="inlineStr">
        <is>
          <t>Due to rate</t>
        </is>
      </c>
    </row>
    <row r="1133">
      <c r="A1133" t="inlineStr">
        <is>
          <t>Increase (decrease)</t>
        </is>
      </c>
    </row>
    <row r="1134">
      <c r="A1134" t="inlineStr">
        <is>
          <t>Interest income:</t>
        </is>
      </c>
    </row>
    <row r="1135">
      <c r="A1135" t="inlineStr">
        <is>
          <t>Loans</t>
        </is>
      </c>
      <c r="C1135" t="inlineStr">
        <is>
          <t>Thousand</t>
        </is>
      </c>
      <c r="D1135" t="inlineStr">
        <is>
          <t>QQQQ</t>
        </is>
      </c>
      <c r="J1135" t="n">
        <v>-12066</v>
      </c>
      <c r="O1135" t="n">
        <v>-2705</v>
      </c>
      <c r="T1135" t="n">
        <v>-7371</v>
      </c>
      <c r="Y1135" t="n">
        <v>-3997</v>
      </c>
      <c r="AD1135" t="n">
        <v>6181</v>
      </c>
      <c r="AI1135" t="n">
        <v>20307</v>
      </c>
      <c r="AN1135" t="n">
        <v>12778</v>
      </c>
      <c r="AS1135" t="n">
        <v>-47171</v>
      </c>
      <c r="AX1135" t="n">
        <v>11745</v>
      </c>
      <c r="BC1135" t="n">
        <v>17597</v>
      </c>
    </row>
    <row r="1136">
      <c r="A1136" t="inlineStr">
        <is>
          <t>Investments taxable</t>
        </is>
      </c>
      <c r="C1136" t="inlineStr">
        <is>
          <t>Thousand</t>
        </is>
      </c>
      <c r="D1136" t="inlineStr">
        <is>
          <t>QQQQ</t>
        </is>
      </c>
      <c r="J1136" t="n">
        <v>-2157</v>
      </c>
      <c r="O1136" t="n">
        <v>1562</v>
      </c>
      <c r="T1136" t="n">
        <v>27</v>
      </c>
      <c r="Y1136" t="n">
        <v>366</v>
      </c>
      <c r="AD1136" t="n">
        <v>2221</v>
      </c>
      <c r="AI1136" t="n">
        <v>1726</v>
      </c>
      <c r="AN1136" t="n">
        <v>1895</v>
      </c>
      <c r="AS1136" t="n">
        <v>-4040</v>
      </c>
      <c r="AX1136" t="n">
        <v>-1903</v>
      </c>
      <c r="BC1136" t="n">
        <v>8655</v>
      </c>
    </row>
    <row r="1137">
      <c r="A1137" t="inlineStr">
        <is>
          <t>Investments tax exempt</t>
        </is>
      </c>
      <c r="C1137" t="inlineStr">
        <is>
          <t>Thousand</t>
        </is>
      </c>
      <c r="D1137" t="inlineStr">
        <is>
          <t>QQQQ</t>
        </is>
      </c>
      <c r="J1137" t="n">
        <v>-159</v>
      </c>
      <c r="O1137" t="n">
        <v>-229</v>
      </c>
      <c r="T1137" t="n">
        <v>-53</v>
      </c>
      <c r="Y1137" t="n">
        <v>84</v>
      </c>
      <c r="AD1137" t="n">
        <v>-36</v>
      </c>
      <c r="AI1137" t="n">
        <v>-101</v>
      </c>
      <c r="AN1137" t="n">
        <v>-17</v>
      </c>
      <c r="AS1137" t="n">
        <v>-602</v>
      </c>
      <c r="AX1137" t="n">
        <v>44</v>
      </c>
      <c r="BC1137" t="n">
        <v>23</v>
      </c>
    </row>
    <row r="1138">
      <c r="A1138" t="inlineStr">
        <is>
          <t>Interest-bearing deposits with banks and federal funds sold</t>
        </is>
      </c>
      <c r="C1138" t="inlineStr">
        <is>
          <t>Thousand</t>
        </is>
      </c>
      <c r="D1138" t="inlineStr">
        <is>
          <t>QQQQ</t>
        </is>
      </c>
      <c r="J1138" t="n">
        <v>-14</v>
      </c>
      <c r="O1138" t="n">
        <v>28</v>
      </c>
      <c r="T1138" t="n">
        <v>145</v>
      </c>
      <c r="Y1138" t="n">
        <v>3916</v>
      </c>
      <c r="AD1138" t="n">
        <v>9576</v>
      </c>
      <c r="AI1138" t="n">
        <v>12806</v>
      </c>
      <c r="AN1138" t="n">
        <v>3658</v>
      </c>
      <c r="AS1138" t="n">
        <v>-27674</v>
      </c>
      <c r="AX1138" t="n">
        <v>-8346</v>
      </c>
      <c r="BC1138" t="n">
        <v>54301</v>
      </c>
    </row>
    <row r="1139">
      <c r="A1139" t="inlineStr">
        <is>
          <t>Total interest income</t>
        </is>
      </c>
      <c r="C1139" t="inlineStr">
        <is>
          <t>Thousand</t>
        </is>
      </c>
      <c r="D1139" t="inlineStr">
        <is>
          <t>QQQQ</t>
        </is>
      </c>
      <c r="J1139" t="n">
        <v>-14396</v>
      </c>
      <c r="O1139" t="n">
        <v>-1344</v>
      </c>
      <c r="T1139" t="n">
        <v>-7252</v>
      </c>
      <c r="Y1139" t="n">
        <v>369</v>
      </c>
      <c r="AD1139" t="n">
        <v>17942</v>
      </c>
      <c r="AI1139" t="n">
        <v>34738</v>
      </c>
      <c r="AN1139" t="n">
        <v>18314</v>
      </c>
      <c r="AS1139" t="n">
        <v>-79487</v>
      </c>
      <c r="AX1139" t="n">
        <v>1540</v>
      </c>
      <c r="BC1139" t="n">
        <v>80576</v>
      </c>
    </row>
    <row r="1140">
      <c r="A1140" t="inlineStr">
        <is>
          <t>Total interest income-c</t>
        </is>
      </c>
      <c r="J1140">
        <f>SUM(J1135:J1138)</f>
        <v/>
      </c>
      <c r="O1140">
        <f>SUM(O1135:O1138)</f>
        <v/>
      </c>
      <c r="T1140">
        <f>SUM(T1135:T1138)</f>
        <v/>
      </c>
      <c r="Y1140">
        <f>SUM(Y1135:Y1138)</f>
        <v/>
      </c>
      <c r="AD1140">
        <f>SUM(AD1135:AD1138)</f>
        <v/>
      </c>
      <c r="AI1140">
        <f>SUM(AI1135:AI1138)</f>
        <v/>
      </c>
      <c r="AN1140">
        <f>SUM(AN1135:AN1138)</f>
        <v/>
      </c>
      <c r="AS1140">
        <f>SUM(AS1135:AS1138)</f>
        <v/>
      </c>
      <c r="AX1140">
        <f>SUM(AX1135:AX1138)</f>
        <v/>
      </c>
      <c r="BC1140">
        <f>SUM(BC1135:BC1138)</f>
        <v/>
      </c>
    </row>
    <row r="1141">
      <c r="A1141" t="inlineStr">
        <is>
          <t>Sum check</t>
        </is>
      </c>
      <c r="J1141">
        <f>J1139-J1140</f>
        <v/>
      </c>
      <c r="O1141">
        <f>O1139-O1140</f>
        <v/>
      </c>
      <c r="T1141">
        <f>T1139-T1140</f>
        <v/>
      </c>
      <c r="Y1141">
        <f>Y1139-Y1140</f>
        <v/>
      </c>
      <c r="AD1141">
        <f>AD1139-AD1140</f>
        <v/>
      </c>
      <c r="AI1141">
        <f>AI1139-AI1140</f>
        <v/>
      </c>
      <c r="AN1141">
        <f>AN1139-AN1140</f>
        <v/>
      </c>
      <c r="AS1141">
        <f>AS1139-AS1140</f>
        <v/>
      </c>
      <c r="AX1141">
        <f>AX1139-AX1140</f>
        <v/>
      </c>
      <c r="BC1141">
        <f>BC1139-BC1140</f>
        <v/>
      </c>
    </row>
    <row r="1143">
      <c r="A1143" t="inlineStr">
        <is>
          <t>Interest expense:</t>
        </is>
      </c>
    </row>
    <row r="1144">
      <c r="A1144" t="inlineStr">
        <is>
          <t>Transaction deposits</t>
        </is>
      </c>
      <c r="C1144" t="inlineStr">
        <is>
          <t>Thousand</t>
        </is>
      </c>
      <c r="D1144" t="inlineStr">
        <is>
          <t>QQQQ</t>
        </is>
      </c>
      <c r="J1144" t="n">
        <v>-172</v>
      </c>
      <c r="O1144" t="n">
        <v>27</v>
      </c>
      <c r="T1144" t="n">
        <v>59</v>
      </c>
      <c r="Y1144" t="n">
        <v>41</v>
      </c>
      <c r="AD1144" t="n">
        <v>410</v>
      </c>
      <c r="AI1144" t="n">
        <v>1297</v>
      </c>
      <c r="AN1144" t="n">
        <v>328</v>
      </c>
      <c r="AS1144" t="n">
        <v>-2064</v>
      </c>
      <c r="AX1144" t="n">
        <v>-579</v>
      </c>
      <c r="BC1144" t="n">
        <v>1342</v>
      </c>
    </row>
    <row r="1145">
      <c r="A1145" t="inlineStr">
        <is>
          <t>Savings deposits</t>
        </is>
      </c>
      <c r="C1145" t="inlineStr">
        <is>
          <t>Thousand</t>
        </is>
      </c>
      <c r="D1145" t="inlineStr">
        <is>
          <t>QQQQ</t>
        </is>
      </c>
      <c r="J1145" t="n">
        <v>-304</v>
      </c>
      <c r="O1145" t="n">
        <v>-2</v>
      </c>
      <c r="T1145" t="n">
        <v>-19</v>
      </c>
      <c r="Y1145" t="n">
        <v>2126</v>
      </c>
      <c r="AD1145" t="n">
        <v>4394</v>
      </c>
      <c r="AI1145" t="n">
        <v>16093</v>
      </c>
      <c r="AN1145" t="n">
        <v>5757</v>
      </c>
      <c r="AS1145" t="n">
        <v>-34909</v>
      </c>
      <c r="AX1145" t="n">
        <v>-6355</v>
      </c>
      <c r="BC1145" t="n">
        <v>31006</v>
      </c>
    </row>
    <row r="1146">
      <c r="A1146" t="inlineStr">
        <is>
          <t>Time deposits</t>
        </is>
      </c>
      <c r="C1146" t="inlineStr">
        <is>
          <t>Thousand</t>
        </is>
      </c>
      <c r="D1146" t="inlineStr">
        <is>
          <t>QQQQ</t>
        </is>
      </c>
      <c r="J1146" t="n">
        <v>-2624</v>
      </c>
      <c r="O1146" t="n">
        <v>-1104</v>
      </c>
      <c r="T1146" t="n">
        <v>-1369</v>
      </c>
      <c r="Y1146" t="n">
        <v>169</v>
      </c>
      <c r="AD1146" t="n">
        <v>764</v>
      </c>
      <c r="AI1146" t="n">
        <v>2600</v>
      </c>
      <c r="AN1146" t="n">
        <v>3053</v>
      </c>
      <c r="AS1146" t="n">
        <v>-2409</v>
      </c>
      <c r="AX1146" t="n">
        <v>-4104</v>
      </c>
      <c r="BC1146" t="n">
        <v>639</v>
      </c>
    </row>
    <row r="1147">
      <c r="A1147" t="inlineStr">
        <is>
          <t>Short-term borrowings</t>
        </is>
      </c>
      <c r="C1147" t="inlineStr">
        <is>
          <t>Thousand</t>
        </is>
      </c>
      <c r="D1147" t="inlineStr">
        <is>
          <t>QQQQ</t>
        </is>
      </c>
      <c r="J1147" t="n">
        <v>-13</v>
      </c>
      <c r="Y1147" t="n">
        <v>3</v>
      </c>
      <c r="AD1147" t="n">
        <v>10</v>
      </c>
      <c r="AI1147" t="n">
        <v>45</v>
      </c>
      <c r="AN1147" t="n">
        <v>5</v>
      </c>
      <c r="AS1147" t="n">
        <v>-52</v>
      </c>
      <c r="AX1147" t="n">
        <v>-6</v>
      </c>
      <c r="BC1147" t="n">
        <v>57</v>
      </c>
    </row>
    <row r="1148">
      <c r="A1148" t="inlineStr">
        <is>
          <t>Long-term borrowings</t>
        </is>
      </c>
      <c r="C1148" t="inlineStr">
        <is>
          <t>Thousand</t>
        </is>
      </c>
      <c r="D1148" t="inlineStr">
        <is>
          <t>QQQQ</t>
        </is>
      </c>
      <c r="J1148" t="n">
        <v>-55</v>
      </c>
      <c r="O1148" t="n">
        <v>-13</v>
      </c>
      <c r="T1148" t="n">
        <v>3</v>
      </c>
      <c r="Y1148" t="n">
        <v>-1</v>
      </c>
    </row>
    <row r="1149">
      <c r="A1149" t="inlineStr">
        <is>
          <t>Junior subordinated debentures</t>
        </is>
      </c>
      <c r="C1149" t="inlineStr">
        <is>
          <t>Thousand</t>
        </is>
      </c>
      <c r="D1149" t="inlineStr">
        <is>
          <t>QQQQ</t>
        </is>
      </c>
      <c r="J1149" t="n">
        <v>129</v>
      </c>
      <c r="T1149" t="n">
        <v>-67</v>
      </c>
      <c r="Y1149" t="n">
        <v>-171</v>
      </c>
      <c r="AD1149" t="n">
        <v>26</v>
      </c>
      <c r="AI1149" t="n">
        <v>64</v>
      </c>
      <c r="AN1149" t="n">
        <v>132</v>
      </c>
    </row>
    <row r="1150">
      <c r="A1150" t="inlineStr">
        <is>
          <t>Subordinated debt</t>
        </is>
      </c>
      <c r="C1150" t="inlineStr">
        <is>
          <t>Thousand</t>
        </is>
      </c>
      <c r="D1150" t="inlineStr">
        <is>
          <t>QQQQ</t>
        </is>
      </c>
      <c r="AX1150" t="n">
        <v>1165</v>
      </c>
      <c r="BC1150" t="n">
        <v>-143</v>
      </c>
    </row>
    <row r="1151">
      <c r="A1151" t="inlineStr">
        <is>
          <t>Total interest expense</t>
        </is>
      </c>
      <c r="C1151" t="inlineStr">
        <is>
          <t>Thousand</t>
        </is>
      </c>
      <c r="D1151" t="inlineStr">
        <is>
          <t>QQQQ</t>
        </is>
      </c>
      <c r="J1151" t="n">
        <v>-3039</v>
      </c>
      <c r="O1151" t="n">
        <v>-1092</v>
      </c>
      <c r="T1151" t="n">
        <v>-1393</v>
      </c>
      <c r="Y1151" t="n">
        <v>2167</v>
      </c>
      <c r="AD1151" t="n">
        <v>5604</v>
      </c>
      <c r="AI1151" t="n">
        <v>20099</v>
      </c>
      <c r="AN1151" t="n">
        <v>9275</v>
      </c>
      <c r="AS1151" t="n">
        <v>-39434</v>
      </c>
      <c r="AX1151" t="n">
        <v>-9879</v>
      </c>
      <c r="BC1151" t="n">
        <v>32901</v>
      </c>
    </row>
    <row r="1152">
      <c r="A1152" t="inlineStr">
        <is>
          <t>Total interest expense-c</t>
        </is>
      </c>
      <c r="J1152">
        <f>SUM(J1144:J1150)</f>
        <v/>
      </c>
      <c r="O1152">
        <f>SUM(O1144:O1150)</f>
        <v/>
      </c>
      <c r="T1152">
        <f>SUM(T1144:T1150)</f>
        <v/>
      </c>
      <c r="Y1152">
        <f>SUM(Y1144:Y1150)</f>
        <v/>
      </c>
      <c r="AD1152">
        <f>SUM(AD1144:AD1150)</f>
        <v/>
      </c>
      <c r="AI1152">
        <f>SUM(AI1144:AI1150)</f>
        <v/>
      </c>
      <c r="AN1152">
        <f>SUM(AN1144:AN1150)</f>
        <v/>
      </c>
      <c r="AS1152">
        <f>SUM(AS1144:AS1150)</f>
        <v/>
      </c>
      <c r="AX1152">
        <f>SUM(AX1144:AX1150)</f>
        <v/>
      </c>
      <c r="BC1152">
        <f>SUM(BC1144:BC1150)</f>
        <v/>
      </c>
    </row>
    <row r="1153">
      <c r="A1153" t="inlineStr">
        <is>
          <t>Sum check</t>
        </is>
      </c>
      <c r="J1153">
        <f>J1151-J1152</f>
        <v/>
      </c>
      <c r="O1153">
        <f>O1151-O1152</f>
        <v/>
      </c>
      <c r="T1153">
        <f>T1151-T1152</f>
        <v/>
      </c>
      <c r="Y1153">
        <f>Y1151-Y1152</f>
        <v/>
      </c>
      <c r="AD1153">
        <f>AD1151-AD1152</f>
        <v/>
      </c>
      <c r="AI1153">
        <f>AI1151-AI1152</f>
        <v/>
      </c>
      <c r="AN1153">
        <f>AN1151-AN1152</f>
        <v/>
      </c>
      <c r="AS1153">
        <f>AS1151-AS1152</f>
        <v/>
      </c>
      <c r="AX1153">
        <f>AX1151-AX1152</f>
        <v/>
      </c>
      <c r="BC1153">
        <f>BC1151-BC1152</f>
        <v/>
      </c>
    </row>
    <row r="1155">
      <c r="A1155" t="inlineStr">
        <is>
          <t>Net interest income</t>
        </is>
      </c>
      <c r="C1155" t="inlineStr">
        <is>
          <t>Thousand</t>
        </is>
      </c>
      <c r="D1155" t="inlineStr">
        <is>
          <t>QQQQ</t>
        </is>
      </c>
      <c r="J1155" t="n">
        <v>-11357</v>
      </c>
      <c r="O1155" t="n">
        <v>-252</v>
      </c>
      <c r="T1155" t="n">
        <v>-5859</v>
      </c>
      <c r="Y1155" t="n">
        <v>-1798</v>
      </c>
      <c r="AD1155" t="n">
        <v>12338</v>
      </c>
      <c r="AI1155" t="n">
        <v>14639</v>
      </c>
      <c r="AN1155" t="n">
        <v>9039</v>
      </c>
      <c r="AS1155" t="n">
        <v>-40053</v>
      </c>
      <c r="AX1155" t="n">
        <v>11419</v>
      </c>
      <c r="BC1155" t="n">
        <v>47675</v>
      </c>
    </row>
    <row r="1156">
      <c r="A1156" t="inlineStr">
        <is>
          <t>Net interest income-c</t>
        </is>
      </c>
      <c r="J1156">
        <f>J1139-J1151</f>
        <v/>
      </c>
      <c r="O1156">
        <f>O1139-O1151</f>
        <v/>
      </c>
      <c r="T1156">
        <f>T1139-T1151</f>
        <v/>
      </c>
      <c r="Y1156">
        <f>Y1139-Y1151</f>
        <v/>
      </c>
      <c r="AD1156">
        <f>AD1139-AD1151</f>
        <v/>
      </c>
      <c r="AI1156">
        <f>AI1139-AI1151</f>
        <v/>
      </c>
      <c r="AN1156">
        <f>AN1139-AN1151</f>
        <v/>
      </c>
      <c r="AS1156">
        <f>AS1139-AS1151</f>
        <v/>
      </c>
      <c r="AX1156">
        <f>AX1139-AX1151</f>
        <v/>
      </c>
      <c r="BC1156">
        <f>BC1139-BC1151</f>
        <v/>
      </c>
    </row>
    <row r="1157">
      <c r="A1157" t="inlineStr">
        <is>
          <t>Sum check</t>
        </is>
      </c>
      <c r="J1157">
        <f>J1155-J1156</f>
        <v/>
      </c>
      <c r="O1157">
        <f>O1155-O1156</f>
        <v/>
      </c>
      <c r="T1157">
        <f>T1155-T1156</f>
        <v/>
      </c>
      <c r="Y1157">
        <f>Y1155-Y1156</f>
        <v/>
      </c>
      <c r="AD1157">
        <f>AD1155-AD1156</f>
        <v/>
      </c>
      <c r="AI1157">
        <f>AI1155-AI1156</f>
        <v/>
      </c>
      <c r="AN1157">
        <f>AN1155-AN1156</f>
        <v/>
      </c>
      <c r="AS1157">
        <f>AS1155-AS1156</f>
        <v/>
      </c>
      <c r="AX1157">
        <f>AX1155-AX1156</f>
        <v/>
      </c>
      <c r="BC1157">
        <f>BC1155-BC1156</f>
        <v/>
      </c>
    </row>
    <row r="1159">
      <c r="A1159" t="inlineStr">
        <is>
          <t>Net income (loss) per common share</t>
        </is>
      </c>
    </row>
    <row r="1160">
      <c r="A1160" t="inlineStr">
        <is>
          <t>Income (numerator)</t>
        </is>
      </c>
    </row>
    <row r="1161">
      <c r="A1161" t="inlineStr">
        <is>
          <t>Basic</t>
        </is>
      </c>
    </row>
    <row r="1162">
      <c r="A1162" t="inlineStr">
        <is>
          <t>Income available to common stockholders</t>
        </is>
      </c>
      <c r="C1162" t="inlineStr">
        <is>
          <t>Thousand</t>
        </is>
      </c>
      <c r="D1162" t="inlineStr">
        <is>
          <t>QQQQ</t>
        </is>
      </c>
      <c r="E1162" t="inlineStr">
        <is>
          <t>Yes</t>
        </is>
      </c>
      <c r="F1162" t="n">
        <v>13372</v>
      </c>
      <c r="G1162" t="n">
        <v>12593</v>
      </c>
      <c r="H1162" t="n">
        <v>14491</v>
      </c>
      <c r="J1162" t="n">
        <v>54317</v>
      </c>
      <c r="K1162" t="n">
        <v>14657</v>
      </c>
      <c r="L1162" t="n">
        <v>14688</v>
      </c>
      <c r="M1162" t="n">
        <v>18793</v>
      </c>
      <c r="O1162" t="n">
        <v>63887</v>
      </c>
      <c r="P1162" t="n">
        <v>16259</v>
      </c>
      <c r="Q1162" t="n">
        <v>18553</v>
      </c>
      <c r="R1162" t="n">
        <v>15630</v>
      </c>
      <c r="T1162" t="n">
        <v>66170</v>
      </c>
      <c r="U1162" t="n">
        <v>16579</v>
      </c>
      <c r="V1162" t="n">
        <v>17493</v>
      </c>
      <c r="W1162" t="n">
        <v>17982</v>
      </c>
      <c r="Y1162" t="n">
        <v>70674</v>
      </c>
      <c r="Z1162" t="n">
        <v>22050</v>
      </c>
      <c r="AA1162" t="n">
        <v>23182</v>
      </c>
      <c r="AB1162" t="n">
        <v>21710</v>
      </c>
      <c r="AD1162" t="n">
        <v>86439</v>
      </c>
      <c r="AE1162" t="n">
        <v>29620</v>
      </c>
      <c r="AF1162" t="n">
        <v>30586</v>
      </c>
      <c r="AG1162" t="n">
        <v>32883</v>
      </c>
      <c r="AI1162" t="n">
        <v>125814</v>
      </c>
      <c r="AJ1162" t="n">
        <v>31837</v>
      </c>
      <c r="AK1162" t="n">
        <v>34167</v>
      </c>
      <c r="AL1162" t="n">
        <v>33368</v>
      </c>
      <c r="AN1162" t="n">
        <v>134879</v>
      </c>
      <c r="AO1162" t="n">
        <v>22608</v>
      </c>
      <c r="AP1162" t="n">
        <v>20730</v>
      </c>
      <c r="AQ1162" t="n">
        <v>20890</v>
      </c>
      <c r="AS1162" t="n">
        <v>99586</v>
      </c>
      <c r="AT1162" t="n">
        <v>42520</v>
      </c>
      <c r="AU1162" t="n">
        <v>48192</v>
      </c>
      <c r="AV1162" t="n">
        <v>38750</v>
      </c>
      <c r="AX1162" t="n">
        <v>167630</v>
      </c>
      <c r="AY1162" t="n">
        <v>35915</v>
      </c>
      <c r="AZ1162" t="n">
        <v>44707</v>
      </c>
      <c r="BA1162" t="n">
        <v>55352</v>
      </c>
      <c r="BC1162" t="n">
        <v>193100</v>
      </c>
      <c r="BD1162" t="n">
        <v>57533</v>
      </c>
      <c r="BE1162" t="n">
        <v>55010</v>
      </c>
    </row>
    <row r="1163">
      <c r="A1163" t="inlineStr">
        <is>
          <t>Link check</t>
        </is>
      </c>
      <c r="F1163">
        <f>F1162-F254</f>
        <v/>
      </c>
      <c r="G1163">
        <f>G1162-G254</f>
        <v/>
      </c>
      <c r="H1163">
        <f>H1162-H254</f>
        <v/>
      </c>
      <c r="J1163">
        <f>J1162-J254</f>
        <v/>
      </c>
      <c r="K1163">
        <f>K1162-K254</f>
        <v/>
      </c>
      <c r="L1163">
        <f>L1162-L254</f>
        <v/>
      </c>
      <c r="M1163">
        <f>M1162-M254</f>
        <v/>
      </c>
      <c r="O1163">
        <f>O1162-O254</f>
        <v/>
      </c>
      <c r="P1163">
        <f>P1162-P254</f>
        <v/>
      </c>
      <c r="Q1163">
        <f>Q1162-Q254</f>
        <v/>
      </c>
      <c r="R1163">
        <f>R1162-R254</f>
        <v/>
      </c>
      <c r="T1163">
        <f>T1162-T254</f>
        <v/>
      </c>
      <c r="U1163">
        <f>U1162-U254</f>
        <v/>
      </c>
      <c r="V1163">
        <f>V1162-V254</f>
        <v/>
      </c>
      <c r="W1163">
        <f>W1162-W254</f>
        <v/>
      </c>
      <c r="Y1163">
        <f>Y1162-Y254</f>
        <v/>
      </c>
      <c r="Z1163">
        <f>Z1162-Z254</f>
        <v/>
      </c>
      <c r="AA1163">
        <f>AA1162-AA254</f>
        <v/>
      </c>
      <c r="AB1163">
        <f>AB1162-AB254</f>
        <v/>
      </c>
      <c r="AD1163">
        <f>AD1162-AD254</f>
        <v/>
      </c>
      <c r="AE1163">
        <f>AE1162-AE254</f>
        <v/>
      </c>
      <c r="AF1163">
        <f>AF1162-AF254</f>
        <v/>
      </c>
      <c r="AG1163">
        <f>AG1162-AG254</f>
        <v/>
      </c>
      <c r="AI1163">
        <f>AI1162-AI254</f>
        <v/>
      </c>
      <c r="AJ1163">
        <f>AJ1162-AJ254</f>
        <v/>
      </c>
      <c r="AK1163">
        <f>AK1162-AK254</f>
        <v/>
      </c>
      <c r="AL1163">
        <f>AL1162-AL254</f>
        <v/>
      </c>
      <c r="AN1163">
        <f>AN1162-AN254</f>
        <v/>
      </c>
      <c r="AO1163">
        <f>AO1162-AO254</f>
        <v/>
      </c>
      <c r="AP1163">
        <f>AP1162-AP254</f>
        <v/>
      </c>
      <c r="AQ1163">
        <f>AQ1162-AQ254</f>
        <v/>
      </c>
      <c r="AS1163">
        <f>AS1162-AS254</f>
        <v/>
      </c>
      <c r="AT1163">
        <f>AT1162-AT254</f>
        <v/>
      </c>
      <c r="AU1163">
        <f>AU1162-AU254</f>
        <v/>
      </c>
      <c r="AV1163">
        <f>AV1162-AV254</f>
        <v/>
      </c>
      <c r="AX1163">
        <f>AX1162-AX254</f>
        <v/>
      </c>
      <c r="AY1163">
        <f>AY1162-AY254</f>
        <v/>
      </c>
      <c r="AZ1163">
        <f>AZ1162-AZ254</f>
        <v/>
      </c>
      <c r="BA1163">
        <f>BA1162-BA254</f>
        <v/>
      </c>
      <c r="BC1163">
        <f>BC1162-BC254</f>
        <v/>
      </c>
      <c r="BD1163">
        <f>BD1162-BD254</f>
        <v/>
      </c>
      <c r="BE1163">
        <f>BE1162-BE254</f>
        <v/>
      </c>
    </row>
    <row r="1164">
      <c r="A1164" t="inlineStr">
        <is>
          <t>Diluted</t>
        </is>
      </c>
    </row>
    <row r="1165">
      <c r="A1165" t="inlineStr">
        <is>
          <t>Income available to common stockholders plus assumed exercises of stock options</t>
        </is>
      </c>
      <c r="C1165" t="inlineStr">
        <is>
          <t>Thousand</t>
        </is>
      </c>
      <c r="D1165" t="inlineStr">
        <is>
          <t>QQQQ</t>
        </is>
      </c>
      <c r="E1165" t="inlineStr">
        <is>
          <t>Yes</t>
        </is>
      </c>
      <c r="F1165" t="n">
        <v>13372</v>
      </c>
      <c r="G1165" t="n">
        <v>12593</v>
      </c>
      <c r="H1165" t="n">
        <v>14491</v>
      </c>
      <c r="J1165" t="n">
        <v>54317</v>
      </c>
      <c r="K1165" t="n">
        <v>14657</v>
      </c>
      <c r="L1165" t="n">
        <v>14688</v>
      </c>
      <c r="M1165" t="n">
        <v>18793</v>
      </c>
      <c r="O1165" t="n">
        <v>63887</v>
      </c>
      <c r="P1165" t="n">
        <v>16259</v>
      </c>
      <c r="Q1165" t="n">
        <v>18553</v>
      </c>
      <c r="R1165" t="n">
        <v>15630</v>
      </c>
      <c r="T1165" t="n">
        <v>66170</v>
      </c>
      <c r="U1165" t="n">
        <v>16579</v>
      </c>
      <c r="V1165" t="n">
        <v>17493</v>
      </c>
      <c r="W1165" t="n">
        <v>17982</v>
      </c>
      <c r="Y1165" t="n">
        <v>70674</v>
      </c>
      <c r="Z1165" t="n">
        <v>22050</v>
      </c>
      <c r="AA1165" t="n">
        <v>23182</v>
      </c>
      <c r="AB1165" t="n">
        <v>21710</v>
      </c>
      <c r="AD1165" t="n">
        <v>86439</v>
      </c>
      <c r="AE1165" t="n">
        <v>29620</v>
      </c>
      <c r="AF1165" t="n">
        <v>30586</v>
      </c>
      <c r="AG1165" t="n">
        <v>32883</v>
      </c>
      <c r="AI1165" t="n">
        <v>125814</v>
      </c>
      <c r="AJ1165" t="n">
        <v>31837</v>
      </c>
      <c r="AK1165" t="n">
        <v>34167</v>
      </c>
      <c r="AL1165" t="n">
        <v>33368</v>
      </c>
      <c r="AN1165" t="n">
        <v>134879</v>
      </c>
      <c r="AO1165" t="n">
        <v>22608</v>
      </c>
      <c r="AP1165" t="n">
        <v>20730</v>
      </c>
      <c r="AQ1165" t="n">
        <v>20890</v>
      </c>
      <c r="AS1165" t="n">
        <v>99586</v>
      </c>
      <c r="AT1165" t="n">
        <v>42520</v>
      </c>
      <c r="AU1165" t="n">
        <v>48192</v>
      </c>
      <c r="AV1165" t="n">
        <v>38750</v>
      </c>
      <c r="AX1165" t="n">
        <v>167630</v>
      </c>
      <c r="AY1165" t="n">
        <v>35915</v>
      </c>
      <c r="AZ1165" t="n">
        <v>44707</v>
      </c>
      <c r="BA1165" t="n">
        <v>55352</v>
      </c>
      <c r="BC1165" t="n">
        <v>193100</v>
      </c>
      <c r="BD1165" t="n">
        <v>57533</v>
      </c>
      <c r="BE1165" t="n">
        <v>55010</v>
      </c>
    </row>
    <row r="1167">
      <c r="A1167" t="inlineStr">
        <is>
          <t>Shares (denominator)</t>
        </is>
      </c>
    </row>
    <row r="1168">
      <c r="A1168" t="inlineStr">
        <is>
          <t>Basic</t>
        </is>
      </c>
    </row>
    <row r="1169">
      <c r="A1169" t="inlineStr">
        <is>
          <t>Income available to common stockholders</t>
        </is>
      </c>
      <c r="C1169" t="inlineStr">
        <is>
          <t>Actual</t>
        </is>
      </c>
      <c r="D1169" t="inlineStr">
        <is>
          <t>QQQQ</t>
        </is>
      </c>
      <c r="F1169" t="n">
        <v>15238701</v>
      </c>
      <c r="G1169" t="n">
        <v>15232129</v>
      </c>
      <c r="H1169" t="n">
        <v>15287535</v>
      </c>
      <c r="J1169" t="n">
        <v>15268843</v>
      </c>
      <c r="K1169" t="n">
        <v>15342486</v>
      </c>
      <c r="L1169" t="n">
        <v>15468511</v>
      </c>
      <c r="M1169" t="n">
        <v>15425920</v>
      </c>
      <c r="O1169" t="n">
        <v>15430773</v>
      </c>
      <c r="P1169" t="n">
        <v>15507346</v>
      </c>
      <c r="Q1169" t="n">
        <v>15536325</v>
      </c>
      <c r="R1169" t="n">
        <v>15581593</v>
      </c>
      <c r="T1169" t="n">
        <v>15559059</v>
      </c>
      <c r="U1169" t="n">
        <v>15534416</v>
      </c>
      <c r="V1169" t="n">
        <v>15549811</v>
      </c>
      <c r="W1169" t="n">
        <v>15631094</v>
      </c>
      <c r="Y1169" t="n">
        <v>15615170</v>
      </c>
      <c r="Z1169" t="n">
        <v>15864807</v>
      </c>
      <c r="AA1169" t="n">
        <v>15903805</v>
      </c>
      <c r="AB1169" t="n">
        <v>31838392</v>
      </c>
      <c r="AD1169" t="n">
        <v>31813572</v>
      </c>
      <c r="AE1169" t="n">
        <v>32574251</v>
      </c>
      <c r="AF1169" t="n">
        <v>32716350</v>
      </c>
      <c r="AG1169" t="n">
        <v>32742480</v>
      </c>
      <c r="AI1169" t="n">
        <v>32689228</v>
      </c>
      <c r="AJ1169" t="n">
        <v>32612399</v>
      </c>
      <c r="AK1169" t="n">
        <v>32629146</v>
      </c>
      <c r="AL1169" t="n">
        <v>32641902</v>
      </c>
      <c r="AN1169" t="n">
        <v>32639396</v>
      </c>
      <c r="AO1169" t="n">
        <v>32679587</v>
      </c>
      <c r="AP1169" t="n">
        <v>32651262</v>
      </c>
      <c r="AQ1169" t="n">
        <v>32668789</v>
      </c>
      <c r="AS1169" t="n">
        <v>32672522</v>
      </c>
      <c r="AT1169" t="n">
        <v>32756852</v>
      </c>
      <c r="AU1169" t="n">
        <v>32779227</v>
      </c>
      <c r="AV1169" t="n">
        <v>32744104</v>
      </c>
      <c r="AX1169" t="n">
        <v>32716099</v>
      </c>
      <c r="AY1169" t="n">
        <v>32666916</v>
      </c>
      <c r="AZ1169" t="n">
        <v>32749752</v>
      </c>
      <c r="BA1169" t="n">
        <v>32825931</v>
      </c>
      <c r="BC1169" t="n">
        <v>32778355</v>
      </c>
      <c r="BD1169" t="n">
        <v>32892857</v>
      </c>
      <c r="BE1169" t="n">
        <v>32920497</v>
      </c>
    </row>
    <row r="1170">
      <c r="A1170" t="inlineStr">
        <is>
          <t>Link check</t>
        </is>
      </c>
      <c r="F1170">
        <f>F1169-F266</f>
        <v/>
      </c>
      <c r="G1170">
        <f>G1169-G266</f>
        <v/>
      </c>
      <c r="H1170">
        <f>H1169-H266</f>
        <v/>
      </c>
      <c r="J1170">
        <f>J1169-J266</f>
        <v/>
      </c>
      <c r="K1170">
        <f>K1169-K266</f>
        <v/>
      </c>
      <c r="L1170">
        <f>L1169-L266</f>
        <v/>
      </c>
      <c r="M1170">
        <f>M1169-M266</f>
        <v/>
      </c>
      <c r="O1170">
        <f>O1169-O266</f>
        <v/>
      </c>
      <c r="P1170">
        <f>P1169-P266</f>
        <v/>
      </c>
      <c r="Q1170">
        <f>Q1169-Q266</f>
        <v/>
      </c>
      <c r="R1170">
        <f>R1169-R266</f>
        <v/>
      </c>
      <c r="T1170">
        <f>T1169-T266</f>
        <v/>
      </c>
      <c r="U1170">
        <f>U1169-U266</f>
        <v/>
      </c>
      <c r="V1170">
        <f>V1169-V266</f>
        <v/>
      </c>
      <c r="W1170">
        <f>W1169-W266</f>
        <v/>
      </c>
      <c r="Y1170">
        <f>Y1169-Y266</f>
        <v/>
      </c>
      <c r="Z1170">
        <f>Z1169-Z266</f>
        <v/>
      </c>
      <c r="AA1170">
        <f>AA1169-AA266</f>
        <v/>
      </c>
      <c r="AB1170">
        <f>AB1169-AB266</f>
        <v/>
      </c>
      <c r="AD1170">
        <f>AD1169-AD266</f>
        <v/>
      </c>
      <c r="AE1170">
        <f>AE1169-AE266</f>
        <v/>
      </c>
      <c r="AF1170">
        <f>AF1169-AF266</f>
        <v/>
      </c>
      <c r="AG1170">
        <f>AG1169-AG266</f>
        <v/>
      </c>
      <c r="AI1170">
        <f>AI1169-AI266</f>
        <v/>
      </c>
      <c r="AJ1170">
        <f>AJ1169-AJ266</f>
        <v/>
      </c>
      <c r="AK1170">
        <f>AK1169-AK266</f>
        <v/>
      </c>
      <c r="AL1170">
        <f>AL1169-AL266</f>
        <v/>
      </c>
      <c r="AN1170">
        <f>AN1169-AN266</f>
        <v/>
      </c>
      <c r="AO1170">
        <f>AO1169-AO266</f>
        <v/>
      </c>
      <c r="AP1170">
        <f>AP1169-AP266</f>
        <v/>
      </c>
      <c r="AQ1170">
        <f>AQ1169-AQ266</f>
        <v/>
      </c>
      <c r="AS1170">
        <f>AS1169-AS266</f>
        <v/>
      </c>
      <c r="AT1170">
        <f>AT1169-AT266</f>
        <v/>
      </c>
      <c r="AU1170">
        <f>AU1169-AU266</f>
        <v/>
      </c>
      <c r="AV1170">
        <f>AV1169-AV266</f>
        <v/>
      </c>
      <c r="AX1170">
        <f>AX1169-AX266</f>
        <v/>
      </c>
      <c r="AY1170">
        <f>AY1169-AY266</f>
        <v/>
      </c>
      <c r="AZ1170">
        <f>AZ1169-AZ266</f>
        <v/>
      </c>
      <c r="BA1170">
        <f>BA1169-BA266</f>
        <v/>
      </c>
      <c r="BC1170">
        <f>BC1169-BC266</f>
        <v/>
      </c>
      <c r="BD1170">
        <f>BD1169-BD266</f>
        <v/>
      </c>
      <c r="BE1170">
        <f>BE1169-BE266</f>
        <v/>
      </c>
    </row>
    <row r="1171">
      <c r="A1171" t="inlineStr">
        <is>
          <t>Dilutive effect of stock options</t>
        </is>
      </c>
      <c r="C1171" t="inlineStr">
        <is>
          <t>Actual</t>
        </is>
      </c>
      <c r="D1171" t="inlineStr">
        <is>
          <t>QQQQ</t>
        </is>
      </c>
      <c r="F1171" t="n">
        <v>243816</v>
      </c>
      <c r="G1171" t="n">
        <v>247620</v>
      </c>
      <c r="H1171" t="n">
        <v>307346</v>
      </c>
      <c r="J1171" t="n">
        <v>279979</v>
      </c>
      <c r="K1171" t="n">
        <v>318434</v>
      </c>
      <c r="L1171" t="n">
        <v>363669</v>
      </c>
      <c r="M1171" t="n">
        <v>369923</v>
      </c>
      <c r="O1171" t="n">
        <v>363630</v>
      </c>
      <c r="P1171" t="n">
        <v>331202</v>
      </c>
      <c r="Q1171" t="n">
        <v>328599</v>
      </c>
      <c r="R1171" t="n">
        <v>324531</v>
      </c>
      <c r="T1171" t="n">
        <v>327186</v>
      </c>
      <c r="U1171" t="n">
        <v>281955</v>
      </c>
      <c r="V1171" t="n">
        <v>292674</v>
      </c>
      <c r="W1171" t="n">
        <v>291115</v>
      </c>
      <c r="Y1171" t="n">
        <v>296092</v>
      </c>
      <c r="Z1171" t="n">
        <v>373191</v>
      </c>
      <c r="AA1171" t="n">
        <v>357883</v>
      </c>
      <c r="AB1171" t="n">
        <v>753885</v>
      </c>
      <c r="AD1171" t="n">
        <v>754533</v>
      </c>
      <c r="AE1171" t="n">
        <v>743493</v>
      </c>
      <c r="AF1171" t="n">
        <v>742207</v>
      </c>
      <c r="AG1171" t="n">
        <v>761663</v>
      </c>
      <c r="AI1171" t="n">
        <v>741486</v>
      </c>
      <c r="AJ1171" t="n">
        <v>680453</v>
      </c>
      <c r="AK1171" t="n">
        <v>688047</v>
      </c>
      <c r="AL1171" t="n">
        <v>685311</v>
      </c>
      <c r="AN1171" t="n">
        <v>690448</v>
      </c>
      <c r="AO1171" t="n">
        <v>607772</v>
      </c>
      <c r="AP1171" t="n">
        <v>424231</v>
      </c>
      <c r="AQ1171" t="n">
        <v>500149</v>
      </c>
      <c r="AS1171" t="n">
        <v>538430</v>
      </c>
      <c r="AT1171" t="n">
        <v>651264</v>
      </c>
      <c r="AU1171" t="n">
        <v>626696</v>
      </c>
      <c r="AV1171" t="n">
        <v>523851</v>
      </c>
      <c r="AX1171" t="n">
        <v>598047</v>
      </c>
      <c r="AY1171" t="n">
        <v>648417</v>
      </c>
      <c r="AZ1171" t="n">
        <v>668730</v>
      </c>
      <c r="BA1171" t="n">
        <v>710627</v>
      </c>
      <c r="BC1171" t="n">
        <v>661141</v>
      </c>
      <c r="BD1171" t="n">
        <v>569882</v>
      </c>
      <c r="BE1171" t="n">
        <v>546757</v>
      </c>
    </row>
    <row r="1172">
      <c r="A1172" t="inlineStr">
        <is>
          <t>Diluted - income available to common stockholders plus assumed exercises of stock options</t>
        </is>
      </c>
      <c r="C1172" t="inlineStr">
        <is>
          <t>Actual</t>
        </is>
      </c>
      <c r="D1172" t="inlineStr">
        <is>
          <t>QQQQ</t>
        </is>
      </c>
      <c r="F1172" t="n">
        <v>15482517</v>
      </c>
      <c r="G1172" t="n">
        <v>15479749</v>
      </c>
      <c r="H1172" t="n">
        <v>15594881</v>
      </c>
      <c r="J1172" t="n">
        <v>15548822</v>
      </c>
      <c r="K1172" t="n">
        <v>15660920</v>
      </c>
      <c r="L1172" t="n">
        <v>15832180</v>
      </c>
      <c r="M1172" t="n">
        <v>15795843</v>
      </c>
      <c r="O1172" t="n">
        <v>15794403</v>
      </c>
      <c r="P1172" t="n">
        <v>15838548</v>
      </c>
      <c r="Q1172" t="n">
        <v>15864924</v>
      </c>
      <c r="R1172" t="n">
        <v>15906124</v>
      </c>
      <c r="T1172" t="n">
        <v>15886245</v>
      </c>
      <c r="U1172" t="n">
        <v>15816371</v>
      </c>
      <c r="V1172" t="n">
        <v>15842485</v>
      </c>
      <c r="W1172" t="n">
        <v>15922209</v>
      </c>
      <c r="Y1172" t="n">
        <v>15911262</v>
      </c>
      <c r="Z1172" t="n">
        <v>16237998</v>
      </c>
      <c r="AA1172" t="n">
        <v>16261688</v>
      </c>
      <c r="AB1172" t="n">
        <v>32592277</v>
      </c>
      <c r="AD1172" t="n">
        <v>32568105</v>
      </c>
      <c r="AE1172" t="n">
        <v>33317744</v>
      </c>
      <c r="AF1172" t="n">
        <v>33458557</v>
      </c>
      <c r="AG1172" t="n">
        <v>33504143</v>
      </c>
      <c r="AI1172" t="n">
        <v>33430714</v>
      </c>
      <c r="AJ1172" t="n">
        <v>33292852</v>
      </c>
      <c r="AK1172" t="n">
        <v>33317193</v>
      </c>
      <c r="AL1172" t="n">
        <v>33327213</v>
      </c>
      <c r="AN1172" t="n">
        <v>33329844</v>
      </c>
      <c r="AO1172" t="n">
        <v>33287359</v>
      </c>
      <c r="AP1172" t="n">
        <v>33075493</v>
      </c>
      <c r="AQ1172" t="n">
        <v>33168938</v>
      </c>
      <c r="AS1172" t="n">
        <v>33210952</v>
      </c>
      <c r="AT1172" t="n">
        <v>33408116</v>
      </c>
      <c r="AU1172" t="n">
        <v>33405923</v>
      </c>
      <c r="AV1172" t="n">
        <v>33267955</v>
      </c>
      <c r="AX1172" t="n">
        <v>33314146</v>
      </c>
      <c r="AY1172" t="n">
        <v>33315333</v>
      </c>
      <c r="AZ1172" t="n">
        <v>33418482</v>
      </c>
      <c r="BA1172" t="n">
        <v>33536558</v>
      </c>
      <c r="BC1172" t="n">
        <v>33439496</v>
      </c>
      <c r="BD1172" t="n">
        <v>33462739</v>
      </c>
      <c r="BE1172" t="n">
        <v>33467254</v>
      </c>
    </row>
    <row r="1173">
      <c r="A1173" t="inlineStr">
        <is>
          <t>Diluted - income available to common stockholders plus assumed exercises of stock options-c</t>
        </is>
      </c>
      <c r="F1173">
        <f>SUM(F1171,F1169)</f>
        <v/>
      </c>
      <c r="G1173">
        <f>SUM(G1171,G1169)</f>
        <v/>
      </c>
      <c r="H1173">
        <f>SUM(H1171,H1169)</f>
        <v/>
      </c>
      <c r="J1173">
        <f>SUM(J1171,J1169)</f>
        <v/>
      </c>
      <c r="K1173">
        <f>SUM(K1171,K1169)</f>
        <v/>
      </c>
      <c r="L1173">
        <f>SUM(L1171,L1169)</f>
        <v/>
      </c>
      <c r="M1173">
        <f>SUM(M1171,M1169)</f>
        <v/>
      </c>
      <c r="O1173">
        <f>SUM(O1171,O1169)</f>
        <v/>
      </c>
      <c r="P1173">
        <f>SUM(P1171,P1169)</f>
        <v/>
      </c>
      <c r="Q1173">
        <f>SUM(Q1171,Q1169)</f>
        <v/>
      </c>
      <c r="R1173">
        <f>SUM(R1171,R1169)</f>
        <v/>
      </c>
      <c r="T1173">
        <f>SUM(T1171,T1169)</f>
        <v/>
      </c>
      <c r="U1173">
        <f>SUM(U1171,U1169)</f>
        <v/>
      </c>
      <c r="V1173">
        <f>SUM(V1171,V1169)</f>
        <v/>
      </c>
      <c r="W1173">
        <f>SUM(W1171,W1169)</f>
        <v/>
      </c>
      <c r="Y1173">
        <f>SUM(Y1171,Y1169)</f>
        <v/>
      </c>
      <c r="Z1173">
        <f>SUM(Z1171,Z1169)</f>
        <v/>
      </c>
      <c r="AA1173">
        <f>SUM(AA1171,AA1169)</f>
        <v/>
      </c>
      <c r="AB1173">
        <f>SUM(AB1171,AB1169)</f>
        <v/>
      </c>
      <c r="AD1173">
        <f>SUM(AD1171,AD1169)</f>
        <v/>
      </c>
      <c r="AE1173">
        <f>SUM(AE1171,AE1169)</f>
        <v/>
      </c>
      <c r="AF1173">
        <f>SUM(AF1171,AF1169)</f>
        <v/>
      </c>
      <c r="AG1173">
        <f>SUM(AG1171,AG1169)</f>
        <v/>
      </c>
      <c r="AI1173">
        <f>SUM(AI1171,AI1169)</f>
        <v/>
      </c>
      <c r="AJ1173">
        <f>SUM(AJ1171,AJ1169)</f>
        <v/>
      </c>
      <c r="AK1173">
        <f>SUM(AK1171,AK1169)</f>
        <v/>
      </c>
      <c r="AL1173">
        <f>SUM(AL1171,AL1169)</f>
        <v/>
      </c>
      <c r="AN1173">
        <f>SUM(AN1171,AN1169)</f>
        <v/>
      </c>
      <c r="AO1173">
        <f>SUM(AO1171,AO1169)</f>
        <v/>
      </c>
      <c r="AP1173">
        <f>SUM(AP1171,AP1169)</f>
        <v/>
      </c>
      <c r="AQ1173">
        <f>SUM(AQ1171,AQ1169)</f>
        <v/>
      </c>
      <c r="AS1173">
        <f>SUM(AS1171,AS1169)</f>
        <v/>
      </c>
      <c r="AT1173">
        <f>SUM(AT1171,AT1169)</f>
        <v/>
      </c>
      <c r="AU1173">
        <f>SUM(AU1171,AU1169)</f>
        <v/>
      </c>
      <c r="AV1173">
        <f>SUM(AV1171,AV1169)</f>
        <v/>
      </c>
      <c r="AX1173">
        <f>SUM(AX1171,AX1169)</f>
        <v/>
      </c>
      <c r="AY1173">
        <f>SUM(AY1171,AY1169)</f>
        <v/>
      </c>
      <c r="AZ1173">
        <f>SUM(AZ1171,AZ1169)</f>
        <v/>
      </c>
      <c r="BA1173">
        <f>SUM(BA1171,BA1169)</f>
        <v/>
      </c>
      <c r="BC1173">
        <f>SUM(BC1171,BC1169)</f>
        <v/>
      </c>
      <c r="BD1173">
        <f>SUM(BD1171,BD1169)</f>
        <v/>
      </c>
      <c r="BE1173">
        <f>SUM(BE1171,BE1169)</f>
        <v/>
      </c>
    </row>
    <row r="1174">
      <c r="A1174" t="inlineStr">
        <is>
          <t>Sum check</t>
        </is>
      </c>
      <c r="F1174">
        <f>F1172-F1173</f>
        <v/>
      </c>
      <c r="G1174">
        <f>G1172-G1173</f>
        <v/>
      </c>
      <c r="H1174">
        <f>H1172-H1173</f>
        <v/>
      </c>
      <c r="J1174">
        <f>J1172-J1173</f>
        <v/>
      </c>
      <c r="K1174">
        <f>K1172-K1173</f>
        <v/>
      </c>
      <c r="L1174">
        <f>L1172-L1173</f>
        <v/>
      </c>
      <c r="M1174">
        <f>M1172-M1173</f>
        <v/>
      </c>
      <c r="O1174">
        <f>O1172-O1173</f>
        <v/>
      </c>
      <c r="P1174">
        <f>P1172-P1173</f>
        <v/>
      </c>
      <c r="Q1174">
        <f>Q1172-Q1173</f>
        <v/>
      </c>
      <c r="R1174">
        <f>R1172-R1173</f>
        <v/>
      </c>
      <c r="T1174">
        <f>T1172-T1173</f>
        <v/>
      </c>
      <c r="U1174">
        <f>U1172-U1173</f>
        <v/>
      </c>
      <c r="V1174">
        <f>V1172-V1173</f>
        <v/>
      </c>
      <c r="W1174">
        <f>W1172-W1173</f>
        <v/>
      </c>
      <c r="Y1174">
        <f>Y1172-Y1173</f>
        <v/>
      </c>
      <c r="Z1174">
        <f>Z1172-Z1173</f>
        <v/>
      </c>
      <c r="AA1174">
        <f>AA1172-AA1173</f>
        <v/>
      </c>
      <c r="AB1174">
        <f>AB1172-AB1173</f>
        <v/>
      </c>
      <c r="AD1174">
        <f>AD1172-AD1173</f>
        <v/>
      </c>
      <c r="AE1174">
        <f>AE1172-AE1173</f>
        <v/>
      </c>
      <c r="AF1174">
        <f>AF1172-AF1173</f>
        <v/>
      </c>
      <c r="AG1174">
        <f>AG1172-AG1173</f>
        <v/>
      </c>
      <c r="AI1174">
        <f>AI1172-AI1173</f>
        <v/>
      </c>
      <c r="AJ1174">
        <f>AJ1172-AJ1173</f>
        <v/>
      </c>
      <c r="AK1174">
        <f>AK1172-AK1173</f>
        <v/>
      </c>
      <c r="AL1174">
        <f>AL1172-AL1173</f>
        <v/>
      </c>
      <c r="AN1174">
        <f>AN1172-AN1173</f>
        <v/>
      </c>
      <c r="AO1174">
        <f>AO1172-AO1173</f>
        <v/>
      </c>
      <c r="AP1174">
        <f>AP1172-AP1173</f>
        <v/>
      </c>
      <c r="AQ1174">
        <f>AQ1172-AQ1173</f>
        <v/>
      </c>
      <c r="AS1174">
        <f>AS1172-AS1173</f>
        <v/>
      </c>
      <c r="AT1174">
        <f>AT1172-AT1173</f>
        <v/>
      </c>
      <c r="AU1174">
        <f>AU1172-AU1173</f>
        <v/>
      </c>
      <c r="AV1174">
        <f>AV1172-AV1173</f>
        <v/>
      </c>
      <c r="AX1174">
        <f>AX1172-AX1173</f>
        <v/>
      </c>
      <c r="AY1174">
        <f>AY1172-AY1173</f>
        <v/>
      </c>
      <c r="AZ1174">
        <f>AZ1172-AZ1173</f>
        <v/>
      </c>
      <c r="BA1174">
        <f>BA1172-BA1173</f>
        <v/>
      </c>
      <c r="BC1174">
        <f>BC1172-BC1173</f>
        <v/>
      </c>
      <c r="BD1174">
        <f>BD1172-BD1173</f>
        <v/>
      </c>
      <c r="BE1174">
        <f>BE1172-BE1173</f>
        <v/>
      </c>
    </row>
    <row r="1176">
      <c r="A1176" t="inlineStr">
        <is>
          <t>Per share amount</t>
        </is>
      </c>
    </row>
    <row r="1177">
      <c r="A1177" t="inlineStr">
        <is>
          <t>Basic</t>
        </is>
      </c>
    </row>
    <row r="1178">
      <c r="A1178" t="inlineStr">
        <is>
          <t>Income available to common stockholders</t>
        </is>
      </c>
      <c r="C1178" t="inlineStr">
        <is>
          <t>Dollar</t>
        </is>
      </c>
      <c r="D1178" t="inlineStr">
        <is>
          <t>QQQQ</t>
        </is>
      </c>
      <c r="E1178" t="inlineStr">
        <is>
          <t>Yes</t>
        </is>
      </c>
      <c r="F1178" t="n">
        <v>0.88</v>
      </c>
      <c r="G1178" t="n">
        <v>0.83</v>
      </c>
      <c r="H1178" t="n">
        <v>0.9399999999999999</v>
      </c>
      <c r="J1178" t="n">
        <v>3.56</v>
      </c>
      <c r="K1178" t="n">
        <v>0.96</v>
      </c>
      <c r="L1178" t="n">
        <v>0.9399999999999999</v>
      </c>
      <c r="M1178" t="n">
        <v>1.22</v>
      </c>
      <c r="O1178" t="n">
        <v>4.14</v>
      </c>
      <c r="P1178" t="n">
        <v>1.05</v>
      </c>
      <c r="Q1178" t="n">
        <v>1.19</v>
      </c>
      <c r="R1178" t="n">
        <v>1.01</v>
      </c>
      <c r="T1178" t="n">
        <v>4.25</v>
      </c>
      <c r="U1178" t="n">
        <v>1.07</v>
      </c>
      <c r="V1178" t="n">
        <v>1.12</v>
      </c>
      <c r="W1178" t="n">
        <v>1.15</v>
      </c>
      <c r="Y1178" t="n">
        <v>4.53</v>
      </c>
      <c r="Z1178" t="n">
        <v>1.39</v>
      </c>
      <c r="AA1178" t="n">
        <v>1.46</v>
      </c>
      <c r="AB1178" t="n">
        <v>0.68</v>
      </c>
      <c r="AD1178" t="n">
        <v>2.72</v>
      </c>
      <c r="AE1178" t="n">
        <v>0.91</v>
      </c>
      <c r="AF1178" t="n">
        <v>0.93</v>
      </c>
      <c r="AG1178" t="n">
        <v>1.01</v>
      </c>
      <c r="AI1178" t="n">
        <v>3.85</v>
      </c>
      <c r="AJ1178" t="n">
        <v>0.98</v>
      </c>
      <c r="AK1178" t="n">
        <v>1.04</v>
      </c>
      <c r="AL1178" t="n">
        <v>1.02</v>
      </c>
      <c r="AN1178" t="n">
        <v>4.13</v>
      </c>
      <c r="AO1178" t="n">
        <v>0.6899999999999999</v>
      </c>
      <c r="AP1178" t="n">
        <v>0.64</v>
      </c>
      <c r="AQ1178" t="n">
        <v>0.64</v>
      </c>
      <c r="AS1178" t="n">
        <v>3.05</v>
      </c>
      <c r="AT1178" t="n">
        <v>1.3</v>
      </c>
      <c r="AU1178" t="n">
        <v>1.47</v>
      </c>
      <c r="AV1178" t="n">
        <v>1.18</v>
      </c>
      <c r="AX1178" t="n">
        <v>5.12</v>
      </c>
      <c r="AY1178" t="n">
        <v>1.1</v>
      </c>
      <c r="AZ1178" t="n">
        <v>1.36</v>
      </c>
      <c r="BA1178" t="n">
        <v>1.69</v>
      </c>
      <c r="BC1178" t="n">
        <v>5.89</v>
      </c>
      <c r="BD1178" t="n">
        <v>1.75</v>
      </c>
      <c r="BE1178" t="n">
        <v>1.67</v>
      </c>
    </row>
    <row r="1179">
      <c r="A1179" t="inlineStr">
        <is>
          <t>Link check</t>
        </is>
      </c>
      <c r="F1179">
        <f>F1178-F260</f>
        <v/>
      </c>
      <c r="G1179">
        <f>G1178-G260</f>
        <v/>
      </c>
      <c r="H1179">
        <f>H1178-H260</f>
        <v/>
      </c>
      <c r="J1179">
        <f>J1178-J260</f>
        <v/>
      </c>
      <c r="K1179">
        <f>K1178-K260</f>
        <v/>
      </c>
      <c r="L1179">
        <f>L1178-L260</f>
        <v/>
      </c>
      <c r="M1179">
        <f>M1178-M260</f>
        <v/>
      </c>
      <c r="O1179">
        <f>O1178-O260</f>
        <v/>
      </c>
      <c r="P1179">
        <f>P1178-P260</f>
        <v/>
      </c>
      <c r="Q1179">
        <f>Q1178-Q260</f>
        <v/>
      </c>
      <c r="R1179">
        <f>R1178-R260</f>
        <v/>
      </c>
      <c r="T1179">
        <f>T1178-T260</f>
        <v/>
      </c>
      <c r="U1179">
        <f>U1178-U260</f>
        <v/>
      </c>
      <c r="V1179">
        <f>V1178-V260</f>
        <v/>
      </c>
      <c r="W1179">
        <f>W1178-W260</f>
        <v/>
      </c>
      <c r="Y1179">
        <f>Y1178-Y260</f>
        <v/>
      </c>
      <c r="Z1179">
        <f>Z1178-Z260</f>
        <v/>
      </c>
      <c r="AA1179">
        <f>AA1178-AA260</f>
        <v/>
      </c>
      <c r="AB1179">
        <f>AB1178-AB260</f>
        <v/>
      </c>
      <c r="AD1179">
        <f>AD1178-AD260</f>
        <v/>
      </c>
      <c r="AE1179">
        <f>AE1178-AE260</f>
        <v/>
      </c>
      <c r="AF1179">
        <f>AF1178-AF260</f>
        <v/>
      </c>
      <c r="AG1179">
        <f>AG1178-AG260</f>
        <v/>
      </c>
      <c r="AI1179">
        <f>AI1178-AI260</f>
        <v/>
      </c>
      <c r="AJ1179">
        <f>AJ1178-AJ260</f>
        <v/>
      </c>
      <c r="AK1179">
        <f>AK1178-AK260</f>
        <v/>
      </c>
      <c r="AL1179">
        <f>AL1178-AL260</f>
        <v/>
      </c>
      <c r="AN1179">
        <f>AN1178-AN260</f>
        <v/>
      </c>
      <c r="AO1179">
        <f>AO1178-AO260</f>
        <v/>
      </c>
      <c r="AP1179">
        <f>AP1178-AP260</f>
        <v/>
      </c>
      <c r="AQ1179">
        <f>AQ1178-AQ260</f>
        <v/>
      </c>
      <c r="AS1179">
        <f>AS1178-AS260</f>
        <v/>
      </c>
      <c r="AT1179">
        <f>AT1178-AT260</f>
        <v/>
      </c>
      <c r="AU1179">
        <f>AU1178-AU260</f>
        <v/>
      </c>
      <c r="AV1179">
        <f>AV1178-AV260</f>
        <v/>
      </c>
      <c r="AX1179">
        <f>AX1178-AX260</f>
        <v/>
      </c>
      <c r="AY1179">
        <f>AY1178-AY260</f>
        <v/>
      </c>
      <c r="AZ1179">
        <f>AZ1178-AZ260</f>
        <v/>
      </c>
      <c r="BA1179">
        <f>BA1178-BA260</f>
        <v/>
      </c>
      <c r="BC1179">
        <f>BC1178-BC260</f>
        <v/>
      </c>
      <c r="BD1179">
        <f>BD1178-BD260</f>
        <v/>
      </c>
      <c r="BE1179">
        <f>BE1178-BE260</f>
        <v/>
      </c>
    </row>
    <row r="1180">
      <c r="A1180" t="inlineStr">
        <is>
          <t>Diluted</t>
        </is>
      </c>
    </row>
    <row r="1181">
      <c r="A1181" t="inlineStr">
        <is>
          <t>Income available to common stockholders plus assumed exercises of stock options</t>
        </is>
      </c>
      <c r="C1181" t="inlineStr">
        <is>
          <t>Dollar</t>
        </is>
      </c>
      <c r="D1181" t="inlineStr">
        <is>
          <t>QQQQ</t>
        </is>
      </c>
      <c r="E1181" t="inlineStr">
        <is>
          <t>Yes</t>
        </is>
      </c>
      <c r="F1181" t="n">
        <v>0.86</v>
      </c>
      <c r="G1181" t="n">
        <v>0.8100000000000001</v>
      </c>
      <c r="H1181" t="n">
        <v>0.93</v>
      </c>
      <c r="J1181" t="n">
        <v>3.49</v>
      </c>
      <c r="K1181" t="n">
        <v>0.9399999999999999</v>
      </c>
      <c r="L1181" t="n">
        <v>0.92</v>
      </c>
      <c r="M1181" t="n">
        <v>1.19</v>
      </c>
      <c r="O1181" t="n">
        <v>4.04</v>
      </c>
      <c r="P1181" t="n">
        <v>1.03</v>
      </c>
      <c r="Q1181" t="n">
        <v>1.17</v>
      </c>
      <c r="R1181" t="n">
        <v>0.98</v>
      </c>
      <c r="T1181" t="n">
        <v>4.17</v>
      </c>
      <c r="U1181" t="n">
        <v>1.05</v>
      </c>
      <c r="V1181" t="n">
        <v>1.1</v>
      </c>
      <c r="W1181" t="n">
        <v>1.13</v>
      </c>
      <c r="Y1181" t="n">
        <v>4.44</v>
      </c>
      <c r="Z1181" t="n">
        <v>1.36</v>
      </c>
      <c r="AA1181" t="n">
        <v>1.42</v>
      </c>
      <c r="AB1181" t="n">
        <v>0.67</v>
      </c>
      <c r="AD1181" t="n">
        <v>2.65</v>
      </c>
      <c r="AE1181" t="n">
        <v>0.89</v>
      </c>
      <c r="AF1181" t="n">
        <v>0.91</v>
      </c>
      <c r="AG1181" t="n">
        <v>0.98</v>
      </c>
      <c r="AI1181" t="n">
        <v>3.76</v>
      </c>
      <c r="AJ1181" t="n">
        <v>0.96</v>
      </c>
      <c r="AK1181" t="n">
        <v>1.02</v>
      </c>
      <c r="AL1181" t="n">
        <v>1</v>
      </c>
      <c r="AN1181" t="n">
        <v>4.05</v>
      </c>
      <c r="AO1181" t="n">
        <v>0.68</v>
      </c>
      <c r="AP1181" t="n">
        <v>0.63</v>
      </c>
      <c r="AQ1181" t="n">
        <v>0.63</v>
      </c>
      <c r="AS1181" t="n">
        <v>3</v>
      </c>
      <c r="AT1181" t="n">
        <v>1.27</v>
      </c>
      <c r="AU1181" t="n">
        <v>1.45</v>
      </c>
      <c r="AV1181" t="n">
        <v>1.16</v>
      </c>
      <c r="AX1181" t="n">
        <v>5.03</v>
      </c>
      <c r="AY1181" t="n">
        <v>1.08</v>
      </c>
      <c r="AZ1181" t="n">
        <v>1.34</v>
      </c>
      <c r="BA1181" t="n">
        <v>1.65</v>
      </c>
      <c r="BC1181" t="n">
        <v>5.77</v>
      </c>
      <c r="BD1181" t="n">
        <v>1.72</v>
      </c>
      <c r="BE1181" t="n">
        <v>1.64</v>
      </c>
    </row>
    <row r="1183">
      <c r="A1183" t="inlineStr">
        <is>
          <t>Stock-based compensation expense</t>
        </is>
      </c>
    </row>
    <row r="1184">
      <c r="A1184" t="inlineStr">
        <is>
          <t>Stock-based compensation expense</t>
        </is>
      </c>
      <c r="C1184" t="inlineStr">
        <is>
          <t>Thousand</t>
        </is>
      </c>
      <c r="D1184" t="inlineStr">
        <is>
          <t>QQQQ</t>
        </is>
      </c>
      <c r="E1184" t="inlineStr">
        <is>
          <t>Yes</t>
        </is>
      </c>
      <c r="F1184" t="n">
        <v>374</v>
      </c>
      <c r="G1184" t="n">
        <v>321</v>
      </c>
      <c r="H1184" t="n">
        <v>399</v>
      </c>
      <c r="J1184" t="n">
        <v>1360</v>
      </c>
      <c r="K1184" t="n">
        <v>347</v>
      </c>
      <c r="L1184" t="n">
        <v>429</v>
      </c>
      <c r="M1184" t="n">
        <v>448</v>
      </c>
      <c r="O1184" t="n">
        <v>1676</v>
      </c>
      <c r="P1184" t="n">
        <v>464</v>
      </c>
      <c r="Q1184" t="n">
        <v>290</v>
      </c>
      <c r="R1184" t="n">
        <v>489</v>
      </c>
      <c r="T1184" t="n">
        <v>1717</v>
      </c>
      <c r="U1184" t="n">
        <v>451</v>
      </c>
      <c r="V1184" t="n">
        <v>450</v>
      </c>
      <c r="W1184" t="n">
        <v>365</v>
      </c>
      <c r="Y1184" t="n">
        <v>1636</v>
      </c>
      <c r="Z1184" t="n">
        <v>222</v>
      </c>
      <c r="AA1184" t="n">
        <v>282</v>
      </c>
      <c r="AB1184" t="n">
        <v>354</v>
      </c>
      <c r="AD1184" t="n">
        <v>1180</v>
      </c>
      <c r="AE1184" t="n">
        <v>306</v>
      </c>
      <c r="AF1184" t="n">
        <v>322</v>
      </c>
      <c r="AG1184" t="n">
        <v>353</v>
      </c>
      <c r="AI1184" t="n">
        <v>1352</v>
      </c>
      <c r="AJ1184" t="n">
        <v>174</v>
      </c>
      <c r="AK1184" t="n">
        <v>367</v>
      </c>
      <c r="AL1184" t="n">
        <v>347</v>
      </c>
      <c r="AN1184" t="n">
        <v>1277</v>
      </c>
      <c r="AO1184" t="n">
        <v>426</v>
      </c>
      <c r="AP1184" t="n">
        <v>406</v>
      </c>
      <c r="AQ1184" t="n">
        <v>433</v>
      </c>
      <c r="AS1184" t="n">
        <v>1516</v>
      </c>
      <c r="AT1184" t="n">
        <v>576</v>
      </c>
      <c r="AU1184" t="n">
        <v>473</v>
      </c>
      <c r="AV1184" t="n">
        <v>555</v>
      </c>
      <c r="AX1184" t="n">
        <v>2133</v>
      </c>
      <c r="AY1184" t="n">
        <v>458</v>
      </c>
      <c r="AZ1184" t="n">
        <v>460</v>
      </c>
      <c r="BA1184" t="n">
        <v>627</v>
      </c>
      <c r="BC1184" t="n">
        <v>1941</v>
      </c>
      <c r="BD1184" t="n">
        <v>382</v>
      </c>
      <c r="BE1184" t="n">
        <v>831</v>
      </c>
    </row>
    <row r="1185">
      <c r="A1185" t="inlineStr">
        <is>
          <t>Link check</t>
        </is>
      </c>
      <c r="F1185">
        <f>F1184-F543</f>
        <v/>
      </c>
      <c r="G1185">
        <f>G1184-G543</f>
        <v/>
      </c>
      <c r="H1185">
        <f>H1184-H543</f>
        <v/>
      </c>
      <c r="J1185">
        <f>J1184-J543</f>
        <v/>
      </c>
      <c r="K1185">
        <f>K1184-K543</f>
        <v/>
      </c>
      <c r="L1185">
        <f>L1184-L543</f>
        <v/>
      </c>
      <c r="M1185">
        <f>M1184-M543</f>
        <v/>
      </c>
      <c r="O1185">
        <f>O1184-O543</f>
        <v/>
      </c>
      <c r="P1185">
        <f>P1184-P543</f>
        <v/>
      </c>
      <c r="Q1185">
        <f>Q1184-Q543</f>
        <v/>
      </c>
      <c r="R1185">
        <f>R1184-R543</f>
        <v/>
      </c>
      <c r="T1185">
        <f>T1184-T543</f>
        <v/>
      </c>
      <c r="U1185">
        <f>U1184-U543</f>
        <v/>
      </c>
      <c r="V1185">
        <f>V1184-V543</f>
        <v/>
      </c>
      <c r="W1185">
        <f>W1184-W543</f>
        <v/>
      </c>
      <c r="Y1185">
        <f>Y1184-Y543</f>
        <v/>
      </c>
      <c r="Z1185">
        <f>Z1184-Z543</f>
        <v/>
      </c>
      <c r="AA1185">
        <f>AA1184-AA543</f>
        <v/>
      </c>
      <c r="AB1185">
        <f>AB1184-AB543</f>
        <v/>
      </c>
      <c r="AD1185">
        <f>AD1184-AD543</f>
        <v/>
      </c>
      <c r="AE1185">
        <f>AE1184-AE543</f>
        <v/>
      </c>
      <c r="AF1185">
        <f>AF1184-AF543</f>
        <v/>
      </c>
      <c r="AG1185">
        <f>AG1184-AG543</f>
        <v/>
      </c>
      <c r="AI1185">
        <f>AI1184-AI543</f>
        <v/>
      </c>
      <c r="AJ1185">
        <f>AJ1184-AJ543</f>
        <v/>
      </c>
      <c r="AK1185">
        <f>AK1184-AK543</f>
        <v/>
      </c>
      <c r="AL1185">
        <f>AL1184-AL543</f>
        <v/>
      </c>
      <c r="AN1185">
        <f>AN1184-AN543</f>
        <v/>
      </c>
      <c r="AO1185">
        <f>AO1184-AO543</f>
        <v/>
      </c>
      <c r="AP1185">
        <f>AP1184-AP543</f>
        <v/>
      </c>
      <c r="AQ1185">
        <f>AQ1184-AQ543</f>
        <v/>
      </c>
      <c r="AS1185">
        <f>AS1184-AS543</f>
        <v/>
      </c>
      <c r="AT1185">
        <f>AT1184-AT543</f>
        <v/>
      </c>
      <c r="AU1185">
        <f>AU1184-AU543</f>
        <v/>
      </c>
      <c r="AV1185">
        <f>AV1184-AV543</f>
        <v/>
      </c>
      <c r="AX1185">
        <f>AX1184-AX543</f>
        <v/>
      </c>
      <c r="AY1185">
        <f>AY1184-AY543</f>
        <v/>
      </c>
      <c r="AZ1185">
        <f>AZ1184-AZ543</f>
        <v/>
      </c>
      <c r="BA1185">
        <f>BA1184-BA543</f>
        <v/>
      </c>
      <c r="BC1185">
        <f>BC1184-BC543</f>
        <v/>
      </c>
      <c r="BD1185">
        <f>BD1184-BD543</f>
        <v/>
      </c>
      <c r="BE1185">
        <f>BE1184-BE543</f>
        <v/>
      </c>
    </row>
    <row r="1186">
      <c r="A1186" t="inlineStr">
        <is>
          <t>Tax benefit</t>
        </is>
      </c>
      <c r="C1186" t="inlineStr">
        <is>
          <t>Thousand</t>
        </is>
      </c>
      <c r="D1186" t="inlineStr">
        <is>
          <t>QQQQ</t>
        </is>
      </c>
      <c r="E1186" t="inlineStr">
        <is>
          <t>Yes</t>
        </is>
      </c>
      <c r="F1186" t="n">
        <v>145</v>
      </c>
      <c r="G1186" t="n">
        <v>124</v>
      </c>
      <c r="H1186" t="n">
        <v>154</v>
      </c>
      <c r="J1186" t="n">
        <v>526</v>
      </c>
      <c r="K1186" t="n">
        <v>134</v>
      </c>
      <c r="L1186" t="n">
        <v>166</v>
      </c>
      <c r="M1186" t="n">
        <v>173</v>
      </c>
      <c r="O1186" t="n">
        <v>648</v>
      </c>
      <c r="P1186" t="n">
        <v>180</v>
      </c>
      <c r="Q1186" t="n">
        <v>112</v>
      </c>
      <c r="R1186" t="n">
        <v>189</v>
      </c>
      <c r="T1186" t="n">
        <v>664</v>
      </c>
      <c r="U1186" t="n">
        <v>174</v>
      </c>
      <c r="V1186" t="n">
        <v>174</v>
      </c>
      <c r="W1186" t="n">
        <v>142</v>
      </c>
      <c r="Y1186" t="n">
        <v>633</v>
      </c>
      <c r="Z1186" t="n">
        <v>71</v>
      </c>
      <c r="AA1186" t="n">
        <v>109</v>
      </c>
      <c r="AB1186" t="n">
        <v>137</v>
      </c>
      <c r="AD1186" t="n">
        <v>301</v>
      </c>
      <c r="AE1186" t="n">
        <v>78</v>
      </c>
      <c r="AF1186" t="n">
        <v>82</v>
      </c>
      <c r="AG1186" t="n">
        <v>90</v>
      </c>
      <c r="AI1186" t="n">
        <v>345</v>
      </c>
      <c r="AJ1186" t="n">
        <v>44</v>
      </c>
      <c r="AK1186" t="n">
        <v>94</v>
      </c>
      <c r="AL1186" t="n">
        <v>88</v>
      </c>
      <c r="AN1186" t="n">
        <v>325</v>
      </c>
      <c r="AO1186" t="n">
        <v>109</v>
      </c>
      <c r="AP1186" t="n">
        <v>103</v>
      </c>
      <c r="AQ1186" t="n">
        <v>110</v>
      </c>
      <c r="AS1186" t="n">
        <v>386</v>
      </c>
      <c r="AT1186" t="n">
        <v>147</v>
      </c>
      <c r="AU1186" t="n">
        <v>114</v>
      </c>
      <c r="AV1186" t="n">
        <v>134</v>
      </c>
      <c r="AX1186" t="n">
        <v>513</v>
      </c>
      <c r="AY1186" t="n">
        <v>110</v>
      </c>
      <c r="AZ1186" t="n">
        <v>111</v>
      </c>
      <c r="BA1186" t="n">
        <v>151</v>
      </c>
      <c r="BC1186" t="n">
        <v>467</v>
      </c>
      <c r="BD1186" t="n">
        <v>92</v>
      </c>
      <c r="BE1186" t="n">
        <v>200</v>
      </c>
    </row>
    <row r="1187">
      <c r="A1187" t="inlineStr">
        <is>
          <t>Stock-based compensation expense, net of tax</t>
        </is>
      </c>
      <c r="C1187" t="inlineStr">
        <is>
          <t>Thousand</t>
        </is>
      </c>
      <c r="D1187" t="inlineStr">
        <is>
          <t>QQQQ</t>
        </is>
      </c>
      <c r="E1187" t="inlineStr">
        <is>
          <t>Yes</t>
        </is>
      </c>
      <c r="F1187" t="n">
        <v>229</v>
      </c>
      <c r="G1187" t="n">
        <v>197</v>
      </c>
      <c r="H1187" t="n">
        <v>245</v>
      </c>
      <c r="J1187" t="n">
        <v>834</v>
      </c>
      <c r="K1187" t="n">
        <v>213</v>
      </c>
      <c r="L1187" t="n">
        <v>263</v>
      </c>
      <c r="M1187" t="n">
        <v>275</v>
      </c>
      <c r="O1187" t="n">
        <v>1028</v>
      </c>
      <c r="P1187" t="n">
        <v>284</v>
      </c>
      <c r="Q1187" t="n">
        <v>178</v>
      </c>
      <c r="R1187" t="n">
        <v>300</v>
      </c>
      <c r="T1187" t="n">
        <v>1053</v>
      </c>
      <c r="U1187" t="n">
        <v>277</v>
      </c>
      <c r="V1187" t="n">
        <v>276</v>
      </c>
      <c r="W1187" t="n">
        <v>223</v>
      </c>
      <c r="Y1187" t="n">
        <v>1003</v>
      </c>
      <c r="Z1187" t="n">
        <v>151</v>
      </c>
      <c r="AA1187" t="n">
        <v>173</v>
      </c>
      <c r="AB1187" t="n">
        <v>217</v>
      </c>
      <c r="AD1187" t="n">
        <v>879</v>
      </c>
      <c r="AE1187" t="n">
        <v>228</v>
      </c>
      <c r="AF1187" t="n">
        <v>240</v>
      </c>
      <c r="AG1187" t="n">
        <v>263</v>
      </c>
      <c r="AI1187" t="n">
        <v>1007</v>
      </c>
      <c r="AJ1187" t="n">
        <v>130</v>
      </c>
      <c r="AK1187" t="n">
        <v>273</v>
      </c>
      <c r="AL1187" t="n">
        <v>259</v>
      </c>
      <c r="AN1187" t="n">
        <v>952</v>
      </c>
      <c r="AO1187" t="n">
        <v>317</v>
      </c>
      <c r="AP1187" t="n">
        <v>303</v>
      </c>
      <c r="AQ1187" t="n">
        <v>323</v>
      </c>
      <c r="AS1187" t="n">
        <v>1130</v>
      </c>
      <c r="AT1187" t="n">
        <v>429</v>
      </c>
      <c r="AU1187" t="n">
        <v>359</v>
      </c>
      <c r="AV1187" t="n">
        <v>421</v>
      </c>
      <c r="AX1187" t="n">
        <v>1620</v>
      </c>
      <c r="AY1187" t="n">
        <v>348</v>
      </c>
      <c r="AZ1187" t="n">
        <v>349</v>
      </c>
      <c r="BA1187" t="n">
        <v>476</v>
      </c>
      <c r="BC1187" t="n">
        <v>1474</v>
      </c>
      <c r="BD1187" t="n">
        <v>290</v>
      </c>
      <c r="BE1187" t="n">
        <v>631</v>
      </c>
    </row>
    <row r="1188">
      <c r="A1188" t="inlineStr">
        <is>
          <t>Stock-based compensation expense, net of tax-c</t>
        </is>
      </c>
      <c r="F1188">
        <f>F1184-F1186</f>
        <v/>
      </c>
      <c r="G1188">
        <f>G1184-G1186</f>
        <v/>
      </c>
      <c r="H1188">
        <f>H1184-H1186</f>
        <v/>
      </c>
      <c r="J1188">
        <f>J1184-J1186</f>
        <v/>
      </c>
      <c r="K1188">
        <f>K1184-K1186</f>
        <v/>
      </c>
      <c r="L1188">
        <f>L1184-L1186</f>
        <v/>
      </c>
      <c r="M1188">
        <f>M1184-M1186</f>
        <v/>
      </c>
      <c r="O1188">
        <f>O1184-O1186</f>
        <v/>
      </c>
      <c r="P1188">
        <f>P1184-P1186</f>
        <v/>
      </c>
      <c r="Q1188">
        <f>Q1184-Q1186</f>
        <v/>
      </c>
      <c r="R1188">
        <f>R1184-R1186</f>
        <v/>
      </c>
      <c r="T1188">
        <f>T1184-T1186</f>
        <v/>
      </c>
      <c r="U1188">
        <f>U1184-U1186</f>
        <v/>
      </c>
      <c r="V1188">
        <f>V1184-V1186</f>
        <v/>
      </c>
      <c r="W1188">
        <f>W1184-W1186</f>
        <v/>
      </c>
      <c r="Y1188">
        <f>Y1184-Y1186</f>
        <v/>
      </c>
      <c r="Z1188">
        <f>Z1184-Z1186</f>
        <v/>
      </c>
      <c r="AA1188">
        <f>AA1184-AA1186</f>
        <v/>
      </c>
      <c r="AB1188">
        <f>AB1184-AB1186</f>
        <v/>
      </c>
      <c r="AD1188">
        <f>AD1184-AD1186</f>
        <v/>
      </c>
      <c r="AE1188">
        <f>AE1184-AE1186</f>
        <v/>
      </c>
      <c r="AF1188">
        <f>AF1184-AF1186</f>
        <v/>
      </c>
      <c r="AG1188">
        <f>AG1184-AG1186</f>
        <v/>
      </c>
      <c r="AI1188">
        <f>AI1184-AI1186</f>
        <v/>
      </c>
      <c r="AJ1188">
        <f>AJ1184-AJ1186</f>
        <v/>
      </c>
      <c r="AK1188">
        <f>AK1184-AK1186</f>
        <v/>
      </c>
      <c r="AL1188">
        <f>AL1184-AL1186</f>
        <v/>
      </c>
      <c r="AN1188">
        <f>AN1184-AN1186</f>
        <v/>
      </c>
      <c r="AO1188">
        <f>AO1184-AO1186</f>
        <v/>
      </c>
      <c r="AP1188">
        <f>AP1184-AP1186</f>
        <v/>
      </c>
      <c r="AQ1188">
        <f>AQ1184-AQ1186</f>
        <v/>
      </c>
      <c r="AS1188">
        <f>AS1184-AS1186</f>
        <v/>
      </c>
      <c r="AT1188">
        <f>AT1184-AT1186</f>
        <v/>
      </c>
      <c r="AU1188">
        <f>AU1184-AU1186</f>
        <v/>
      </c>
      <c r="AV1188">
        <f>AV1184-AV1186</f>
        <v/>
      </c>
      <c r="AX1188">
        <f>AX1184-AX1186</f>
        <v/>
      </c>
      <c r="AY1188">
        <f>AY1184-AY1186</f>
        <v/>
      </c>
      <c r="AZ1188">
        <f>AZ1184-AZ1186</f>
        <v/>
      </c>
      <c r="BA1188">
        <f>BA1184-BA1186</f>
        <v/>
      </c>
      <c r="BC1188">
        <f>BC1184-BC1186</f>
        <v/>
      </c>
      <c r="BD1188">
        <f>BD1184-BD1186</f>
        <v/>
      </c>
      <c r="BE1188">
        <f>BE1184-BE1186</f>
        <v/>
      </c>
    </row>
    <row r="1189">
      <c r="A1189" t="inlineStr">
        <is>
          <t>Sum check</t>
        </is>
      </c>
      <c r="F1189">
        <f>F1187-F1188</f>
        <v/>
      </c>
      <c r="G1189">
        <f>G1187-G1188</f>
        <v/>
      </c>
      <c r="H1189">
        <f>H1187-H1188</f>
        <v/>
      </c>
      <c r="J1189">
        <f>J1187-J1188</f>
        <v/>
      </c>
      <c r="K1189">
        <f>K1187-K1188</f>
        <v/>
      </c>
      <c r="L1189">
        <f>L1187-L1188</f>
        <v/>
      </c>
      <c r="M1189">
        <f>M1187-M1188</f>
        <v/>
      </c>
      <c r="O1189">
        <f>O1187-O1188</f>
        <v/>
      </c>
      <c r="P1189">
        <f>P1187-P1188</f>
        <v/>
      </c>
      <c r="Q1189">
        <f>Q1187-Q1188</f>
        <v/>
      </c>
      <c r="R1189">
        <f>R1187-R1188</f>
        <v/>
      </c>
      <c r="T1189">
        <f>T1187-T1188</f>
        <v/>
      </c>
      <c r="U1189">
        <f>U1187-U1188</f>
        <v/>
      </c>
      <c r="V1189">
        <f>V1187-V1188</f>
        <v/>
      </c>
      <c r="W1189">
        <f>W1187-W1188</f>
        <v/>
      </c>
      <c r="Y1189">
        <f>Y1187-Y1188</f>
        <v/>
      </c>
      <c r="Z1189">
        <f>Z1187-Z1188</f>
        <v/>
      </c>
      <c r="AA1189">
        <f>AA1187-AA1188</f>
        <v/>
      </c>
      <c r="AB1189">
        <f>AB1187-AB1188</f>
        <v/>
      </c>
      <c r="AD1189">
        <f>AD1187-AD1188</f>
        <v/>
      </c>
      <c r="AE1189">
        <f>AE1187-AE1188</f>
        <v/>
      </c>
      <c r="AF1189">
        <f>AF1187-AF1188</f>
        <v/>
      </c>
      <c r="AG1189">
        <f>AG1187-AG1188</f>
        <v/>
      </c>
      <c r="AI1189">
        <f>AI1187-AI1188</f>
        <v/>
      </c>
      <c r="AJ1189">
        <f>AJ1187-AJ1188</f>
        <v/>
      </c>
      <c r="AK1189">
        <f>AK1187-AK1188</f>
        <v/>
      </c>
      <c r="AL1189">
        <f>AL1187-AL1188</f>
        <v/>
      </c>
      <c r="AN1189">
        <f>AN1187-AN1188</f>
        <v/>
      </c>
      <c r="AO1189">
        <f>AO1187-AO1188</f>
        <v/>
      </c>
      <c r="AP1189">
        <f>AP1187-AP1188</f>
        <v/>
      </c>
      <c r="AQ1189">
        <f>AQ1187-AQ1188</f>
        <v/>
      </c>
      <c r="AS1189">
        <f>AS1187-AS1188</f>
        <v/>
      </c>
      <c r="AT1189">
        <f>AT1187-AT1188</f>
        <v/>
      </c>
      <c r="AU1189">
        <f>AU1187-AU1188</f>
        <v/>
      </c>
      <c r="AV1189">
        <f>AV1187-AV1188</f>
        <v/>
      </c>
      <c r="AX1189">
        <f>AX1187-AX1188</f>
        <v/>
      </c>
      <c r="AY1189">
        <f>AY1187-AY1188</f>
        <v/>
      </c>
      <c r="AZ1189">
        <f>AZ1187-AZ1188</f>
        <v/>
      </c>
      <c r="BA1189">
        <f>BA1187-BA1188</f>
        <v/>
      </c>
      <c r="BC1189">
        <f>BC1187-BC1188</f>
        <v/>
      </c>
      <c r="BD1189">
        <f>BD1187-BD1188</f>
        <v/>
      </c>
      <c r="BE1189">
        <f>BE1187-BE1188</f>
        <v/>
      </c>
    </row>
    <row r="1191">
      <c r="A1191" t="inlineStr">
        <is>
          <t>Rental income and operating expenses</t>
        </is>
      </c>
    </row>
    <row r="1192">
      <c r="A1192" t="inlineStr">
        <is>
          <t>Rental income</t>
        </is>
      </c>
      <c r="C1192" t="inlineStr">
        <is>
          <t>Thousand</t>
        </is>
      </c>
      <c r="D1192" t="inlineStr">
        <is>
          <t>QQQQ</t>
        </is>
      </c>
      <c r="AV1192" t="n">
        <v>2703</v>
      </c>
      <c r="AX1192" t="n">
        <v>9975</v>
      </c>
      <c r="AY1192" t="n">
        <v>2670</v>
      </c>
      <c r="AZ1192" t="n">
        <v>2643</v>
      </c>
      <c r="BA1192" t="n">
        <v>2347</v>
      </c>
      <c r="BC1192" t="n">
        <v>10340</v>
      </c>
      <c r="BD1192" t="n">
        <v>2690</v>
      </c>
      <c r="BE1192" t="n">
        <v>2778</v>
      </c>
    </row>
    <row r="1193">
      <c r="A1193" t="inlineStr">
        <is>
          <t>Operating expense</t>
        </is>
      </c>
      <c r="C1193" t="inlineStr">
        <is>
          <t>Thousand</t>
        </is>
      </c>
      <c r="D1193" t="inlineStr">
        <is>
          <t>QQQQ</t>
        </is>
      </c>
      <c r="AV1193" t="n">
        <v>2036</v>
      </c>
      <c r="AX1193" t="n">
        <v>8727</v>
      </c>
      <c r="AY1193" t="n">
        <v>2439</v>
      </c>
      <c r="AZ1193" t="n">
        <v>2299</v>
      </c>
      <c r="BA1193" t="n">
        <v>2381</v>
      </c>
      <c r="BC1193" t="n">
        <v>9863</v>
      </c>
      <c r="BD1193" t="n">
        <v>2381</v>
      </c>
      <c r="BE1193" t="n">
        <v>2967</v>
      </c>
    </row>
    <row r="1195">
      <c r="A1195" t="inlineStr">
        <is>
          <t>Loans by maturity and interest rate sensitivity</t>
        </is>
      </c>
    </row>
    <row r="1196">
      <c r="A1196" t="inlineStr">
        <is>
          <t>Total loans</t>
        </is>
      </c>
    </row>
    <row r="1197">
      <c r="A1197" t="inlineStr">
        <is>
          <t>Within one year</t>
        </is>
      </c>
      <c r="C1197" t="inlineStr">
        <is>
          <t>Thousand</t>
        </is>
      </c>
      <c r="D1197" t="inlineStr">
        <is>
          <t>QQQQ</t>
        </is>
      </c>
      <c r="I1197" t="n">
        <v>886191</v>
      </c>
      <c r="N1197" t="n">
        <v>1234118</v>
      </c>
      <c r="S1197" t="n">
        <v>1551217</v>
      </c>
      <c r="X1197" t="n">
        <v>1817644</v>
      </c>
      <c r="AC1197" t="n">
        <v>2134244</v>
      </c>
      <c r="AH1197" t="n">
        <v>2196143</v>
      </c>
      <c r="AM1197" t="n">
        <v>2288083</v>
      </c>
      <c r="AR1197" t="n">
        <v>1824927</v>
      </c>
      <c r="AW1197" t="n">
        <v>1817015</v>
      </c>
      <c r="BB1197" t="n">
        <v>1652563</v>
      </c>
    </row>
    <row r="1198">
      <c r="A1198" t="inlineStr">
        <is>
          <t>After one but within five years</t>
        </is>
      </c>
      <c r="C1198" t="inlineStr">
        <is>
          <t>Thousand</t>
        </is>
      </c>
      <c r="D1198" t="inlineStr">
        <is>
          <t>QQQQ</t>
        </is>
      </c>
      <c r="I1198" t="n">
        <v>855465</v>
      </c>
      <c r="N1198" t="n">
        <v>1320866</v>
      </c>
      <c r="S1198" t="n">
        <v>1296965</v>
      </c>
      <c r="X1198" t="n">
        <v>1245063</v>
      </c>
      <c r="AC1198" t="n">
        <v>1316856</v>
      </c>
      <c r="AH1198" t="n">
        <v>1548486</v>
      </c>
      <c r="AM1198" t="n">
        <v>1917680</v>
      </c>
      <c r="AR1198" t="n">
        <v>2628661</v>
      </c>
      <c r="AW1198" t="n">
        <v>2155996</v>
      </c>
      <c r="BB1198" t="n">
        <v>2212455</v>
      </c>
    </row>
    <row r="1199">
      <c r="A1199" t="inlineStr">
        <is>
          <t>After five years</t>
        </is>
      </c>
      <c r="C1199" t="inlineStr">
        <is>
          <t>Thousand</t>
        </is>
      </c>
      <c r="D1199" t="inlineStr">
        <is>
          <t>QQQQ</t>
        </is>
      </c>
      <c r="I1199" t="n">
        <v>690999</v>
      </c>
      <c r="N1199" t="n">
        <v>1305847</v>
      </c>
      <c r="S1199" t="n">
        <v>1383866</v>
      </c>
      <c r="X1199" t="n">
        <v>1337525</v>
      </c>
      <c r="AC1199" t="n">
        <v>1270895</v>
      </c>
      <c r="AH1199" t="n">
        <v>1231347</v>
      </c>
      <c r="AM1199" t="n">
        <v>1456380</v>
      </c>
    </row>
    <row r="1200">
      <c r="A1200" t="inlineStr">
        <is>
          <t>After fifteen years</t>
        </is>
      </c>
      <c r="C1200" t="inlineStr">
        <is>
          <t>Thousand</t>
        </is>
      </c>
      <c r="D1200" t="inlineStr">
        <is>
          <t>QQQQ</t>
        </is>
      </c>
      <c r="AW1200" t="n">
        <v>664110</v>
      </c>
    </row>
    <row r="1201">
      <c r="A1201" t="inlineStr">
        <is>
          <t>After five years but within fifteen years</t>
        </is>
      </c>
      <c r="C1201" t="inlineStr">
        <is>
          <t>Thousand</t>
        </is>
      </c>
      <c r="D1201" t="inlineStr">
        <is>
          <t>QQQQ</t>
        </is>
      </c>
      <c r="AR1201" t="n">
        <v>1397333</v>
      </c>
      <c r="AW1201" t="n">
        <v>1532321</v>
      </c>
      <c r="BB1201" t="n">
        <v>2112650</v>
      </c>
    </row>
    <row r="1202">
      <c r="A1202" t="inlineStr">
        <is>
          <t>After fifteen years</t>
        </is>
      </c>
      <c r="C1202" t="inlineStr">
        <is>
          <t>Thousand</t>
        </is>
      </c>
      <c r="D1202" t="inlineStr">
        <is>
          <t>QQQQ</t>
        </is>
      </c>
      <c r="AR1202" t="n">
        <v>543585</v>
      </c>
      <c r="BB1202" t="n">
        <v>965895</v>
      </c>
    </row>
    <row r="1203">
      <c r="A1203" t="inlineStr">
        <is>
          <t>Total</t>
        </is>
      </c>
      <c r="C1203" t="inlineStr">
        <is>
          <t>Thousand</t>
        </is>
      </c>
      <c r="D1203" t="inlineStr">
        <is>
          <t>QQQQ</t>
        </is>
      </c>
      <c r="I1203" t="n">
        <v>2432655</v>
      </c>
      <c r="N1203" t="n">
        <v>3860831</v>
      </c>
      <c r="S1203" t="n">
        <v>4232048</v>
      </c>
      <c r="X1203" t="n">
        <v>4400232</v>
      </c>
      <c r="AC1203" t="n">
        <v>4721995</v>
      </c>
      <c r="AH1203" t="n">
        <v>4975976</v>
      </c>
      <c r="AM1203" t="n">
        <v>5662143</v>
      </c>
      <c r="AR1203" t="n">
        <v>6394506</v>
      </c>
      <c r="AW1203" t="n">
        <v>6169442</v>
      </c>
      <c r="BB1203" t="n">
        <v>6943563</v>
      </c>
    </row>
    <row r="1204">
      <c r="A1204" t="inlineStr">
        <is>
          <t>Total-c</t>
        </is>
      </c>
      <c r="I1204">
        <f>SUM(I1197:I1202)</f>
        <v/>
      </c>
      <c r="N1204">
        <f>SUM(N1197:N1202)</f>
        <v/>
      </c>
      <c r="S1204">
        <f>SUM(S1197:S1202)</f>
        <v/>
      </c>
      <c r="X1204">
        <f>SUM(X1197:X1202)</f>
        <v/>
      </c>
      <c r="AC1204">
        <f>SUM(AC1197:AC1202)</f>
        <v/>
      </c>
      <c r="AH1204">
        <f>SUM(AH1197:AH1202)</f>
        <v/>
      </c>
      <c r="AM1204">
        <f>SUM(AM1197:AM1202)</f>
        <v/>
      </c>
      <c r="AR1204">
        <f>SUM(AR1197:AR1202)</f>
        <v/>
      </c>
      <c r="AW1204">
        <f>SUM(AW1197:AW1202)</f>
        <v/>
      </c>
      <c r="BB1204">
        <f>SUM(BB1197:BB1202)</f>
        <v/>
      </c>
    </row>
    <row r="1205">
      <c r="A1205" t="inlineStr">
        <is>
          <t>Sum check</t>
        </is>
      </c>
      <c r="I1205">
        <f>I1203-I1204</f>
        <v/>
      </c>
      <c r="N1205">
        <f>N1203-N1204</f>
        <v/>
      </c>
      <c r="S1205">
        <f>S1203-S1204</f>
        <v/>
      </c>
      <c r="X1205">
        <f>X1203-X1204</f>
        <v/>
      </c>
      <c r="AC1205">
        <f>AC1203-AC1204</f>
        <v/>
      </c>
      <c r="AH1205">
        <f>AH1203-AH1204</f>
        <v/>
      </c>
      <c r="AM1205">
        <f>AM1203-AM1204</f>
        <v/>
      </c>
      <c r="AR1205">
        <f>AR1203-AR1204</f>
        <v/>
      </c>
      <c r="AW1205">
        <f>AW1203-AW1204</f>
        <v/>
      </c>
      <c r="BB1205">
        <f>BB1203-BB1204</f>
        <v/>
      </c>
    </row>
    <row r="1206">
      <c r="A1206" t="inlineStr">
        <is>
          <t>Link check</t>
        </is>
      </c>
      <c r="N1206">
        <f>N1203-SUM(N472:N473)</f>
        <v/>
      </c>
      <c r="S1206">
        <f>S1203-SUM(S472:S473)</f>
        <v/>
      </c>
      <c r="X1206">
        <f>X1203-SUM(X472:X473)</f>
        <v/>
      </c>
      <c r="AC1206">
        <f>AC1203-SUM(AC472:AC473)</f>
        <v/>
      </c>
      <c r="AH1206">
        <f>AH1203-SUM(AH472:AH473)</f>
        <v/>
      </c>
      <c r="AM1206">
        <f>AM1203-SUM(AM472:AM473)</f>
        <v/>
      </c>
      <c r="AR1206">
        <f>AR1203-SUM(AR472:AR473)</f>
        <v/>
      </c>
      <c r="AW1206">
        <f>AW1203-SUM(AW472:AW473)</f>
        <v/>
      </c>
      <c r="BB1206">
        <f>BB1203-SUM(BB472:BB473)</f>
        <v/>
      </c>
    </row>
    <row r="1208">
      <c r="A1208" t="inlineStr">
        <is>
          <t>Non-performing &amp; restructured assets</t>
        </is>
      </c>
    </row>
    <row r="1209">
      <c r="A1209" t="inlineStr">
        <is>
          <t>Past due 90 days or more and still accruing</t>
        </is>
      </c>
      <c r="C1209" t="inlineStr">
        <is>
          <t>Thousand</t>
        </is>
      </c>
      <c r="D1209" t="inlineStr">
        <is>
          <t>QQQQ</t>
        </is>
      </c>
      <c r="I1209" t="n">
        <v>1179</v>
      </c>
      <c r="N1209" t="n">
        <v>1135</v>
      </c>
      <c r="S1209" t="n">
        <v>1841</v>
      </c>
      <c r="X1209" t="n">
        <v>1962</v>
      </c>
      <c r="AC1209" t="n">
        <v>2893</v>
      </c>
      <c r="AH1209" t="n">
        <v>1916</v>
      </c>
      <c r="AM1209" t="n">
        <v>11834</v>
      </c>
      <c r="AR1209" t="n">
        <v>4802</v>
      </c>
      <c r="AW1209" t="n">
        <v>4964</v>
      </c>
      <c r="BB1209" t="n">
        <v>7085</v>
      </c>
    </row>
    <row r="1210">
      <c r="A1210" t="inlineStr">
        <is>
          <t>Non-accrual</t>
        </is>
      </c>
      <c r="C1210" t="inlineStr">
        <is>
          <t>Thousand</t>
        </is>
      </c>
      <c r="D1210" t="inlineStr">
        <is>
          <t>QQQQ</t>
        </is>
      </c>
      <c r="I1210" t="n">
        <v>14390</v>
      </c>
      <c r="N1210" t="n">
        <v>16410</v>
      </c>
      <c r="S1210" t="n">
        <v>30096</v>
      </c>
      <c r="X1210" t="n">
        <v>31798</v>
      </c>
      <c r="AC1210" t="n">
        <v>31943</v>
      </c>
      <c r="AH1210" t="n">
        <v>22603</v>
      </c>
      <c r="AM1210" t="n">
        <v>17965</v>
      </c>
      <c r="AR1210" t="n">
        <v>37545</v>
      </c>
      <c r="AW1210" t="n">
        <v>20892</v>
      </c>
      <c r="BB1210" t="n">
        <v>15299</v>
      </c>
    </row>
    <row r="1211">
      <c r="A1211" t="inlineStr">
        <is>
          <t>Restructured</t>
        </is>
      </c>
      <c r="C1211" t="inlineStr">
        <is>
          <t>Thousand</t>
        </is>
      </c>
      <c r="D1211" t="inlineStr">
        <is>
          <t>QQQQ</t>
        </is>
      </c>
      <c r="I1211" t="n">
        <v>17624</v>
      </c>
      <c r="N1211" t="n">
        <v>16515</v>
      </c>
      <c r="S1211" t="n">
        <v>15143</v>
      </c>
      <c r="X1211" t="n">
        <v>1713</v>
      </c>
      <c r="AC1211" t="n">
        <v>4720</v>
      </c>
      <c r="AH1211" t="n">
        <v>13188</v>
      </c>
      <c r="AM1211" t="n">
        <v>18010</v>
      </c>
      <c r="AR1211" t="n">
        <v>7784</v>
      </c>
      <c r="AW1211" t="n">
        <v>3665</v>
      </c>
      <c r="BB1211" t="n">
        <v>2234</v>
      </c>
    </row>
    <row r="1212">
      <c r="A1212" t="inlineStr">
        <is>
          <t>Total non-performing and restructured loans</t>
        </is>
      </c>
      <c r="C1212" t="inlineStr">
        <is>
          <t>Thousand</t>
        </is>
      </c>
      <c r="D1212" t="inlineStr">
        <is>
          <t>QQQQ</t>
        </is>
      </c>
      <c r="I1212" t="n">
        <v>33193</v>
      </c>
      <c r="N1212" t="n">
        <v>34060</v>
      </c>
      <c r="S1212" t="n">
        <v>47080</v>
      </c>
      <c r="X1212" t="n">
        <v>35473</v>
      </c>
      <c r="AC1212" t="n">
        <v>39556</v>
      </c>
      <c r="AH1212" t="n">
        <v>37707</v>
      </c>
      <c r="AM1212" t="n">
        <v>47809</v>
      </c>
      <c r="AR1212" t="n">
        <v>50131</v>
      </c>
      <c r="AW1212" t="n">
        <v>29521</v>
      </c>
      <c r="BB1212" t="n">
        <v>24618</v>
      </c>
    </row>
    <row r="1213">
      <c r="A1213" t="inlineStr">
        <is>
          <t>Total non-performing and restructured loans-c</t>
        </is>
      </c>
      <c r="I1213">
        <f>SUM(I1209:I1211)</f>
        <v/>
      </c>
      <c r="N1213">
        <f>SUM(N1209:N1211)</f>
        <v/>
      </c>
      <c r="S1213">
        <f>SUM(S1209:S1211)</f>
        <v/>
      </c>
      <c r="X1213">
        <f>SUM(X1209:X1211)</f>
        <v/>
      </c>
      <c r="AC1213">
        <f>SUM(AC1209:AC1211)</f>
        <v/>
      </c>
      <c r="AH1213">
        <f>SUM(AH1209:AH1211)</f>
        <v/>
      </c>
      <c r="AM1213">
        <f>SUM(AM1209:AM1211)</f>
        <v/>
      </c>
      <c r="AR1213">
        <f>SUM(AR1209:AR1211)</f>
        <v/>
      </c>
      <c r="AW1213">
        <f>SUM(AW1209:AW1211)</f>
        <v/>
      </c>
      <c r="BB1213">
        <f>SUM(BB1209:BB1211)</f>
        <v/>
      </c>
    </row>
    <row r="1214">
      <c r="A1214" t="inlineStr">
        <is>
          <t>Sum check</t>
        </is>
      </c>
      <c r="I1214">
        <f>I1212-I1213</f>
        <v/>
      </c>
      <c r="N1214">
        <f>N1212-N1213</f>
        <v/>
      </c>
      <c r="S1214">
        <f>S1212-S1213</f>
        <v/>
      </c>
      <c r="X1214">
        <f>X1212-X1213</f>
        <v/>
      </c>
      <c r="AC1214">
        <f>AC1212-AC1213</f>
        <v/>
      </c>
      <c r="AH1214">
        <f>AH1212-AH1213</f>
        <v/>
      </c>
      <c r="AM1214">
        <f>AM1212-AM1213</f>
        <v/>
      </c>
      <c r="AR1214">
        <f>AR1212-AR1213</f>
        <v/>
      </c>
      <c r="AW1214">
        <f>AW1212-AW1213</f>
        <v/>
      </c>
      <c r="BB1214">
        <f>BB1212-BB1213</f>
        <v/>
      </c>
    </row>
    <row r="1216">
      <c r="A1216" t="inlineStr">
        <is>
          <t>Other real estate owned and repossessed assets</t>
        </is>
      </c>
      <c r="C1216" t="inlineStr">
        <is>
          <t>Thousand</t>
        </is>
      </c>
      <c r="D1216" t="inlineStr">
        <is>
          <t>QQQQ</t>
        </is>
      </c>
      <c r="I1216" t="n">
        <v>8386</v>
      </c>
      <c r="N1216" t="n">
        <v>8079</v>
      </c>
      <c r="S1216" t="n">
        <v>8214</v>
      </c>
      <c r="X1216" t="n">
        <v>3866</v>
      </c>
      <c r="AC1216" t="n">
        <v>4424</v>
      </c>
      <c r="AH1216" t="n">
        <v>6873</v>
      </c>
      <c r="AM1216" t="n">
        <v>6073</v>
      </c>
      <c r="AR1216" t="n">
        <v>32480</v>
      </c>
      <c r="AW1216" t="n">
        <v>39553</v>
      </c>
      <c r="BB1216" t="n">
        <v>36936</v>
      </c>
    </row>
    <row r="1217">
      <c r="A1217" t="inlineStr">
        <is>
          <t>Total non-performing and restructured assets</t>
        </is>
      </c>
      <c r="C1217" t="inlineStr">
        <is>
          <t>Thousand</t>
        </is>
      </c>
      <c r="D1217" t="inlineStr">
        <is>
          <t>QQQQ</t>
        </is>
      </c>
      <c r="I1217" t="n">
        <v>41579</v>
      </c>
      <c r="N1217" t="n">
        <v>42139</v>
      </c>
      <c r="S1217" t="n">
        <v>55294</v>
      </c>
      <c r="X1217" t="n">
        <v>39339</v>
      </c>
      <c r="AC1217" t="n">
        <v>43980</v>
      </c>
      <c r="AH1217" t="n">
        <v>44580</v>
      </c>
      <c r="AM1217" t="n">
        <v>53882</v>
      </c>
      <c r="AR1217" t="n">
        <v>82611</v>
      </c>
      <c r="AW1217" t="n">
        <v>69074</v>
      </c>
      <c r="BB1217" t="n">
        <v>61554</v>
      </c>
    </row>
    <row r="1218">
      <c r="A1218" t="inlineStr">
        <is>
          <t>Total non-performing and restructured assets-c</t>
        </is>
      </c>
      <c r="I1218">
        <f>SUM(I1212,I1216)</f>
        <v/>
      </c>
      <c r="N1218">
        <f>SUM(N1212,N1216)</f>
        <v/>
      </c>
      <c r="S1218">
        <f>SUM(S1212,S1216)</f>
        <v/>
      </c>
      <c r="X1218">
        <f>SUM(X1212,X1216)</f>
        <v/>
      </c>
      <c r="AC1218">
        <f>SUM(AC1212,AC1216)</f>
        <v/>
      </c>
      <c r="AH1218">
        <f>SUM(AH1212,AH1216)</f>
        <v/>
      </c>
      <c r="AM1218">
        <f>SUM(AM1212,AM1216)</f>
        <v/>
      </c>
      <c r="AR1218">
        <f>SUM(AR1212,AR1216)</f>
        <v/>
      </c>
      <c r="AW1218">
        <f>SUM(AW1212,AW1216)</f>
        <v/>
      </c>
      <c r="BB1218">
        <f>SUM(BB1212,BB1216)</f>
        <v/>
      </c>
    </row>
    <row r="1219">
      <c r="A1219" t="inlineStr">
        <is>
          <t>Sum check</t>
        </is>
      </c>
      <c r="I1219">
        <f>I1217-I1218</f>
        <v/>
      </c>
      <c r="N1219">
        <f>N1217-N1218</f>
        <v/>
      </c>
      <c r="S1219">
        <f>S1217-S1218</f>
        <v/>
      </c>
      <c r="X1219">
        <f>X1217-X1218</f>
        <v/>
      </c>
      <c r="AC1219">
        <f>AC1217-AC1218</f>
        <v/>
      </c>
      <c r="AH1219">
        <f>AH1217-AH1218</f>
        <v/>
      </c>
      <c r="AM1219">
        <f>AM1217-AM1218</f>
        <v/>
      </c>
      <c r="AR1219">
        <f>AR1217-AR1218</f>
        <v/>
      </c>
      <c r="AW1219">
        <f>AW1217-AW1218</f>
        <v/>
      </c>
      <c r="BB1219">
        <f>BB1217-BB1218</f>
        <v/>
      </c>
    </row>
    <row r="1220">
      <c r="A1220" t="inlineStr">
        <is>
          <t>Link check</t>
        </is>
      </c>
      <c r="I1220">
        <f>I1217-I34</f>
        <v/>
      </c>
      <c r="N1220">
        <f>N1217-N34</f>
        <v/>
      </c>
      <c r="S1220">
        <f>S1217-S34</f>
        <v/>
      </c>
      <c r="X1220">
        <f>X1217-X34</f>
        <v/>
      </c>
      <c r="AC1220">
        <f>AC1217-AC34</f>
        <v/>
      </c>
      <c r="AH1220">
        <f>AH1217-AH34</f>
        <v/>
      </c>
      <c r="AM1220">
        <f>AM1217-AM34</f>
        <v/>
      </c>
      <c r="AR1220">
        <f>AR1217-AR34</f>
        <v/>
      </c>
      <c r="AW1220">
        <f>AW1217-AW34</f>
        <v/>
      </c>
      <c r="BB1220">
        <f>BB1217-BB34</f>
        <v/>
      </c>
    </row>
    <row r="1222">
      <c r="A1222" t="inlineStr">
        <is>
          <t>Non-performing and restructured loans to total loans</t>
        </is>
      </c>
      <c r="C1222" t="inlineStr">
        <is>
          <t>Percent</t>
        </is>
      </c>
      <c r="D1222" t="inlineStr">
        <is>
          <t>QQQQ</t>
        </is>
      </c>
      <c r="I1222" t="n">
        <v>0.98</v>
      </c>
      <c r="N1222" t="n">
        <v>0.88</v>
      </c>
      <c r="S1222" t="n">
        <v>1.11</v>
      </c>
      <c r="X1222" t="n">
        <v>0.8</v>
      </c>
      <c r="AC1222" t="n">
        <v>0.84</v>
      </c>
      <c r="AH1222" t="n">
        <v>0.76</v>
      </c>
      <c r="AM1222" t="n">
        <v>0.84</v>
      </c>
    </row>
    <row r="1223">
      <c r="A1223" t="inlineStr">
        <is>
          <t>Non-performing and restructured assets to total assets</t>
        </is>
      </c>
      <c r="C1223" t="inlineStr">
        <is>
          <t>Percent</t>
        </is>
      </c>
      <c r="D1223" t="inlineStr">
        <is>
          <t>QQQQ</t>
        </is>
      </c>
      <c r="I1223" t="n">
        <v>0.6899999999999999</v>
      </c>
      <c r="N1223" t="n">
        <v>0.64</v>
      </c>
      <c r="S1223" t="n">
        <v>0.83</v>
      </c>
      <c r="X1223" t="n">
        <v>0.5600000000000001</v>
      </c>
      <c r="AC1223" t="n">
        <v>0.61</v>
      </c>
      <c r="AH1223" t="n">
        <v>0.59</v>
      </c>
      <c r="AM1223" t="n">
        <v>0.63</v>
      </c>
    </row>
    <row r="1225">
      <c r="A1225" t="inlineStr">
        <is>
          <t>Average deposits</t>
        </is>
      </c>
    </row>
    <row r="1226">
      <c r="A1226" t="inlineStr">
        <is>
          <t>Demand deposits</t>
        </is>
      </c>
      <c r="C1226" t="inlineStr">
        <is>
          <t>Thousand</t>
        </is>
      </c>
      <c r="D1226" t="inlineStr">
        <is>
          <t>QQQQ</t>
        </is>
      </c>
      <c r="J1226" t="n">
        <v>1952582</v>
      </c>
      <c r="O1226" t="n">
        <v>2197474</v>
      </c>
      <c r="T1226" t="n">
        <v>2317639</v>
      </c>
      <c r="Y1226" t="n">
        <v>2415972</v>
      </c>
      <c r="AD1226" t="n">
        <v>2534876</v>
      </c>
      <c r="AI1226" t="n">
        <v>2605280</v>
      </c>
      <c r="AN1226" t="n">
        <v>2709510</v>
      </c>
      <c r="AS1226" t="n">
        <v>3503187</v>
      </c>
      <c r="AX1226" t="n">
        <v>4437352</v>
      </c>
      <c r="BC1226" t="n">
        <v>5097813</v>
      </c>
    </row>
    <row r="1227">
      <c r="A1227" t="inlineStr">
        <is>
          <t>Interest-bearing transaction deposits</t>
        </is>
      </c>
      <c r="C1227" t="inlineStr">
        <is>
          <t>Thousand</t>
        </is>
      </c>
      <c r="D1227" t="inlineStr">
        <is>
          <t>QQQQ</t>
        </is>
      </c>
      <c r="J1227" t="n">
        <v>653893</v>
      </c>
      <c r="O1227" t="n">
        <v>750603</v>
      </c>
      <c r="T1227" t="n">
        <v>734529</v>
      </c>
      <c r="Y1227" t="n">
        <v>785090</v>
      </c>
      <c r="AD1227" t="n">
        <v>775851</v>
      </c>
      <c r="AI1227" t="n">
        <v>790587</v>
      </c>
      <c r="AN1227" t="n">
        <v>751140</v>
      </c>
      <c r="AS1227" t="n">
        <v>744632</v>
      </c>
      <c r="AX1227" t="n">
        <v>848535</v>
      </c>
      <c r="BC1227" t="n">
        <v>957719</v>
      </c>
    </row>
    <row r="1228">
      <c r="A1228" t="inlineStr">
        <is>
          <t>Savings deposits</t>
        </is>
      </c>
      <c r="C1228" t="inlineStr">
        <is>
          <t>Thousand</t>
        </is>
      </c>
      <c r="D1228" t="inlineStr">
        <is>
          <t>QQQQ</t>
        </is>
      </c>
      <c r="J1228" t="n">
        <v>1827575</v>
      </c>
      <c r="O1228" t="n">
        <v>1992673</v>
      </c>
      <c r="T1228" t="n">
        <v>2052161</v>
      </c>
      <c r="Y1228" t="n">
        <v>2110602</v>
      </c>
      <c r="AD1228" t="n">
        <v>2311512</v>
      </c>
      <c r="AI1228" t="n">
        <v>2513244</v>
      </c>
      <c r="AN1228" t="n">
        <v>2782086</v>
      </c>
      <c r="AS1228" t="n">
        <v>3273903</v>
      </c>
      <c r="AX1228" t="n">
        <v>3736901</v>
      </c>
      <c r="BC1228" t="n">
        <v>4280052</v>
      </c>
    </row>
    <row r="1229">
      <c r="A1229" t="inlineStr">
        <is>
          <t>Time deposits under $100</t>
        </is>
      </c>
      <c r="C1229" t="inlineStr">
        <is>
          <t>Thousand</t>
        </is>
      </c>
      <c r="D1229" t="inlineStr">
        <is>
          <t>QQQQ</t>
        </is>
      </c>
      <c r="J1229" t="n">
        <v>435219</v>
      </c>
      <c r="O1229" t="n">
        <v>436461</v>
      </c>
      <c r="T1229" t="n">
        <v>392276</v>
      </c>
      <c r="Y1229" t="n">
        <v>372659</v>
      </c>
    </row>
    <row r="1230">
      <c r="A1230" t="inlineStr">
        <is>
          <t>Total core deposits</t>
        </is>
      </c>
      <c r="C1230" t="inlineStr">
        <is>
          <t>Thousand</t>
        </is>
      </c>
      <c r="D1230" t="inlineStr">
        <is>
          <t>QQQQ</t>
        </is>
      </c>
      <c r="J1230" t="n">
        <v>4869269</v>
      </c>
      <c r="O1230" t="n">
        <v>5377211</v>
      </c>
      <c r="T1230" t="n">
        <v>5496605</v>
      </c>
      <c r="Y1230" t="n">
        <v>5684323</v>
      </c>
    </row>
    <row r="1231">
      <c r="A1231" t="inlineStr">
        <is>
          <t>Total core deposits-c</t>
        </is>
      </c>
      <c r="J1231">
        <f>SUM(J1226:J1229)</f>
        <v/>
      </c>
      <c r="O1231">
        <f>SUM(O1226:O1229)</f>
        <v/>
      </c>
      <c r="T1231">
        <f>SUM(T1226:T1229)</f>
        <v/>
      </c>
      <c r="Y1231">
        <f>SUM(Y1226:Y1229)</f>
        <v/>
      </c>
    </row>
    <row r="1232">
      <c r="A1232" t="inlineStr">
        <is>
          <t>Sum check</t>
        </is>
      </c>
      <c r="J1232">
        <f>J1230-J1231</f>
        <v/>
      </c>
      <c r="O1232">
        <f>O1230-O1231</f>
        <v/>
      </c>
      <c r="T1232">
        <f>T1230-T1231</f>
        <v/>
      </c>
      <c r="Y1232">
        <f>Y1230-Y1231</f>
        <v/>
      </c>
    </row>
    <row r="1234">
      <c r="A1234" t="inlineStr">
        <is>
          <t>Time deposits of $100 or more</t>
        </is>
      </c>
      <c r="C1234" t="inlineStr">
        <is>
          <t>Thousand</t>
        </is>
      </c>
      <c r="D1234" t="inlineStr">
        <is>
          <t>QQQQ</t>
        </is>
      </c>
      <c r="J1234" t="n">
        <v>364598</v>
      </c>
      <c r="O1234" t="n">
        <v>347497</v>
      </c>
      <c r="T1234" t="n">
        <v>339907</v>
      </c>
      <c r="Y1234" t="n">
        <v>332396</v>
      </c>
    </row>
    <row r="1235">
      <c r="A1235" t="inlineStr">
        <is>
          <t>Time deposits</t>
        </is>
      </c>
      <c r="C1235" t="inlineStr">
        <is>
          <t>Thousand</t>
        </is>
      </c>
      <c r="D1235" t="inlineStr">
        <is>
          <t>QQQQ</t>
        </is>
      </c>
      <c r="AD1235" t="n">
        <v>674132</v>
      </c>
      <c r="AI1235" t="n">
        <v>746189</v>
      </c>
      <c r="AN1235" t="n">
        <v>690636</v>
      </c>
      <c r="AS1235" t="n">
        <v>695637</v>
      </c>
      <c r="AX1235" t="n">
        <v>654801</v>
      </c>
      <c r="BC1235" t="n">
        <v>672179</v>
      </c>
    </row>
    <row r="1236">
      <c r="A1236" t="inlineStr">
        <is>
          <t>Total deposits</t>
        </is>
      </c>
      <c r="C1236" t="inlineStr">
        <is>
          <t>Thousand</t>
        </is>
      </c>
      <c r="D1236" t="inlineStr">
        <is>
          <t>QQQQ</t>
        </is>
      </c>
      <c r="J1236" t="n">
        <v>5233867</v>
      </c>
      <c r="O1236" t="n">
        <v>5724708</v>
      </c>
      <c r="T1236" t="n">
        <v>5836512</v>
      </c>
      <c r="Y1236" t="n">
        <v>6016719</v>
      </c>
      <c r="AD1236" t="n">
        <v>6296371</v>
      </c>
      <c r="AI1236" t="n">
        <v>6655300</v>
      </c>
      <c r="AN1236" t="n">
        <v>6933372</v>
      </c>
      <c r="AS1236" t="n">
        <v>8217359</v>
      </c>
      <c r="AX1236" t="n">
        <v>9677589</v>
      </c>
      <c r="BC1236" t="n">
        <v>11007763</v>
      </c>
    </row>
    <row r="1237">
      <c r="A1237" t="inlineStr">
        <is>
          <t>Total deposits-c</t>
        </is>
      </c>
      <c r="J1237">
        <f>SUM(J1226:J1229,J1234:J1235)</f>
        <v/>
      </c>
      <c r="O1237">
        <f>SUM(O1226:O1229,O1234:O1235)</f>
        <v/>
      </c>
      <c r="T1237">
        <f>SUM(T1226:T1229,T1234:T1235)</f>
        <v/>
      </c>
      <c r="Y1237">
        <f>SUM(Y1226:Y1229,Y1234:Y1235)</f>
        <v/>
      </c>
      <c r="AD1237">
        <f>SUM(AD1226:AD1229,AD1234:AD1235)</f>
        <v/>
      </c>
      <c r="AI1237">
        <f>SUM(AI1226:AI1229,AI1234:AI1235)</f>
        <v/>
      </c>
      <c r="AN1237">
        <f>SUM(AN1226:AN1229,AN1234:AN1235)</f>
        <v/>
      </c>
      <c r="AS1237">
        <f>SUM(AS1226:AS1229,AS1234:AS1235)</f>
        <v/>
      </c>
      <c r="AX1237">
        <f>SUM(AX1226:AX1229,AX1234:AX1235)</f>
        <v/>
      </c>
      <c r="BC1237">
        <f>SUM(BC1226:BC1229,BC1234:BC1235)</f>
        <v/>
      </c>
    </row>
    <row r="1238">
      <c r="A1238" t="inlineStr">
        <is>
          <t>Sum check</t>
        </is>
      </c>
      <c r="J1238">
        <f>J1236-J1237</f>
        <v/>
      </c>
      <c r="O1238">
        <f>O1236-O1237</f>
        <v/>
      </c>
      <c r="T1238">
        <f>T1236-T1237</f>
        <v/>
      </c>
      <c r="Y1238">
        <f>Y1236-Y1237</f>
        <v/>
      </c>
      <c r="AD1238">
        <f>AD1236-AD1237</f>
        <v/>
      </c>
      <c r="AI1238">
        <f>AI1236-AI1237</f>
        <v/>
      </c>
      <c r="AN1238">
        <f>AN1236-AN1237</f>
        <v/>
      </c>
      <c r="AS1238">
        <f>AS1236-AS1237</f>
        <v/>
      </c>
      <c r="AX1238">
        <f>AX1236-AX1237</f>
        <v/>
      </c>
      <c r="BC1238">
        <f>BC1236-BC1237</f>
        <v/>
      </c>
    </row>
    <row r="1240">
      <c r="A1240" t="inlineStr">
        <is>
          <t>Maturities of time deposit</t>
        </is>
      </c>
    </row>
    <row r="1241">
      <c r="A1241" t="inlineStr">
        <is>
          <t>Three months or less</t>
        </is>
      </c>
      <c r="C1241" t="inlineStr">
        <is>
          <t>Thousand</t>
        </is>
      </c>
      <c r="D1241" t="inlineStr">
        <is>
          <t>QQQQ</t>
        </is>
      </c>
      <c r="BB1241" t="n">
        <v>47908</v>
      </c>
    </row>
    <row r="1242">
      <c r="A1242" t="inlineStr">
        <is>
          <t>Over three months through six months</t>
        </is>
      </c>
      <c r="C1242" t="inlineStr">
        <is>
          <t>Thousand</t>
        </is>
      </c>
      <c r="D1242" t="inlineStr">
        <is>
          <t>QQQQ</t>
        </is>
      </c>
      <c r="BB1242" t="n">
        <v>55975</v>
      </c>
    </row>
    <row r="1243">
      <c r="A1243" t="inlineStr">
        <is>
          <t>Over six months through twelve months</t>
        </is>
      </c>
      <c r="C1243" t="inlineStr">
        <is>
          <t>Thousand</t>
        </is>
      </c>
      <c r="D1243" t="inlineStr">
        <is>
          <t>QQQQ</t>
        </is>
      </c>
      <c r="BB1243" t="n">
        <v>81233</v>
      </c>
    </row>
    <row r="1244">
      <c r="A1244" t="inlineStr">
        <is>
          <t>Over twelve months</t>
        </is>
      </c>
      <c r="C1244" t="inlineStr">
        <is>
          <t>Thousand</t>
        </is>
      </c>
      <c r="D1244" t="inlineStr">
        <is>
          <t>QQQQ</t>
        </is>
      </c>
      <c r="BB1244" t="n">
        <v>29401</v>
      </c>
    </row>
    <row r="1245">
      <c r="A1245" t="inlineStr">
        <is>
          <t>Total</t>
        </is>
      </c>
      <c r="C1245" t="inlineStr">
        <is>
          <t>Thousand</t>
        </is>
      </c>
      <c r="D1245" t="inlineStr">
        <is>
          <t>QQQQ</t>
        </is>
      </c>
      <c r="BB1245" t="n">
        <v>214517</v>
      </c>
    </row>
    <row r="1246">
      <c r="A1246" t="inlineStr">
        <is>
          <t>Total-c</t>
        </is>
      </c>
      <c r="BB1246">
        <f>SUM(BB1241:BB1244)</f>
        <v/>
      </c>
    </row>
    <row r="1247">
      <c r="A1247" t="inlineStr">
        <is>
          <t>Sum check</t>
        </is>
      </c>
      <c r="BB1247">
        <f>BB1245-BB1246</f>
        <v/>
      </c>
    </row>
    <row r="1249">
      <c r="A1249" t="inlineStr">
        <is>
          <t>Premises &amp; equipment</t>
        </is>
      </c>
    </row>
    <row r="1250">
      <c r="A1250" t="inlineStr">
        <is>
          <t>Land</t>
        </is>
      </c>
      <c r="C1250" t="inlineStr">
        <is>
          <t>Thousand</t>
        </is>
      </c>
      <c r="D1250" t="inlineStr">
        <is>
          <t>QQQQ</t>
        </is>
      </c>
      <c r="I1250" t="n">
        <v>29055</v>
      </c>
      <c r="N1250" t="n">
        <v>29658</v>
      </c>
      <c r="S1250" t="n">
        <v>31196</v>
      </c>
      <c r="X1250" t="n">
        <v>32441</v>
      </c>
      <c r="AC1250" t="n">
        <v>34833</v>
      </c>
      <c r="AH1250" t="n">
        <v>35434</v>
      </c>
      <c r="AM1250" t="n">
        <v>45561</v>
      </c>
      <c r="AR1250" t="n">
        <v>45792</v>
      </c>
      <c r="AW1250" t="n">
        <v>44588</v>
      </c>
      <c r="BB1250" t="n">
        <v>47856</v>
      </c>
    </row>
    <row r="1251">
      <c r="A1251" t="inlineStr">
        <is>
          <t>Buildings</t>
        </is>
      </c>
      <c r="C1251" t="inlineStr">
        <is>
          <t>Thousand</t>
        </is>
      </c>
      <c r="D1251" t="inlineStr">
        <is>
          <t>QQQQ</t>
        </is>
      </c>
      <c r="I1251" t="n">
        <v>120784</v>
      </c>
      <c r="N1251" t="n">
        <v>127250</v>
      </c>
      <c r="S1251" t="n">
        <v>135694</v>
      </c>
      <c r="X1251" t="n">
        <v>138901</v>
      </c>
      <c r="AC1251" t="n">
        <v>145051</v>
      </c>
      <c r="AH1251" t="n">
        <v>181182</v>
      </c>
      <c r="AM1251" t="n">
        <v>190193</v>
      </c>
      <c r="AR1251" t="n">
        <v>201606</v>
      </c>
      <c r="AW1251" t="n">
        <v>256738</v>
      </c>
      <c r="BB1251" t="n">
        <v>266660</v>
      </c>
    </row>
    <row r="1252">
      <c r="A1252" t="inlineStr">
        <is>
          <t>Furniture fixtures and equipment</t>
        </is>
      </c>
      <c r="C1252" t="inlineStr">
        <is>
          <t>Thousand</t>
        </is>
      </c>
      <c r="D1252" t="inlineStr">
        <is>
          <t>QQQQ</t>
        </is>
      </c>
      <c r="I1252" t="n">
        <v>61641</v>
      </c>
      <c r="N1252" t="n">
        <v>64734</v>
      </c>
      <c r="S1252" t="n">
        <v>63436</v>
      </c>
      <c r="X1252" t="n">
        <v>64293</v>
      </c>
      <c r="AC1252" t="n">
        <v>69915</v>
      </c>
      <c r="AH1252" t="n">
        <v>75138</v>
      </c>
      <c r="AM1252" t="n">
        <v>81225</v>
      </c>
      <c r="AR1252" t="n">
        <v>87001</v>
      </c>
      <c r="AW1252" t="n">
        <v>89058</v>
      </c>
      <c r="BB1252" t="n">
        <v>91340</v>
      </c>
    </row>
    <row r="1253">
      <c r="A1253" t="inlineStr">
        <is>
          <t>Construction in progress</t>
        </is>
      </c>
      <c r="C1253" t="inlineStr">
        <is>
          <t>Thousand</t>
        </is>
      </c>
      <c r="D1253" t="inlineStr">
        <is>
          <t>QQQQ</t>
        </is>
      </c>
      <c r="AM1253" t="n">
        <v>12760</v>
      </c>
      <c r="AR1253" t="n">
        <v>61300</v>
      </c>
      <c r="AW1253" t="n">
        <v>12335</v>
      </c>
      <c r="BB1253" t="n">
        <v>16613</v>
      </c>
    </row>
    <row r="1254">
      <c r="A1254" t="inlineStr">
        <is>
          <t>Accumulated depreciation</t>
        </is>
      </c>
      <c r="C1254" t="inlineStr">
        <is>
          <t>Thousand</t>
        </is>
      </c>
      <c r="D1254" t="inlineStr">
        <is>
          <t>QQQQ</t>
        </is>
      </c>
      <c r="I1254" t="n">
        <v>-93618</v>
      </c>
      <c r="N1254" t="n">
        <v>-100301</v>
      </c>
      <c r="S1254" t="n">
        <v>-103513</v>
      </c>
      <c r="X1254" t="n">
        <v>-108864</v>
      </c>
      <c r="AC1254" t="n">
        <v>-115711</v>
      </c>
      <c r="AH1254" t="n">
        <v>-117392</v>
      </c>
      <c r="AM1254" t="n">
        <v>-123464</v>
      </c>
      <c r="AR1254" t="n">
        <v>-134022</v>
      </c>
      <c r="AW1254" t="n">
        <v>-133672</v>
      </c>
      <c r="BB1254" t="n">
        <v>-144381</v>
      </c>
    </row>
    <row r="1255">
      <c r="A1255" t="inlineStr">
        <is>
          <t>Premises and equipment, net</t>
        </is>
      </c>
      <c r="C1255" t="inlineStr">
        <is>
          <t>Thousand</t>
        </is>
      </c>
      <c r="D1255" t="inlineStr">
        <is>
          <t>QQQQ</t>
        </is>
      </c>
      <c r="I1255" t="n">
        <v>117862</v>
      </c>
      <c r="N1255" t="n">
        <v>121341</v>
      </c>
      <c r="S1255" t="n">
        <v>126813</v>
      </c>
      <c r="X1255" t="n">
        <v>126771</v>
      </c>
      <c r="AC1255" t="n">
        <v>134088</v>
      </c>
      <c r="AH1255" t="n">
        <v>174362</v>
      </c>
      <c r="AM1255" t="n">
        <v>206275</v>
      </c>
      <c r="AR1255" t="n">
        <v>261677</v>
      </c>
      <c r="AW1255" t="n">
        <v>269047</v>
      </c>
      <c r="BB1255" t="n">
        <v>278088</v>
      </c>
    </row>
    <row r="1256">
      <c r="A1256" t="inlineStr">
        <is>
          <t>Premises and equipment, net-c</t>
        </is>
      </c>
      <c r="I1256">
        <f>SUM(I1250:I1254)</f>
        <v/>
      </c>
      <c r="N1256">
        <f>SUM(N1250:N1254)</f>
        <v/>
      </c>
      <c r="S1256">
        <f>SUM(S1250:S1254)</f>
        <v/>
      </c>
      <c r="X1256">
        <f>SUM(X1250:X1254)</f>
        <v/>
      </c>
      <c r="AC1256">
        <f>SUM(AC1250:AC1254)</f>
        <v/>
      </c>
      <c r="AH1256">
        <f>SUM(AH1250:AH1254)</f>
        <v/>
      </c>
      <c r="AM1256">
        <f>SUM(AM1250:AM1254)</f>
        <v/>
      </c>
      <c r="AR1256">
        <f>SUM(AR1250:AR1254)</f>
        <v/>
      </c>
      <c r="AW1256">
        <f>SUM(AW1250:AW1254)</f>
        <v/>
      </c>
      <c r="BB1256">
        <f>SUM(BB1250:BB1254)</f>
        <v/>
      </c>
    </row>
    <row r="1257">
      <c r="A1257" t="inlineStr">
        <is>
          <t>Sum check</t>
        </is>
      </c>
      <c r="I1257">
        <f>I1255-I1256</f>
        <v/>
      </c>
      <c r="N1257">
        <f>N1255-N1256</f>
        <v/>
      </c>
      <c r="S1257">
        <f>S1255-S1256</f>
        <v/>
      </c>
      <c r="X1257">
        <f>X1255-X1256</f>
        <v/>
      </c>
      <c r="AC1257">
        <f>AC1255-AC1256</f>
        <v/>
      </c>
      <c r="AH1257">
        <f>AH1255-AH1256</f>
        <v/>
      </c>
      <c r="AM1257">
        <f>AM1255-AM1256</f>
        <v/>
      </c>
      <c r="AR1257">
        <f>AR1255-AR1256</f>
        <v/>
      </c>
      <c r="AW1257">
        <f>AW1255-AW1256</f>
        <v/>
      </c>
      <c r="BB1257">
        <f>BB1255-BB1256</f>
        <v/>
      </c>
    </row>
    <row r="1258">
      <c r="A1258" t="inlineStr">
        <is>
          <t>Link check</t>
        </is>
      </c>
      <c r="I1258">
        <f>I1255-I483</f>
        <v/>
      </c>
      <c r="N1258">
        <f>N1255-N483</f>
        <v/>
      </c>
      <c r="S1258">
        <f>S1255-S483</f>
        <v/>
      </c>
      <c r="X1258">
        <f>X1255-X483</f>
        <v/>
      </c>
      <c r="AC1258">
        <f>AC1255-AC483</f>
        <v/>
      </c>
      <c r="AH1258">
        <f>AH1255-AH483</f>
        <v/>
      </c>
      <c r="AM1258">
        <f>AM1255-AM483</f>
        <v/>
      </c>
      <c r="AR1258">
        <f>AR1255-AR483</f>
        <v/>
      </c>
      <c r="AW1258">
        <f>AW1255-AW483</f>
        <v/>
      </c>
      <c r="BB1258">
        <f>BB1255-BB483</f>
        <v/>
      </c>
    </row>
    <row r="1260">
      <c r="A1260" t="inlineStr">
        <is>
          <t>Estimated amortization</t>
        </is>
      </c>
    </row>
    <row r="1261">
      <c r="A1261" t="inlineStr">
        <is>
          <t>Next year</t>
        </is>
      </c>
      <c r="C1261" t="inlineStr">
        <is>
          <t>Thousand</t>
        </is>
      </c>
      <c r="D1261" t="inlineStr">
        <is>
          <t>QQQQ</t>
        </is>
      </c>
      <c r="BB1261" t="n">
        <v>3449</v>
      </c>
    </row>
    <row r="1262">
      <c r="A1262" t="inlineStr">
        <is>
          <t>Next second year</t>
        </is>
      </c>
      <c r="C1262" t="inlineStr">
        <is>
          <t>Thousand</t>
        </is>
      </c>
      <c r="D1262" t="inlineStr">
        <is>
          <t>QQQQ</t>
        </is>
      </c>
      <c r="BB1262" t="n">
        <v>3449</v>
      </c>
    </row>
    <row r="1263">
      <c r="A1263" t="inlineStr">
        <is>
          <t>Next third year</t>
        </is>
      </c>
      <c r="C1263" t="inlineStr">
        <is>
          <t>Thousand</t>
        </is>
      </c>
      <c r="D1263" t="inlineStr">
        <is>
          <t>QQQQ</t>
        </is>
      </c>
      <c r="BB1263" t="n">
        <v>3223</v>
      </c>
    </row>
    <row r="1264">
      <c r="A1264" t="inlineStr">
        <is>
          <t>Next fourth year</t>
        </is>
      </c>
      <c r="C1264" t="inlineStr">
        <is>
          <t>Thousand</t>
        </is>
      </c>
      <c r="D1264" t="inlineStr">
        <is>
          <t>QQQQ</t>
        </is>
      </c>
      <c r="BB1264" t="n">
        <v>2620</v>
      </c>
    </row>
    <row r="1265">
      <c r="A1265" t="inlineStr">
        <is>
          <t>Next fifth year</t>
        </is>
      </c>
      <c r="C1265" t="inlineStr">
        <is>
          <t>Thousand</t>
        </is>
      </c>
      <c r="D1265" t="inlineStr">
        <is>
          <t>QQQQ</t>
        </is>
      </c>
      <c r="BB1265" t="n">
        <v>2616</v>
      </c>
    </row>
    <row r="1267">
      <c r="A1267" t="inlineStr">
        <is>
          <t>Schedule maturities of time deposit</t>
        </is>
      </c>
    </row>
    <row r="1268">
      <c r="A1268" t="inlineStr">
        <is>
          <t>Next year</t>
        </is>
      </c>
      <c r="C1268" t="inlineStr">
        <is>
          <t>Thousand</t>
        </is>
      </c>
      <c r="D1268" t="inlineStr">
        <is>
          <t>QQQQ</t>
        </is>
      </c>
      <c r="BB1268" t="n">
        <v>553052</v>
      </c>
    </row>
    <row r="1269">
      <c r="A1269" t="inlineStr">
        <is>
          <t>Next second year</t>
        </is>
      </c>
      <c r="C1269" t="inlineStr">
        <is>
          <t>Thousand</t>
        </is>
      </c>
      <c r="D1269" t="inlineStr">
        <is>
          <t>QQQQ</t>
        </is>
      </c>
      <c r="BB1269" t="n">
        <v>84859</v>
      </c>
    </row>
    <row r="1270">
      <c r="A1270" t="inlineStr">
        <is>
          <t>Next third year</t>
        </is>
      </c>
      <c r="C1270" t="inlineStr">
        <is>
          <t>Thousand</t>
        </is>
      </c>
      <c r="D1270" t="inlineStr">
        <is>
          <t>QQQQ</t>
        </is>
      </c>
      <c r="BB1270" t="n">
        <v>33509</v>
      </c>
    </row>
    <row r="1271">
      <c r="A1271" t="inlineStr">
        <is>
          <t>Next fourth year</t>
        </is>
      </c>
      <c r="C1271" t="inlineStr">
        <is>
          <t>Thousand</t>
        </is>
      </c>
      <c r="D1271" t="inlineStr">
        <is>
          <t>QQQQ</t>
        </is>
      </c>
      <c r="BB1271" t="n">
        <v>21591</v>
      </c>
    </row>
    <row r="1272">
      <c r="A1272" t="inlineStr">
        <is>
          <t>Next fifth year</t>
        </is>
      </c>
      <c r="C1272" t="inlineStr">
        <is>
          <t>Thousand</t>
        </is>
      </c>
      <c r="D1272" t="inlineStr">
        <is>
          <t>QQQQ</t>
        </is>
      </c>
      <c r="BB1272" t="n">
        <v>19902</v>
      </c>
    </row>
    <row r="1273">
      <c r="A1273" t="inlineStr">
        <is>
          <t>Thereafter</t>
        </is>
      </c>
      <c r="C1273" t="inlineStr">
        <is>
          <t>Thousand</t>
        </is>
      </c>
      <c r="D1273" t="inlineStr">
        <is>
          <t>QQQQ</t>
        </is>
      </c>
      <c r="BB1273" t="n">
        <v>141</v>
      </c>
    </row>
    <row r="1274">
      <c r="A1274" t="inlineStr">
        <is>
          <t>Total</t>
        </is>
      </c>
      <c r="C1274" t="inlineStr">
        <is>
          <t>Thousand</t>
        </is>
      </c>
      <c r="D1274" t="inlineStr">
        <is>
          <t>QQQQ</t>
        </is>
      </c>
      <c r="BB1274" t="n">
        <v>713054</v>
      </c>
    </row>
    <row r="1275">
      <c r="A1275" t="inlineStr">
        <is>
          <t>Total-c</t>
        </is>
      </c>
      <c r="BB1275">
        <f>SUM(BB1268:BB1273)</f>
        <v/>
      </c>
    </row>
    <row r="1276">
      <c r="A1276" t="inlineStr">
        <is>
          <t>Sum check</t>
        </is>
      </c>
      <c r="BB1276">
        <f>BB1274-BB1275</f>
        <v/>
      </c>
    </row>
    <row r="1278">
      <c r="A1278" t="inlineStr">
        <is>
          <t>Short-term borrowings</t>
        </is>
      </c>
    </row>
    <row r="1279">
      <c r="A1279" t="inlineStr">
        <is>
          <t>Federal funds purchased</t>
        </is>
      </c>
      <c r="C1279" t="inlineStr">
        <is>
          <t>Thousand</t>
        </is>
      </c>
      <c r="D1279" t="inlineStr">
        <is>
          <t>QQQQ</t>
        </is>
      </c>
      <c r="I1279" t="n">
        <v>700</v>
      </c>
      <c r="N1279" t="n">
        <v>1000</v>
      </c>
      <c r="S1279" t="n">
        <v>500</v>
      </c>
      <c r="X1279" t="n">
        <v>500</v>
      </c>
      <c r="AC1279" t="n">
        <v>900</v>
      </c>
      <c r="AH1279" t="n">
        <v>1675</v>
      </c>
      <c r="AM1279" t="n">
        <v>1100</v>
      </c>
      <c r="AR1279" t="n">
        <v>1100</v>
      </c>
      <c r="BB1279" t="n">
        <v>300</v>
      </c>
    </row>
    <row r="1280">
      <c r="A1280" t="inlineStr">
        <is>
          <t>Repurchase agreements</t>
        </is>
      </c>
      <c r="C1280" t="inlineStr">
        <is>
          <t>Thousand</t>
        </is>
      </c>
      <c r="D1280" t="inlineStr">
        <is>
          <t>QQQQ</t>
        </is>
      </c>
      <c r="I1280" t="n">
        <v>3890</v>
      </c>
      <c r="N1280" t="n">
        <v>2982</v>
      </c>
    </row>
    <row r="1281">
      <c r="A1281" t="inlineStr">
        <is>
          <t>Total</t>
        </is>
      </c>
      <c r="C1281" t="inlineStr">
        <is>
          <t>Thousand</t>
        </is>
      </c>
      <c r="D1281" t="inlineStr">
        <is>
          <t>QQQQ</t>
        </is>
      </c>
      <c r="I1281" t="n">
        <v>4590</v>
      </c>
      <c r="N1281" t="n">
        <v>3982</v>
      </c>
      <c r="S1281" t="n">
        <v>500</v>
      </c>
    </row>
    <row r="1282">
      <c r="A1282" t="inlineStr">
        <is>
          <t>Total-c</t>
        </is>
      </c>
      <c r="I1282">
        <f>SUM(I1279:I1280)</f>
        <v/>
      </c>
      <c r="N1282">
        <f>SUM(N1279:N1280)</f>
        <v/>
      </c>
      <c r="S1282">
        <f>SUM(S1279:S1280)</f>
        <v/>
      </c>
    </row>
    <row r="1283">
      <c r="A1283" t="inlineStr">
        <is>
          <t>Sum check</t>
        </is>
      </c>
      <c r="I1283">
        <f>I1281-I1282</f>
        <v/>
      </c>
      <c r="N1283">
        <f>N1281-N1282</f>
        <v/>
      </c>
      <c r="S1283">
        <f>S1281-S1282</f>
        <v/>
      </c>
    </row>
    <row r="1284">
      <c r="A1284" t="inlineStr">
        <is>
          <t>Link check</t>
        </is>
      </c>
      <c r="I1284">
        <f>I1281-I503</f>
        <v/>
      </c>
      <c r="N1284">
        <f>N1281-N503</f>
        <v/>
      </c>
      <c r="S1284">
        <f>S1281-S503</f>
        <v/>
      </c>
      <c r="X1284">
        <f>X1279-X503</f>
        <v/>
      </c>
      <c r="AC1284">
        <f>AC1279-AC503</f>
        <v/>
      </c>
      <c r="AH1284">
        <f>AH1279-AH503</f>
        <v/>
      </c>
      <c r="AM1284">
        <f>AM1279-AM503</f>
        <v/>
      </c>
      <c r="AR1284">
        <f>AR1279-AR503</f>
        <v/>
      </c>
      <c r="BB1284">
        <f>BB1279-BB503</f>
        <v/>
      </c>
    </row>
    <row r="1286">
      <c r="A1286" t="inlineStr">
        <is>
          <t>Weighted average interest rate</t>
        </is>
      </c>
      <c r="C1286" t="inlineStr">
        <is>
          <t>Percent</t>
        </is>
      </c>
      <c r="D1286" t="inlineStr">
        <is>
          <t>QQQQ</t>
        </is>
      </c>
      <c r="I1286" t="n">
        <v>0.13</v>
      </c>
      <c r="N1286" t="n">
        <v>0.18</v>
      </c>
      <c r="S1286" t="n">
        <v>0.15</v>
      </c>
      <c r="X1286" t="n">
        <v>0.38</v>
      </c>
      <c r="AC1286" t="n">
        <v>0.97</v>
      </c>
      <c r="AH1286" t="n">
        <v>1.84</v>
      </c>
      <c r="AM1286" t="n">
        <v>2.19</v>
      </c>
      <c r="AR1286" t="n">
        <v>0.3</v>
      </c>
      <c r="AW1286" t="n">
        <v>0.08</v>
      </c>
      <c r="BB1286" t="n">
        <v>1.39</v>
      </c>
    </row>
    <row r="1287">
      <c r="A1287" t="inlineStr">
        <is>
          <t>End of period interest rate</t>
        </is>
      </c>
      <c r="C1287" t="inlineStr">
        <is>
          <t>Percent</t>
        </is>
      </c>
      <c r="D1287" t="inlineStr">
        <is>
          <t>QQQQ</t>
        </is>
      </c>
      <c r="I1287" t="n">
        <v>0.15</v>
      </c>
      <c r="N1287" t="n">
        <v>0.14</v>
      </c>
      <c r="S1287" t="n">
        <v>0.38</v>
      </c>
      <c r="X1287" t="n">
        <v>0.63</v>
      </c>
      <c r="AC1287" t="n">
        <v>1.38</v>
      </c>
      <c r="AH1287" t="n">
        <v>2.3</v>
      </c>
      <c r="AM1287" t="n">
        <v>1.45</v>
      </c>
      <c r="AR1287" t="n">
        <v>0.05</v>
      </c>
      <c r="AW1287" t="n">
        <v>0.1</v>
      </c>
      <c r="BB1287" t="n">
        <v>4.3</v>
      </c>
    </row>
    <row r="1289">
      <c r="A1289" t="inlineStr">
        <is>
          <t>Income taxes</t>
        </is>
      </c>
    </row>
    <row r="1290">
      <c r="A1290" t="inlineStr">
        <is>
          <t>Current taxes:</t>
        </is>
      </c>
    </row>
    <row r="1291">
      <c r="A1291" t="inlineStr">
        <is>
          <t>Federal</t>
        </is>
      </c>
      <c r="C1291" t="inlineStr">
        <is>
          <t>Thousand</t>
        </is>
      </c>
      <c r="D1291" t="inlineStr">
        <is>
          <t>QQQQ</t>
        </is>
      </c>
      <c r="J1291" t="n">
        <v>23326</v>
      </c>
      <c r="O1291" t="n">
        <v>28258</v>
      </c>
      <c r="T1291" t="n">
        <v>32348</v>
      </c>
      <c r="Y1291" t="n">
        <v>34003</v>
      </c>
      <c r="AD1291" t="n">
        <v>39569</v>
      </c>
      <c r="AI1291" t="n">
        <v>23700</v>
      </c>
      <c r="AN1291" t="n">
        <v>26247</v>
      </c>
      <c r="AS1291" t="n">
        <v>25974</v>
      </c>
      <c r="AX1291" t="n">
        <v>28359</v>
      </c>
      <c r="BC1291" t="n">
        <v>39197</v>
      </c>
    </row>
    <row r="1292">
      <c r="A1292" t="inlineStr">
        <is>
          <t>State</t>
        </is>
      </c>
      <c r="C1292" t="inlineStr">
        <is>
          <t>Thousand</t>
        </is>
      </c>
      <c r="D1292" t="inlineStr">
        <is>
          <t>QQQQ</t>
        </is>
      </c>
      <c r="J1292" t="n">
        <v>3682</v>
      </c>
      <c r="O1292" t="n">
        <v>2709</v>
      </c>
      <c r="T1292" t="n">
        <v>4595</v>
      </c>
      <c r="Y1292" t="n">
        <v>5308</v>
      </c>
      <c r="AD1292" t="n">
        <v>5914</v>
      </c>
      <c r="AI1292" t="n">
        <v>7083</v>
      </c>
      <c r="AN1292" t="n">
        <v>7288</v>
      </c>
      <c r="AS1292" t="n">
        <v>7443</v>
      </c>
      <c r="AX1292" t="n">
        <v>5365</v>
      </c>
      <c r="BC1292" t="n">
        <v>4813</v>
      </c>
    </row>
    <row r="1293">
      <c r="A1293" t="inlineStr">
        <is>
          <t>Deferred taxes</t>
        </is>
      </c>
      <c r="C1293" t="inlineStr">
        <is>
          <t>Thousand</t>
        </is>
      </c>
      <c r="D1293" t="inlineStr">
        <is>
          <t>QQQQ</t>
        </is>
      </c>
      <c r="J1293" t="n">
        <v>-483</v>
      </c>
      <c r="O1293" t="n">
        <v>-3683</v>
      </c>
      <c r="T1293" t="n">
        <v>-1903</v>
      </c>
      <c r="Y1293" t="n">
        <v>-2048</v>
      </c>
      <c r="AD1293" t="n">
        <v>4383</v>
      </c>
      <c r="AI1293" t="n">
        <v>3155</v>
      </c>
      <c r="AN1293" t="n">
        <v>1148</v>
      </c>
      <c r="AS1293" t="n">
        <v>-9491</v>
      </c>
      <c r="AX1293" t="n">
        <v>7044</v>
      </c>
      <c r="BC1293" t="n">
        <v>322</v>
      </c>
    </row>
    <row r="1294">
      <c r="A1294" t="inlineStr">
        <is>
          <t>Total income taxes</t>
        </is>
      </c>
      <c r="C1294" t="inlineStr">
        <is>
          <t>Thousand</t>
        </is>
      </c>
      <c r="D1294" t="inlineStr">
        <is>
          <t>QQQQ</t>
        </is>
      </c>
      <c r="J1294" t="n">
        <v>26525</v>
      </c>
      <c r="O1294" t="n">
        <v>27284</v>
      </c>
      <c r="T1294" t="n">
        <v>35040</v>
      </c>
      <c r="Y1294" t="n">
        <v>37263</v>
      </c>
      <c r="AD1294" t="n">
        <v>49866</v>
      </c>
      <c r="AI1294" t="n">
        <v>33938</v>
      </c>
      <c r="AN1294" t="n">
        <v>34683</v>
      </c>
      <c r="AS1294" t="n">
        <v>23926</v>
      </c>
      <c r="AX1294" t="n">
        <v>40768</v>
      </c>
      <c r="BC1294" t="n">
        <v>44332</v>
      </c>
    </row>
    <row r="1295">
      <c r="A1295" t="inlineStr">
        <is>
          <t>Total income taxes-c</t>
        </is>
      </c>
      <c r="J1295">
        <f>SUM(J1291:J1293)</f>
        <v/>
      </c>
      <c r="O1295">
        <f>SUM(O1291:O1293)</f>
        <v/>
      </c>
      <c r="T1295">
        <f>SUM(T1291:T1293)</f>
        <v/>
      </c>
      <c r="Y1295">
        <f>SUM(Y1291:Y1293)</f>
        <v/>
      </c>
      <c r="AD1295">
        <f>SUM(AD1291:AD1293)</f>
        <v/>
      </c>
      <c r="AI1295">
        <f>SUM(AI1291:AI1293)</f>
        <v/>
      </c>
      <c r="AN1295">
        <f>SUM(AN1291:AN1293)</f>
        <v/>
      </c>
      <c r="AS1295">
        <f>SUM(AS1291:AS1293)</f>
        <v/>
      </c>
      <c r="AX1295">
        <f>SUM(AX1291:AX1293)</f>
        <v/>
      </c>
      <c r="BC1295">
        <f>SUM(BC1291:BC1293)</f>
        <v/>
      </c>
    </row>
    <row r="1296">
      <c r="A1296" t="inlineStr">
        <is>
          <t>Sum check</t>
        </is>
      </c>
      <c r="J1296">
        <f>J1294-J1295</f>
        <v/>
      </c>
      <c r="O1296">
        <f>O1294-O1295</f>
        <v/>
      </c>
      <c r="T1296">
        <f>T1294-T1295</f>
        <v/>
      </c>
      <c r="Y1296">
        <f>Y1294-Y1295</f>
        <v/>
      </c>
      <c r="AD1296">
        <f>AD1294-AD1295</f>
        <v/>
      </c>
      <c r="AI1296">
        <f>AI1294-AI1295</f>
        <v/>
      </c>
      <c r="AN1296">
        <f>AN1294-AN1295</f>
        <v/>
      </c>
      <c r="AS1296">
        <f>AS1294-AS1295</f>
        <v/>
      </c>
      <c r="AX1296">
        <f>AX1294-AX1295</f>
        <v/>
      </c>
      <c r="BC1296">
        <f>BC1294-BC1295</f>
        <v/>
      </c>
    </row>
    <row r="1297">
      <c r="A1297" t="inlineStr">
        <is>
          <t>Link check</t>
        </is>
      </c>
      <c r="J1297">
        <f>J1294-J253</f>
        <v/>
      </c>
      <c r="O1297">
        <f>O1294-O253</f>
        <v/>
      </c>
      <c r="T1297">
        <f>T1294-T253</f>
        <v/>
      </c>
      <c r="Y1297">
        <f>Y1294-Y253</f>
        <v/>
      </c>
      <c r="AD1297">
        <f>AD1294-AD253</f>
        <v/>
      </c>
      <c r="AI1297">
        <f>AI1294-AI253</f>
        <v/>
      </c>
      <c r="AN1297">
        <f>AN1294-AN253</f>
        <v/>
      </c>
      <c r="AS1297">
        <f>AS1294-AS253</f>
        <v/>
      </c>
      <c r="AX1297">
        <f>AX1294-AX253</f>
        <v/>
      </c>
      <c r="BC1297">
        <f>BC1294-BC253</f>
        <v/>
      </c>
    </row>
    <row r="1299">
      <c r="A1299" t="inlineStr">
        <is>
          <t>Reconciliation of tax expense</t>
        </is>
      </c>
    </row>
    <row r="1300">
      <c r="A1300" t="inlineStr">
        <is>
          <t>Tax expense at the federal statutory tax rate</t>
        </is>
      </c>
      <c r="C1300" t="inlineStr">
        <is>
          <t>Thousand</t>
        </is>
      </c>
      <c r="D1300" t="inlineStr">
        <is>
          <t>QQQQ</t>
        </is>
      </c>
      <c r="J1300" t="n">
        <v>28295</v>
      </c>
      <c r="O1300" t="n">
        <v>31910</v>
      </c>
      <c r="T1300" t="n">
        <v>35424</v>
      </c>
      <c r="Y1300" t="n">
        <v>37778</v>
      </c>
      <c r="AD1300" t="n">
        <v>47708</v>
      </c>
      <c r="AI1300" t="n">
        <v>33546</v>
      </c>
      <c r="AN1300" t="n">
        <v>35377</v>
      </c>
      <c r="AS1300" t="n">
        <v>25937</v>
      </c>
      <c r="AX1300" t="n">
        <v>43764</v>
      </c>
      <c r="BC1300" t="n">
        <v>49861</v>
      </c>
    </row>
    <row r="1301">
      <c r="A1301" t="inlineStr">
        <is>
          <t>Increase (decrease) in tax expense from:</t>
        </is>
      </c>
    </row>
    <row r="1302">
      <c r="A1302" t="inlineStr">
        <is>
          <t>Tax-exempt income, net</t>
        </is>
      </c>
      <c r="C1302" t="inlineStr">
        <is>
          <t>Thousand</t>
        </is>
      </c>
      <c r="D1302" t="inlineStr">
        <is>
          <t>QQQQ</t>
        </is>
      </c>
      <c r="J1302" t="n">
        <v>-621</v>
      </c>
      <c r="O1302" t="n">
        <v>-571</v>
      </c>
      <c r="T1302" t="n">
        <v>-663</v>
      </c>
      <c r="Y1302" t="n">
        <v>-756</v>
      </c>
      <c r="AD1302" t="n">
        <v>-829</v>
      </c>
      <c r="AI1302" t="n">
        <v>-510</v>
      </c>
      <c r="AN1302" t="n">
        <v>-581</v>
      </c>
      <c r="AS1302" t="n">
        <v>-507</v>
      </c>
      <c r="AX1302" t="n">
        <v>-436</v>
      </c>
      <c r="BC1302" t="n">
        <v>-337</v>
      </c>
    </row>
    <row r="1303">
      <c r="A1303" t="inlineStr">
        <is>
          <t>Modified endowment life contracts</t>
        </is>
      </c>
      <c r="C1303" t="inlineStr">
        <is>
          <t>Thousand</t>
        </is>
      </c>
      <c r="D1303" t="inlineStr">
        <is>
          <t>QQQQ</t>
        </is>
      </c>
      <c r="J1303" t="n">
        <v>-812</v>
      </c>
      <c r="O1303" t="n">
        <v>-755</v>
      </c>
      <c r="T1303" t="n">
        <v>-763</v>
      </c>
      <c r="Y1303" t="n">
        <v>-852</v>
      </c>
      <c r="AD1303" t="n">
        <v>-921</v>
      </c>
      <c r="AI1303" t="n">
        <v>-558</v>
      </c>
      <c r="AN1303" t="n">
        <v>-519</v>
      </c>
      <c r="AS1303" t="n">
        <v>-508</v>
      </c>
      <c r="AX1303" t="n">
        <v>-501</v>
      </c>
      <c r="BC1303" t="n">
        <v>-487</v>
      </c>
    </row>
    <row r="1304">
      <c r="A1304" t="inlineStr">
        <is>
          <t>Share based compensation excess tax benefit</t>
        </is>
      </c>
      <c r="C1304" t="inlineStr">
        <is>
          <t>Thousand</t>
        </is>
      </c>
      <c r="D1304" t="inlineStr">
        <is>
          <t>QQQQ</t>
        </is>
      </c>
      <c r="AD1304" t="n">
        <v>-2354</v>
      </c>
      <c r="AI1304" t="n">
        <v>-917</v>
      </c>
      <c r="AN1304" t="n">
        <v>-765</v>
      </c>
      <c r="AS1304" t="n">
        <v>-412</v>
      </c>
      <c r="AX1304" t="n">
        <v>-1643</v>
      </c>
      <c r="BC1304" t="n">
        <v>-2905</v>
      </c>
    </row>
    <row r="1305">
      <c r="A1305" t="inlineStr">
        <is>
          <t>Tax deductible dividends paid on ESOP</t>
        </is>
      </c>
      <c r="C1305" t="inlineStr">
        <is>
          <t>Thousand</t>
        </is>
      </c>
      <c r="D1305" t="inlineStr">
        <is>
          <t>QQQQ</t>
        </is>
      </c>
      <c r="AS1305" t="n">
        <v>-453</v>
      </c>
      <c r="AX1305" t="n">
        <v>-490</v>
      </c>
      <c r="BC1305" t="n">
        <v>-481</v>
      </c>
    </row>
    <row r="1306">
      <c r="A1306" t="inlineStr">
        <is>
          <t>State tax expense, net of federal tax benefit</t>
        </is>
      </c>
      <c r="C1306" t="inlineStr">
        <is>
          <t>Thousand</t>
        </is>
      </c>
      <c r="D1306" t="inlineStr">
        <is>
          <t>QQQQ</t>
        </is>
      </c>
      <c r="J1306" t="n">
        <v>3543</v>
      </c>
      <c r="O1306" t="n">
        <v>1469</v>
      </c>
      <c r="T1306" t="n">
        <v>2898</v>
      </c>
      <c r="Y1306" t="n">
        <v>3250</v>
      </c>
      <c r="AD1306" t="n">
        <v>3840</v>
      </c>
      <c r="AI1306" t="n">
        <v>5595</v>
      </c>
      <c r="AN1306" t="n">
        <v>5757</v>
      </c>
      <c r="AS1306" t="n">
        <v>5606</v>
      </c>
      <c r="AX1306" t="n">
        <v>4779</v>
      </c>
      <c r="BC1306" t="n">
        <v>3788</v>
      </c>
    </row>
    <row r="1307">
      <c r="A1307" t="inlineStr">
        <is>
          <t>Federal tax credits</t>
        </is>
      </c>
      <c r="C1307" t="inlineStr">
        <is>
          <t>Thousand</t>
        </is>
      </c>
      <c r="D1307" t="inlineStr">
        <is>
          <t>QQQQ</t>
        </is>
      </c>
      <c r="J1307" t="n">
        <v>-4132</v>
      </c>
      <c r="O1307" t="n">
        <v>-6479</v>
      </c>
      <c r="T1307" t="n">
        <v>-5165</v>
      </c>
    </row>
    <row r="1308">
      <c r="A1308" t="inlineStr">
        <is>
          <t>Write-down of net deferred tax asset</t>
        </is>
      </c>
      <c r="C1308" t="inlineStr">
        <is>
          <t>Thousand</t>
        </is>
      </c>
      <c r="D1308" t="inlineStr">
        <is>
          <t>QQQQ</t>
        </is>
      </c>
      <c r="AD1308" t="n">
        <v>4331</v>
      </c>
    </row>
    <row r="1309">
      <c r="A1309" t="inlineStr">
        <is>
          <t>Bargain purchase gain</t>
        </is>
      </c>
      <c r="C1309" t="inlineStr">
        <is>
          <t>Thousand</t>
        </is>
      </c>
      <c r="D1309" t="inlineStr">
        <is>
          <t>QQQQ</t>
        </is>
      </c>
      <c r="AX1309" t="n">
        <v>-1007</v>
      </c>
    </row>
    <row r="1310">
      <c r="A1310" t="inlineStr">
        <is>
          <t>Utilization of tax credits:</t>
        </is>
      </c>
    </row>
    <row r="1311">
      <c r="A1311" t="inlineStr">
        <is>
          <t>New markets tax credits, net of tax expense</t>
        </is>
      </c>
      <c r="C1311" t="inlineStr">
        <is>
          <t>Thousand</t>
        </is>
      </c>
      <c r="D1311" t="inlineStr">
        <is>
          <t>QQQQ</t>
        </is>
      </c>
      <c r="Y1311" t="n">
        <v>-1254</v>
      </c>
      <c r="AD1311" t="n">
        <v>-1151</v>
      </c>
      <c r="AI1311" t="n">
        <v>-1422</v>
      </c>
      <c r="AN1311" t="n">
        <v>-3547</v>
      </c>
      <c r="AS1311" t="n">
        <v>-3121</v>
      </c>
      <c r="AX1311" t="n">
        <v>-3192</v>
      </c>
      <c r="BC1311" t="n">
        <v>-3745</v>
      </c>
    </row>
    <row r="1312">
      <c r="A1312" t="inlineStr">
        <is>
          <t>Low-income housing tax credits, net of amortization</t>
        </is>
      </c>
      <c r="C1312" t="inlineStr">
        <is>
          <t>Thousand</t>
        </is>
      </c>
      <c r="D1312" t="inlineStr">
        <is>
          <t>QQQQ</t>
        </is>
      </c>
      <c r="Y1312" t="n">
        <v>-1424</v>
      </c>
      <c r="AD1312" t="n">
        <v>-1589</v>
      </c>
      <c r="AI1312" t="n">
        <v>-1273</v>
      </c>
      <c r="AN1312" t="n">
        <v>-1266</v>
      </c>
      <c r="AS1312" t="n">
        <v>-1273</v>
      </c>
      <c r="AX1312" t="n">
        <v>-1533</v>
      </c>
      <c r="BC1312" t="n">
        <v>-1024</v>
      </c>
    </row>
    <row r="1313">
      <c r="A1313" t="inlineStr">
        <is>
          <t>Other tax credits</t>
        </is>
      </c>
      <c r="C1313" t="inlineStr">
        <is>
          <t>Thousand</t>
        </is>
      </c>
      <c r="D1313" t="inlineStr">
        <is>
          <t>QQQQ</t>
        </is>
      </c>
      <c r="Y1313" t="n">
        <v>-319</v>
      </c>
      <c r="AS1313" t="n">
        <v>-320</v>
      </c>
      <c r="AX1313" t="n">
        <v>-379</v>
      </c>
      <c r="BC1313" t="n">
        <v>-91</v>
      </c>
    </row>
    <row r="1314">
      <c r="A1314" t="inlineStr">
        <is>
          <t>Other, net</t>
        </is>
      </c>
      <c r="C1314" t="inlineStr">
        <is>
          <t>Thousand</t>
        </is>
      </c>
      <c r="D1314" t="inlineStr">
        <is>
          <t>QQQQ</t>
        </is>
      </c>
      <c r="J1314" t="n">
        <v>252</v>
      </c>
      <c r="O1314" t="n">
        <v>1710</v>
      </c>
      <c r="T1314" t="n">
        <v>3309</v>
      </c>
      <c r="Y1314" t="n">
        <v>840</v>
      </c>
      <c r="AD1314" t="n">
        <v>831</v>
      </c>
      <c r="AI1314" t="n">
        <v>-523</v>
      </c>
      <c r="AN1314" t="n">
        <v>227</v>
      </c>
      <c r="AS1314" t="n">
        <v>-1023</v>
      </c>
      <c r="AX1314" t="n">
        <v>1406</v>
      </c>
      <c r="BC1314" t="n">
        <v>-247</v>
      </c>
    </row>
    <row r="1315">
      <c r="A1315" t="inlineStr">
        <is>
          <t>Total tax expense</t>
        </is>
      </c>
      <c r="C1315" t="inlineStr">
        <is>
          <t>Thousand</t>
        </is>
      </c>
      <c r="D1315" t="inlineStr">
        <is>
          <t>QQQQ</t>
        </is>
      </c>
      <c r="J1315" t="n">
        <v>26525</v>
      </c>
      <c r="O1315" t="n">
        <v>27284</v>
      </c>
      <c r="T1315" t="n">
        <v>35040</v>
      </c>
      <c r="Y1315" t="n">
        <v>37263</v>
      </c>
      <c r="AD1315" t="n">
        <v>49866</v>
      </c>
      <c r="AI1315" t="n">
        <v>33938</v>
      </c>
      <c r="AN1315" t="n">
        <v>34683</v>
      </c>
      <c r="AS1315" t="n">
        <v>23926</v>
      </c>
      <c r="AX1315" t="n">
        <v>40768</v>
      </c>
      <c r="BC1315" t="n">
        <v>44332</v>
      </c>
    </row>
    <row r="1316">
      <c r="A1316" t="inlineStr">
        <is>
          <t>Total tax expense-c</t>
        </is>
      </c>
      <c r="J1316">
        <f>SUM(J1300:J1314)</f>
        <v/>
      </c>
      <c r="O1316">
        <f>SUM(O1300:O1314)</f>
        <v/>
      </c>
      <c r="T1316">
        <f>SUM(T1300:T1314)</f>
        <v/>
      </c>
      <c r="Y1316">
        <f>SUM(Y1300:Y1314)</f>
        <v/>
      </c>
      <c r="AD1316">
        <f>SUM(AD1300:AD1314)</f>
        <v/>
      </c>
      <c r="AI1316">
        <f>SUM(AI1300:AI1314)</f>
        <v/>
      </c>
      <c r="AN1316">
        <f>SUM(AN1300:AN1314)</f>
        <v/>
      </c>
      <c r="AS1316">
        <f>SUM(AS1300:AS1314)</f>
        <v/>
      </c>
      <c r="AX1316">
        <f>SUM(AX1300:AX1314)</f>
        <v/>
      </c>
      <c r="BC1316">
        <f>SUM(BC1300:BC1314)</f>
        <v/>
      </c>
    </row>
    <row r="1317">
      <c r="A1317" t="inlineStr">
        <is>
          <t>Sum check</t>
        </is>
      </c>
      <c r="J1317">
        <f>J1315-J1316</f>
        <v/>
      </c>
      <c r="O1317">
        <f>O1315-O1316</f>
        <v/>
      </c>
      <c r="T1317">
        <f>T1315-T1316</f>
        <v/>
      </c>
      <c r="Y1317">
        <f>Y1315-Y1316</f>
        <v/>
      </c>
      <c r="AD1317">
        <f>AD1315-AD1316</f>
        <v/>
      </c>
      <c r="AI1317">
        <f>AI1315-AI1316</f>
        <v/>
      </c>
      <c r="AN1317">
        <f>AN1315-AN1316</f>
        <v/>
      </c>
      <c r="AS1317">
        <f>AS1315-AS1316</f>
        <v/>
      </c>
      <c r="AX1317">
        <f>AX1315-AX1316</f>
        <v/>
      </c>
      <c r="BC1317">
        <f>BC1315-BC1316</f>
        <v/>
      </c>
    </row>
    <row r="1318">
      <c r="A1318" t="inlineStr">
        <is>
          <t>Link check</t>
        </is>
      </c>
      <c r="J1318">
        <f>J1315-J253</f>
        <v/>
      </c>
      <c r="O1318">
        <f>O1315-O253</f>
        <v/>
      </c>
      <c r="T1318">
        <f>T1315-T253</f>
        <v/>
      </c>
      <c r="Y1318">
        <f>Y1315-Y253</f>
        <v/>
      </c>
      <c r="AD1318">
        <f>AD1315-AD253</f>
        <v/>
      </c>
      <c r="AI1318">
        <f>AI1315-AI253</f>
        <v/>
      </c>
      <c r="AN1318">
        <f>AN1315-AN253</f>
        <v/>
      </c>
      <c r="AS1318">
        <f>AS1315-AS253</f>
        <v/>
      </c>
      <c r="AX1318">
        <f>AX1315-AX253</f>
        <v/>
      </c>
      <c r="BC1318">
        <f>BC1315-BC253</f>
        <v/>
      </c>
    </row>
    <row r="1320">
      <c r="A1320" t="inlineStr">
        <is>
          <t>Net deferred tax assets</t>
        </is>
      </c>
    </row>
    <row r="1321">
      <c r="A1321" t="inlineStr">
        <is>
          <t>Gross deferred tax assets</t>
        </is>
      </c>
    </row>
    <row r="1322">
      <c r="A1322" t="inlineStr">
        <is>
          <t>Provision for credit losses</t>
        </is>
      </c>
      <c r="C1322" t="inlineStr">
        <is>
          <t>Thousand</t>
        </is>
      </c>
      <c r="D1322" t="inlineStr">
        <is>
          <t>QQQQ</t>
        </is>
      </c>
      <c r="I1322" t="n">
        <v>13662</v>
      </c>
      <c r="N1322" t="n">
        <v>15814</v>
      </c>
      <c r="S1322" t="n">
        <v>16110</v>
      </c>
      <c r="X1322" t="n">
        <v>18748</v>
      </c>
      <c r="AC1322" t="n">
        <v>13123</v>
      </c>
      <c r="AH1322" t="n">
        <v>13089</v>
      </c>
      <c r="AM1322" t="n">
        <v>13763</v>
      </c>
      <c r="AR1322" t="n">
        <v>22500</v>
      </c>
      <c r="AW1322" t="n">
        <v>17654</v>
      </c>
      <c r="BB1322" t="n">
        <v>20988</v>
      </c>
    </row>
    <row r="1323">
      <c r="A1323" t="inlineStr">
        <is>
          <t>Unrealized net losses on securities</t>
        </is>
      </c>
      <c r="C1323" t="inlineStr">
        <is>
          <t>Thousand</t>
        </is>
      </c>
      <c r="D1323" t="inlineStr">
        <is>
          <t>QQQQ</t>
        </is>
      </c>
      <c r="AC1323" t="n">
        <v>739</v>
      </c>
      <c r="AH1323" t="n">
        <v>731</v>
      </c>
      <c r="BB1323" t="n">
        <v>22107</v>
      </c>
    </row>
    <row r="1324">
      <c r="A1324" t="inlineStr">
        <is>
          <t>Write-downs of other real estate owned</t>
        </is>
      </c>
      <c r="C1324" t="inlineStr">
        <is>
          <t>Thousand</t>
        </is>
      </c>
      <c r="D1324" t="inlineStr">
        <is>
          <t>QQQQ</t>
        </is>
      </c>
      <c r="I1324" t="n">
        <v>962</v>
      </c>
      <c r="N1324" t="n">
        <v>1297</v>
      </c>
      <c r="S1324" t="n">
        <v>1252</v>
      </c>
      <c r="X1324" t="n">
        <v>769</v>
      </c>
      <c r="AC1324" t="n">
        <v>473</v>
      </c>
      <c r="AH1324" t="n">
        <v>462</v>
      </c>
      <c r="AM1324" t="n">
        <v>181</v>
      </c>
      <c r="AR1324" t="n">
        <v>143</v>
      </c>
      <c r="AW1324" t="n">
        <v>255</v>
      </c>
      <c r="BB1324" t="n">
        <v>938</v>
      </c>
    </row>
    <row r="1325">
      <c r="A1325" t="inlineStr">
        <is>
          <t>Deferred compensation</t>
        </is>
      </c>
      <c r="C1325" t="inlineStr">
        <is>
          <t>Thousand</t>
        </is>
      </c>
      <c r="D1325" t="inlineStr">
        <is>
          <t>QQQQ</t>
        </is>
      </c>
      <c r="I1325" t="n">
        <v>2237</v>
      </c>
      <c r="N1325" t="n">
        <v>2652</v>
      </c>
      <c r="S1325" t="n">
        <v>3108</v>
      </c>
      <c r="X1325" t="n">
        <v>3197</v>
      </c>
      <c r="AC1325" t="n">
        <v>2113</v>
      </c>
      <c r="AH1325" t="n">
        <v>2209</v>
      </c>
      <c r="AM1325" t="n">
        <v>2268</v>
      </c>
      <c r="AR1325" t="n">
        <v>2325</v>
      </c>
      <c r="AW1325" t="n">
        <v>2320</v>
      </c>
      <c r="BB1325" t="n">
        <v>2142</v>
      </c>
    </row>
    <row r="1326">
      <c r="A1326" t="inlineStr">
        <is>
          <t>Stock-based compensation</t>
        </is>
      </c>
      <c r="C1326" t="inlineStr">
        <is>
          <t>Thousand</t>
        </is>
      </c>
      <c r="D1326" t="inlineStr">
        <is>
          <t>QQQQ</t>
        </is>
      </c>
      <c r="I1326" t="n">
        <v>2934</v>
      </c>
      <c r="N1326" t="n">
        <v>3190</v>
      </c>
      <c r="S1326" t="n">
        <v>3201</v>
      </c>
      <c r="X1326" t="n">
        <v>2441</v>
      </c>
      <c r="AC1326" t="n">
        <v>1351</v>
      </c>
      <c r="AH1326" t="n">
        <v>1448</v>
      </c>
      <c r="AM1326" t="n">
        <v>1514</v>
      </c>
      <c r="AR1326" t="n">
        <v>1672</v>
      </c>
      <c r="AW1326" t="n">
        <v>1575</v>
      </c>
      <c r="BB1326" t="n">
        <v>1643</v>
      </c>
    </row>
    <row r="1327">
      <c r="A1327" t="inlineStr">
        <is>
          <t>Investments in partnership interests</t>
        </is>
      </c>
      <c r="C1327" t="inlineStr">
        <is>
          <t>Thousand</t>
        </is>
      </c>
      <c r="D1327" t="inlineStr">
        <is>
          <t>QQQQ</t>
        </is>
      </c>
      <c r="I1327" t="n">
        <v>1170</v>
      </c>
      <c r="N1327" t="n">
        <v>1966</v>
      </c>
      <c r="S1327" t="n">
        <v>3651</v>
      </c>
      <c r="X1327" t="n">
        <v>4603</v>
      </c>
      <c r="AC1327" t="n">
        <v>3758</v>
      </c>
      <c r="AH1327" t="n">
        <v>4274</v>
      </c>
      <c r="AM1327" t="n">
        <v>3677</v>
      </c>
      <c r="AR1327" t="n">
        <v>4695</v>
      </c>
      <c r="AW1327" t="n">
        <v>3840</v>
      </c>
      <c r="BB1327" t="n">
        <v>6056</v>
      </c>
    </row>
    <row r="1328">
      <c r="A1328" t="inlineStr">
        <is>
          <t>Other</t>
        </is>
      </c>
      <c r="C1328" t="inlineStr">
        <is>
          <t>Thousand</t>
        </is>
      </c>
      <c r="D1328" t="inlineStr">
        <is>
          <t>QQQQ</t>
        </is>
      </c>
      <c r="I1328" t="n">
        <v>1479</v>
      </c>
      <c r="N1328" t="n">
        <v>306</v>
      </c>
      <c r="S1328" t="n">
        <v>917</v>
      </c>
      <c r="X1328" t="n">
        <v>666</v>
      </c>
      <c r="AC1328" t="n">
        <v>275</v>
      </c>
      <c r="AH1328" t="n">
        <v>963</v>
      </c>
      <c r="AM1328" t="n">
        <v>903</v>
      </c>
      <c r="AR1328" t="n">
        <v>405</v>
      </c>
      <c r="AW1328" t="n">
        <v>901</v>
      </c>
      <c r="BB1328" t="n">
        <v>1123</v>
      </c>
    </row>
    <row r="1329">
      <c r="A1329" t="inlineStr">
        <is>
          <t>Gross deferred tax assets</t>
        </is>
      </c>
      <c r="C1329" t="inlineStr">
        <is>
          <t>Thousand</t>
        </is>
      </c>
      <c r="D1329" t="inlineStr">
        <is>
          <t>QQQQ</t>
        </is>
      </c>
      <c r="I1329" t="n">
        <v>22444</v>
      </c>
      <c r="N1329" t="n">
        <v>25225</v>
      </c>
      <c r="S1329" t="n">
        <v>28239</v>
      </c>
      <c r="X1329" t="n">
        <v>30424</v>
      </c>
      <c r="AC1329" t="n">
        <v>21832</v>
      </c>
      <c r="AH1329" t="n">
        <v>23176</v>
      </c>
      <c r="AM1329" t="n">
        <v>22306</v>
      </c>
      <c r="AR1329" t="n">
        <v>31740</v>
      </c>
      <c r="AW1329" t="n">
        <v>26545</v>
      </c>
      <c r="BB1329" t="n">
        <v>54997</v>
      </c>
    </row>
    <row r="1330">
      <c r="A1330" t="inlineStr">
        <is>
          <t>Gross deferred tax assets-c</t>
        </is>
      </c>
      <c r="I1330">
        <f>SUM(I1322:I1328)</f>
        <v/>
      </c>
      <c r="N1330">
        <f>SUM(N1322:N1328)</f>
        <v/>
      </c>
      <c r="S1330">
        <f>SUM(S1322:S1328)</f>
        <v/>
      </c>
      <c r="X1330">
        <f>SUM(X1322:X1328)</f>
        <v/>
      </c>
      <c r="AC1330">
        <f>SUM(AC1322:AC1328)</f>
        <v/>
      </c>
      <c r="AH1330">
        <f>SUM(AH1322:AH1328)</f>
        <v/>
      </c>
      <c r="AM1330">
        <f>SUM(AM1322:AM1328)</f>
        <v/>
      </c>
      <c r="AR1330">
        <f>SUM(AR1322:AR1328)</f>
        <v/>
      </c>
      <c r="AW1330">
        <f>SUM(AW1322:AW1328)</f>
        <v/>
      </c>
      <c r="BB1330">
        <f>SUM(BB1322:BB1328)</f>
        <v/>
      </c>
    </row>
    <row r="1331">
      <c r="A1331" t="inlineStr">
        <is>
          <t>Sum check</t>
        </is>
      </c>
      <c r="I1331">
        <f>I1329-I1330</f>
        <v/>
      </c>
      <c r="N1331">
        <f>N1329-N1330</f>
        <v/>
      </c>
      <c r="S1331">
        <f>S1329-S1330</f>
        <v/>
      </c>
      <c r="X1331">
        <f>X1329-X1330</f>
        <v/>
      </c>
      <c r="AC1331">
        <f>AC1329-AC1330</f>
        <v/>
      </c>
      <c r="AH1331">
        <f>AH1329-AH1330</f>
        <v/>
      </c>
      <c r="AM1331">
        <f>AM1329-AM1330</f>
        <v/>
      </c>
      <c r="AR1331">
        <f>AR1329-AR1330</f>
        <v/>
      </c>
      <c r="AW1331">
        <f>AW1329-AW1330</f>
        <v/>
      </c>
      <c r="BB1331">
        <f>BB1329-BB1330</f>
        <v/>
      </c>
    </row>
    <row r="1333">
      <c r="A1333" t="inlineStr">
        <is>
          <t>Gross deferred tax liabilities</t>
        </is>
      </c>
    </row>
    <row r="1334">
      <c r="A1334" t="inlineStr">
        <is>
          <t>Unrealized net gains on securities</t>
        </is>
      </c>
      <c r="C1334" t="inlineStr">
        <is>
          <t>Thousand</t>
        </is>
      </c>
      <c r="D1334" t="inlineStr">
        <is>
          <t>QQQQ</t>
        </is>
      </c>
      <c r="I1334" t="n">
        <v>-2104</v>
      </c>
      <c r="N1334" t="n">
        <v>-2644</v>
      </c>
      <c r="S1334" t="n">
        <v>-962</v>
      </c>
      <c r="X1334" t="n">
        <v>-59</v>
      </c>
      <c r="AM1334" t="n">
        <v>-1187</v>
      </c>
      <c r="AR1334" t="n">
        <v>-2513</v>
      </c>
      <c r="AW1334" t="n">
        <v>-684</v>
      </c>
    </row>
    <row r="1335">
      <c r="A1335" t="inlineStr">
        <is>
          <t>Premium on securities of banks acquired</t>
        </is>
      </c>
      <c r="C1335" t="inlineStr">
        <is>
          <t>Thousand</t>
        </is>
      </c>
      <c r="D1335" t="inlineStr">
        <is>
          <t>QQQQ</t>
        </is>
      </c>
      <c r="I1335" t="n">
        <v>-800</v>
      </c>
      <c r="N1335" t="n">
        <v>-715</v>
      </c>
      <c r="S1335" t="n">
        <v>-563</v>
      </c>
      <c r="X1335" t="n">
        <v>-453</v>
      </c>
      <c r="AC1335" t="n">
        <v>-219</v>
      </c>
      <c r="AH1335" t="n">
        <v>-185</v>
      </c>
      <c r="AM1335" t="n">
        <v>-153</v>
      </c>
      <c r="AR1335" t="n">
        <v>-144</v>
      </c>
      <c r="AW1335" t="n">
        <v>-120</v>
      </c>
      <c r="BB1335" t="n">
        <v>-98</v>
      </c>
    </row>
    <row r="1336">
      <c r="A1336" t="inlineStr">
        <is>
          <t>Intangibles</t>
        </is>
      </c>
      <c r="C1336" t="inlineStr">
        <is>
          <t>Thousand</t>
        </is>
      </c>
      <c r="D1336" t="inlineStr">
        <is>
          <t>QQQQ</t>
        </is>
      </c>
      <c r="I1336" t="n">
        <v>-2561</v>
      </c>
      <c r="N1336" t="n">
        <v>-2917</v>
      </c>
      <c r="S1336" t="n">
        <v>-5575</v>
      </c>
      <c r="X1336" t="n">
        <v>-5365</v>
      </c>
      <c r="AC1336" t="n">
        <v>-3359</v>
      </c>
      <c r="AH1336" t="n">
        <v>-5376</v>
      </c>
      <c r="AM1336" t="n">
        <v>-6757</v>
      </c>
      <c r="AR1336" t="n">
        <v>-6135</v>
      </c>
      <c r="AW1336" t="n">
        <v>-5756</v>
      </c>
      <c r="BB1336" t="n">
        <v>-6346</v>
      </c>
    </row>
    <row r="1337">
      <c r="A1337" t="inlineStr">
        <is>
          <t>Basis difference related to tax credits</t>
        </is>
      </c>
      <c r="C1337" t="inlineStr">
        <is>
          <t>Thousand</t>
        </is>
      </c>
      <c r="D1337" t="inlineStr">
        <is>
          <t>QQQQ</t>
        </is>
      </c>
      <c r="I1337" t="n">
        <v>-1620</v>
      </c>
      <c r="N1337" t="n">
        <v>-1977</v>
      </c>
      <c r="S1337" t="n">
        <v>-2689</v>
      </c>
      <c r="X1337" t="n">
        <v>-3435</v>
      </c>
      <c r="AC1337" t="n">
        <v>-2713</v>
      </c>
      <c r="AH1337" t="n">
        <v>-2560</v>
      </c>
      <c r="AM1337" t="n">
        <v>-2015</v>
      </c>
      <c r="AR1337" t="n">
        <v>-2127</v>
      </c>
      <c r="AW1337" t="n">
        <v>-2979</v>
      </c>
      <c r="BB1337" t="n">
        <v>-4118</v>
      </c>
    </row>
    <row r="1338">
      <c r="A1338" t="inlineStr">
        <is>
          <t>Depreciation</t>
        </is>
      </c>
      <c r="C1338" t="inlineStr">
        <is>
          <t>Thousand</t>
        </is>
      </c>
      <c r="D1338" t="inlineStr">
        <is>
          <t>QQQQ</t>
        </is>
      </c>
      <c r="I1338" t="n">
        <v>-5975</v>
      </c>
      <c r="N1338" t="n">
        <v>-5504</v>
      </c>
      <c r="S1338" t="n">
        <v>-6449</v>
      </c>
      <c r="X1338" t="n">
        <v>-6758</v>
      </c>
      <c r="AC1338" t="n">
        <v>-4563</v>
      </c>
      <c r="AH1338" t="n">
        <v>-8484</v>
      </c>
      <c r="AM1338" t="n">
        <v>-10349</v>
      </c>
      <c r="AR1338" t="n">
        <v>-11529</v>
      </c>
      <c r="AW1338" t="n">
        <v>-14545</v>
      </c>
      <c r="BB1338" t="n">
        <v>-20360</v>
      </c>
    </row>
    <row r="1339">
      <c r="A1339" t="inlineStr">
        <is>
          <t>Leveraged lease</t>
        </is>
      </c>
      <c r="C1339" t="inlineStr">
        <is>
          <t>Thousand</t>
        </is>
      </c>
      <c r="D1339" t="inlineStr">
        <is>
          <t>QQQQ</t>
        </is>
      </c>
      <c r="I1339" t="n">
        <v>-2282</v>
      </c>
      <c r="N1339" t="n">
        <v>-1964</v>
      </c>
      <c r="S1339" t="n">
        <v>-1671</v>
      </c>
      <c r="X1339" t="n">
        <v>-1408</v>
      </c>
      <c r="AC1339" t="n">
        <v>-821</v>
      </c>
    </row>
    <row r="1340">
      <c r="A1340" t="inlineStr">
        <is>
          <t>Prepaid expense deducted</t>
        </is>
      </c>
      <c r="C1340" t="inlineStr">
        <is>
          <t>Thousand</t>
        </is>
      </c>
      <c r="D1340" t="inlineStr">
        <is>
          <t>QQQQ</t>
        </is>
      </c>
      <c r="AC1340" t="n">
        <v>-887</v>
      </c>
      <c r="AH1340" t="n">
        <v>-1178</v>
      </c>
      <c r="AM1340" t="n">
        <v>-1000</v>
      </c>
      <c r="AR1340" t="n">
        <v>-1208</v>
      </c>
      <c r="AW1340" t="n">
        <v>-1120</v>
      </c>
      <c r="BB1340" t="n">
        <v>-1139</v>
      </c>
    </row>
    <row r="1341">
      <c r="A1341" t="inlineStr">
        <is>
          <t>Other</t>
        </is>
      </c>
      <c r="C1341" t="inlineStr">
        <is>
          <t>Thousand</t>
        </is>
      </c>
      <c r="D1341" t="inlineStr">
        <is>
          <t>QQQQ</t>
        </is>
      </c>
      <c r="I1341" t="n">
        <v>-257</v>
      </c>
      <c r="N1341" t="n">
        <v>-89</v>
      </c>
      <c r="S1341" t="n">
        <v>-606</v>
      </c>
      <c r="X1341" t="n">
        <v>-271</v>
      </c>
      <c r="AC1341" t="n">
        <v>-180</v>
      </c>
      <c r="AH1341" t="n">
        <v>-181</v>
      </c>
      <c r="AM1341" t="n">
        <v>-180</v>
      </c>
      <c r="AR1341" t="n">
        <v>-178</v>
      </c>
      <c r="AW1341" t="n">
        <v>-169</v>
      </c>
      <c r="BB1341" t="n">
        <v>-185</v>
      </c>
    </row>
    <row r="1342">
      <c r="A1342" t="inlineStr">
        <is>
          <t>Gross deferred tax liabilities</t>
        </is>
      </c>
      <c r="C1342" t="inlineStr">
        <is>
          <t>Thousand</t>
        </is>
      </c>
      <c r="D1342" t="inlineStr">
        <is>
          <t>QQQQ</t>
        </is>
      </c>
      <c r="I1342" t="n">
        <v>-15597</v>
      </c>
      <c r="N1342" t="n">
        <v>-15810</v>
      </c>
      <c r="S1342" t="n">
        <v>-18515</v>
      </c>
      <c r="X1342" t="n">
        <v>-17749</v>
      </c>
      <c r="AC1342" t="n">
        <v>-12742</v>
      </c>
      <c r="AH1342" t="n">
        <v>-17964</v>
      </c>
      <c r="AM1342" t="n">
        <v>-21641</v>
      </c>
      <c r="AR1342" t="n">
        <v>-23834</v>
      </c>
      <c r="AW1342" t="n">
        <v>-25373</v>
      </c>
      <c r="BB1342" t="n">
        <v>-32246</v>
      </c>
    </row>
    <row r="1343">
      <c r="A1343" t="inlineStr">
        <is>
          <t>Gross deferred tax liabilities-c</t>
        </is>
      </c>
      <c r="I1343">
        <f>SUM(I1334:I1341)</f>
        <v/>
      </c>
      <c r="N1343">
        <f>SUM(N1334:N1341)</f>
        <v/>
      </c>
      <c r="S1343">
        <f>SUM(S1334:S1341)</f>
        <v/>
      </c>
      <c r="X1343">
        <f>SUM(X1334:X1341)</f>
        <v/>
      </c>
      <c r="AC1343">
        <f>SUM(AC1334:AC1341)</f>
        <v/>
      </c>
      <c r="AH1343">
        <f>SUM(AH1334:AH1341)</f>
        <v/>
      </c>
      <c r="AM1343">
        <f>SUM(AM1334:AM1341)</f>
        <v/>
      </c>
      <c r="AR1343">
        <f>SUM(AR1334:AR1341)</f>
        <v/>
      </c>
      <c r="AW1343">
        <f>SUM(AW1334:AW1341)</f>
        <v/>
      </c>
      <c r="BB1343">
        <f>SUM(BB1334:BB1341)</f>
        <v/>
      </c>
    </row>
    <row r="1344">
      <c r="A1344" t="inlineStr">
        <is>
          <t>Sum check</t>
        </is>
      </c>
      <c r="I1344">
        <f>I1342-I1343</f>
        <v/>
      </c>
      <c r="N1344">
        <f>N1342-N1343</f>
        <v/>
      </c>
      <c r="S1344">
        <f>S1342-S1343</f>
        <v/>
      </c>
      <c r="X1344">
        <f>X1342-X1343</f>
        <v/>
      </c>
      <c r="AC1344">
        <f>AC1342-AC1343</f>
        <v/>
      </c>
      <c r="AH1344">
        <f>AH1342-AH1343</f>
        <v/>
      </c>
      <c r="AM1344">
        <f>AM1342-AM1343</f>
        <v/>
      </c>
      <c r="AR1344">
        <f>AR1342-AR1343</f>
        <v/>
      </c>
      <c r="AW1344">
        <f>AW1342-AW1343</f>
        <v/>
      </c>
      <c r="BB1344">
        <f>BB1342-BB1343</f>
        <v/>
      </c>
    </row>
    <row r="1346">
      <c r="A1346" t="inlineStr">
        <is>
          <t>Net deferred tax asset</t>
        </is>
      </c>
      <c r="C1346" t="inlineStr">
        <is>
          <t>Thousand</t>
        </is>
      </c>
      <c r="D1346" t="inlineStr">
        <is>
          <t>QQQQ</t>
        </is>
      </c>
      <c r="I1346" t="n">
        <v>6846</v>
      </c>
      <c r="N1346" t="n">
        <v>9415</v>
      </c>
      <c r="S1346" t="n">
        <v>9724</v>
      </c>
      <c r="X1346" t="n">
        <v>12675</v>
      </c>
      <c r="AC1346" t="n">
        <v>9090</v>
      </c>
      <c r="AH1346" t="n">
        <v>5212</v>
      </c>
      <c r="AM1346" t="n">
        <v>665</v>
      </c>
      <c r="AR1346" t="n">
        <v>7906</v>
      </c>
      <c r="AW1346" t="n">
        <v>1172</v>
      </c>
      <c r="BB1346" t="n">
        <v>22751</v>
      </c>
    </row>
    <row r="1347">
      <c r="A1347" t="inlineStr">
        <is>
          <t>Net deferred tax asset-c</t>
        </is>
      </c>
      <c r="I1347">
        <f>SUM(I1329,I1342)</f>
        <v/>
      </c>
      <c r="N1347">
        <f>SUM(N1329,N1342)</f>
        <v/>
      </c>
      <c r="S1347">
        <f>SUM(S1329,S1342)</f>
        <v/>
      </c>
      <c r="X1347">
        <f>SUM(X1329,X1342)</f>
        <v/>
      </c>
      <c r="AC1347">
        <f>SUM(AC1329,AC1342)</f>
        <v/>
      </c>
      <c r="AH1347">
        <f>SUM(AH1329,AH1342)</f>
        <v/>
      </c>
      <c r="AM1347">
        <f>SUM(AM1329,AM1342)</f>
        <v/>
      </c>
      <c r="AR1347">
        <f>SUM(AR1329,AR1342)</f>
        <v/>
      </c>
      <c r="AW1347">
        <f>SUM(AW1329,AW1342)</f>
        <v/>
      </c>
      <c r="BB1347">
        <f>SUM(BB1329,BB1342)</f>
        <v/>
      </c>
    </row>
    <row r="1348">
      <c r="A1348" t="inlineStr">
        <is>
          <t>Sum check</t>
        </is>
      </c>
      <c r="I1348">
        <f>I1346-I1347</f>
        <v/>
      </c>
      <c r="N1348">
        <f>N1346-N1347</f>
        <v/>
      </c>
      <c r="S1348">
        <f>S1346-S1347</f>
        <v/>
      </c>
      <c r="X1348">
        <f>X1346-X1347</f>
        <v/>
      </c>
      <c r="AC1348">
        <f>AC1346-AC1347</f>
        <v/>
      </c>
      <c r="AH1348">
        <f>AH1346-AH1347</f>
        <v/>
      </c>
      <c r="AM1348">
        <f>AM1346-AM1347</f>
        <v/>
      </c>
      <c r="AR1348">
        <f>AR1346-AR1347</f>
        <v/>
      </c>
      <c r="AW1348">
        <f>AW1346-AW1347</f>
        <v/>
      </c>
      <c r="BB1348">
        <f>BB1346-BB1347</f>
        <v/>
      </c>
    </row>
    <row r="1350">
      <c r="A1350" t="inlineStr">
        <is>
          <t>Maturity of operating leases</t>
        </is>
      </c>
    </row>
    <row r="1351">
      <c r="A1351" t="inlineStr">
        <is>
          <t>Next year</t>
        </is>
      </c>
      <c r="C1351" t="inlineStr">
        <is>
          <t>Thousand</t>
        </is>
      </c>
      <c r="D1351" t="inlineStr">
        <is>
          <t>QQQQ</t>
        </is>
      </c>
      <c r="BB1351" t="n">
        <v>1716</v>
      </c>
    </row>
    <row r="1352">
      <c r="A1352" t="inlineStr">
        <is>
          <t>Next second year</t>
        </is>
      </c>
      <c r="C1352" t="inlineStr">
        <is>
          <t>Thousand</t>
        </is>
      </c>
      <c r="D1352" t="inlineStr">
        <is>
          <t>QQQQ</t>
        </is>
      </c>
      <c r="BB1352" t="n">
        <v>1358</v>
      </c>
    </row>
    <row r="1353">
      <c r="A1353" t="inlineStr">
        <is>
          <t>Next third year</t>
        </is>
      </c>
      <c r="C1353" t="inlineStr">
        <is>
          <t>Thousand</t>
        </is>
      </c>
      <c r="D1353" t="inlineStr">
        <is>
          <t>QQQQ</t>
        </is>
      </c>
      <c r="BB1353" t="n">
        <v>1097</v>
      </c>
    </row>
    <row r="1354">
      <c r="A1354" t="inlineStr">
        <is>
          <t>Next fourth year</t>
        </is>
      </c>
      <c r="C1354" t="inlineStr">
        <is>
          <t>Thousand</t>
        </is>
      </c>
      <c r="D1354" t="inlineStr">
        <is>
          <t>QQQQ</t>
        </is>
      </c>
      <c r="BB1354" t="n">
        <v>696</v>
      </c>
    </row>
    <row r="1355">
      <c r="A1355" t="inlineStr">
        <is>
          <t>Next fifth year</t>
        </is>
      </c>
      <c r="C1355" t="inlineStr">
        <is>
          <t>Thousand</t>
        </is>
      </c>
      <c r="D1355" t="inlineStr">
        <is>
          <t>QQQQ</t>
        </is>
      </c>
      <c r="BB1355" t="n">
        <v>341</v>
      </c>
    </row>
    <row r="1356">
      <c r="A1356" t="inlineStr">
        <is>
          <t>Thereafter</t>
        </is>
      </c>
      <c r="C1356" t="inlineStr">
        <is>
          <t>Thousand</t>
        </is>
      </c>
      <c r="D1356" t="inlineStr">
        <is>
          <t>QQQQ</t>
        </is>
      </c>
      <c r="BB1356" t="n">
        <v>1011</v>
      </c>
    </row>
    <row r="1357">
      <c r="A1357" t="inlineStr">
        <is>
          <t>Total lease payments</t>
        </is>
      </c>
      <c r="C1357" t="inlineStr">
        <is>
          <t>Thousand</t>
        </is>
      </c>
      <c r="D1357" t="inlineStr">
        <is>
          <t>QQQQ</t>
        </is>
      </c>
      <c r="BB1357" t="n">
        <v>6219</v>
      </c>
    </row>
    <row r="1358">
      <c r="A1358" t="inlineStr">
        <is>
          <t>Total lease payments-c</t>
        </is>
      </c>
      <c r="BB1358">
        <f>SUM(BB1351:BB1356)</f>
        <v/>
      </c>
    </row>
    <row r="1359">
      <c r="A1359" t="inlineStr">
        <is>
          <t>Sum check</t>
        </is>
      </c>
      <c r="BB1359">
        <f>BB1357-BB1358</f>
        <v/>
      </c>
    </row>
    <row r="1361">
      <c r="A1361" t="inlineStr">
        <is>
          <t>Less imputed interest</t>
        </is>
      </c>
      <c r="C1361" t="inlineStr">
        <is>
          <t>Thousand</t>
        </is>
      </c>
      <c r="D1361" t="inlineStr">
        <is>
          <t>QQQQ</t>
        </is>
      </c>
      <c r="BB1361" t="n">
        <v>-794</v>
      </c>
    </row>
    <row r="1362">
      <c r="A1362" t="inlineStr">
        <is>
          <t>Operating lease liability</t>
        </is>
      </c>
      <c r="C1362" t="inlineStr">
        <is>
          <t>Thousand</t>
        </is>
      </c>
      <c r="D1362" t="inlineStr">
        <is>
          <t>QQQQ</t>
        </is>
      </c>
      <c r="BB1362" t="n">
        <v>5425</v>
      </c>
    </row>
    <row r="1363">
      <c r="A1363" t="inlineStr">
        <is>
          <t>Operating lease liability-c</t>
        </is>
      </c>
      <c r="BB1363">
        <f>SUM(BB1357,BB1361)</f>
        <v/>
      </c>
    </row>
    <row r="1364">
      <c r="A1364" t="inlineStr">
        <is>
          <t>Sum check</t>
        </is>
      </c>
      <c r="BB1364">
        <f>BB1362-BB1363</f>
        <v/>
      </c>
    </row>
    <row r="1366">
      <c r="A1366" t="inlineStr">
        <is>
          <t>Future minimum lease payments</t>
        </is>
      </c>
    </row>
    <row r="1367">
      <c r="A1367" t="inlineStr">
        <is>
          <t>Next year</t>
        </is>
      </c>
      <c r="C1367" t="inlineStr">
        <is>
          <t>Thousand</t>
        </is>
      </c>
      <c r="D1367" t="inlineStr">
        <is>
          <t>QQQQ</t>
        </is>
      </c>
      <c r="BB1367" t="n">
        <v>3137</v>
      </c>
    </row>
    <row r="1368">
      <c r="A1368" t="inlineStr">
        <is>
          <t>Next second year</t>
        </is>
      </c>
      <c r="C1368" t="inlineStr">
        <is>
          <t>Thousand</t>
        </is>
      </c>
      <c r="D1368" t="inlineStr">
        <is>
          <t>QQQQ</t>
        </is>
      </c>
      <c r="BB1368" t="n">
        <v>2874</v>
      </c>
    </row>
    <row r="1369">
      <c r="A1369" t="inlineStr">
        <is>
          <t>Next third year</t>
        </is>
      </c>
      <c r="C1369" t="inlineStr">
        <is>
          <t>Thousand</t>
        </is>
      </c>
      <c r="D1369" t="inlineStr">
        <is>
          <t>QQQQ</t>
        </is>
      </c>
      <c r="BB1369" t="n">
        <v>2154</v>
      </c>
    </row>
    <row r="1370">
      <c r="A1370" t="inlineStr">
        <is>
          <t>Next fourth year</t>
        </is>
      </c>
      <c r="C1370" t="inlineStr">
        <is>
          <t>Thousand</t>
        </is>
      </c>
      <c r="D1370" t="inlineStr">
        <is>
          <t>QQQQ</t>
        </is>
      </c>
      <c r="BB1370" t="n">
        <v>1778</v>
      </c>
    </row>
    <row r="1371">
      <c r="A1371" t="inlineStr">
        <is>
          <t>Next fifth year</t>
        </is>
      </c>
      <c r="C1371" t="inlineStr">
        <is>
          <t>Thousand</t>
        </is>
      </c>
      <c r="D1371" t="inlineStr">
        <is>
          <t>QQQQ</t>
        </is>
      </c>
      <c r="BB1371" t="n">
        <v>1350</v>
      </c>
    </row>
    <row r="1372">
      <c r="A1372" t="inlineStr">
        <is>
          <t>Thereafter</t>
        </is>
      </c>
      <c r="C1372" t="inlineStr">
        <is>
          <t>Thousand</t>
        </is>
      </c>
      <c r="D1372" t="inlineStr">
        <is>
          <t>QQQQ</t>
        </is>
      </c>
      <c r="BB1372" t="n">
        <v>2197</v>
      </c>
    </row>
    <row r="1373">
      <c r="A1373" t="inlineStr">
        <is>
          <t>Total future minimum lease payments</t>
        </is>
      </c>
      <c r="C1373" t="inlineStr">
        <is>
          <t>Thousand</t>
        </is>
      </c>
      <c r="D1373" t="inlineStr">
        <is>
          <t>QQQQ</t>
        </is>
      </c>
      <c r="BB1373" t="n">
        <v>13490</v>
      </c>
    </row>
    <row r="1374">
      <c r="A1374" t="inlineStr">
        <is>
          <t>Total future minimum lease payments-c</t>
        </is>
      </c>
      <c r="BB1374">
        <f>SUM(BB1367:BB1372)</f>
        <v/>
      </c>
    </row>
    <row r="1375">
      <c r="A1375" t="inlineStr">
        <is>
          <t>Sum check</t>
        </is>
      </c>
      <c r="BB1375">
        <f>BB1373-BB1374</f>
        <v/>
      </c>
    </row>
  </sheetData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Errors</t>
        </is>
      </c>
      <c r="B1" t="inlineStr">
        <is>
          <t>Count</t>
        </is>
      </c>
    </row>
    <row r="2">
      <c r="A2" t="inlineStr">
        <is>
          <t>Data Deleted</t>
        </is>
      </c>
      <c r="B2" t="n">
        <v>1</v>
      </c>
    </row>
    <row r="3">
      <c r="A3" t="inlineStr">
        <is>
          <t>Data Added</t>
        </is>
      </c>
      <c r="B3" t="n">
        <v>219</v>
      </c>
    </row>
    <row r="4">
      <c r="A4" t="inlineStr">
        <is>
          <t>Unit Error</t>
        </is>
      </c>
      <c r="B4" t="n">
        <v>2</v>
      </c>
    </row>
    <row r="5">
      <c r="A5" t="inlineStr">
        <is>
          <t>Period Error</t>
        </is>
      </c>
      <c r="B5" t="n">
        <v>0</v>
      </c>
    </row>
    <row r="6">
      <c r="A6" t="inlineStr">
        <is>
          <t>Merging Error</t>
        </is>
      </c>
      <c r="B6" t="n"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2023-10-25T14:13:25Z</dcterms:created>
  <dcterms:modified xsi:type="dcterms:W3CDTF">2023-10-25T14:19:31Z</dcterms:modified>
</cp:coreProperties>
</file>