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LOOKUP" sheetId="2" r:id="rId5"/>
    <sheet state="visible" name="Master Data" sheetId="3" r:id="rId6"/>
    <sheet state="visible" name="T1" sheetId="4" r:id="rId7"/>
    <sheet state="visible" name="T2" sheetId="5" r:id="rId8"/>
    <sheet state="visible" name="T3" sheetId="6" r:id="rId9"/>
  </sheets>
  <definedNames/>
  <calcPr/>
</workbook>
</file>

<file path=xl/sharedStrings.xml><?xml version="1.0" encoding="utf-8"?>
<sst xmlns="http://schemas.openxmlformats.org/spreadsheetml/2006/main" count="77" uniqueCount="41">
  <si>
    <t>Lookup</t>
  </si>
  <si>
    <t>V lookup</t>
  </si>
  <si>
    <t>Sl.No</t>
  </si>
  <si>
    <t>Student ID</t>
  </si>
  <si>
    <t>Student Name</t>
  </si>
  <si>
    <t>MID 1</t>
  </si>
  <si>
    <t>MID 2</t>
  </si>
  <si>
    <t>EXTERNAL</t>
  </si>
  <si>
    <t>AVERAGE</t>
  </si>
  <si>
    <t>Sum</t>
  </si>
  <si>
    <t>Total (mf)</t>
  </si>
  <si>
    <t>Round</t>
  </si>
  <si>
    <t>Commands</t>
  </si>
  <si>
    <t>Aditya</t>
  </si>
  <si>
    <t>Ananth</t>
  </si>
  <si>
    <t>Lavanya Gowri</t>
  </si>
  <si>
    <t>Chakri</t>
  </si>
  <si>
    <t>Gayatri</t>
  </si>
  <si>
    <t>Geetha</t>
  </si>
  <si>
    <t>Bindu</t>
  </si>
  <si>
    <t>Isaac</t>
  </si>
  <si>
    <t>Lavanya Chitla</t>
  </si>
  <si>
    <t>Dora</t>
  </si>
  <si>
    <t>Visalakshi</t>
  </si>
  <si>
    <t>Mrudu Bhashini</t>
  </si>
  <si>
    <t>Sudhakar</t>
  </si>
  <si>
    <t>Poornima</t>
  </si>
  <si>
    <t>Praveen</t>
  </si>
  <si>
    <t>Roundup</t>
  </si>
  <si>
    <t>RoundDn</t>
  </si>
  <si>
    <t>Ceiling</t>
  </si>
  <si>
    <t>Floor</t>
  </si>
  <si>
    <t>TOTAL</t>
  </si>
  <si>
    <t>Count</t>
  </si>
  <si>
    <t>count blank</t>
  </si>
  <si>
    <t>Now</t>
  </si>
  <si>
    <t>Today</t>
  </si>
  <si>
    <t>concatenate</t>
  </si>
  <si>
    <t>Split</t>
  </si>
  <si>
    <t>H lookup</t>
  </si>
  <si>
    <t>sorting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</si>
</sst>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 h:mm:ss"/>
    <numFmt numFmtId="165" formatCode="d/m/yyyy"/>
  </numFmts>
  <fonts count="4">
    <font>
      <sz val="10.0"/>
      <color rgb="FF000000"/>
      <name val="Arial"/>
    </font>
    <font>
      <color theme="1"/>
      <name val="Arial"/>
    </font>
    <font>
      <u/>
      <color rgb="FF0000FF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center" readingOrder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0" fillId="0" fontId="1" numFmtId="2" xfId="0" applyAlignment="1" applyFont="1" applyNumberFormat="1">
      <alignment horizontal="center" readingOrder="0"/>
    </xf>
    <xf borderId="0" fillId="0" fontId="1" numFmtId="0" xfId="0" applyFont="1"/>
    <xf borderId="0" fillId="0" fontId="1" numFmtId="2" xfId="0" applyAlignment="1" applyFont="1" applyNumberFormat="1">
      <alignment horizontal="center"/>
    </xf>
    <xf borderId="1" fillId="2" fontId="3" numFmtId="0" xfId="0" applyAlignment="1" applyBorder="1" applyFill="1" applyFont="1">
      <alignment horizontal="center" readingOrder="0"/>
    </xf>
    <xf borderId="1" fillId="2" fontId="1" numFmtId="0" xfId="0" applyAlignment="1" applyBorder="1" applyFont="1">
      <alignment horizontal="center" readingOrder="0"/>
    </xf>
    <xf borderId="1" fillId="0" fontId="1" numFmtId="0" xfId="0" applyAlignment="1" applyBorder="1" applyFont="1">
      <alignment horizontal="center" readingOrder="0"/>
    </xf>
    <xf borderId="1" fillId="0" fontId="1" numFmtId="0" xfId="0" applyBorder="1" applyFont="1"/>
    <xf borderId="1" fillId="0" fontId="1" numFmtId="0" xfId="0" applyAlignment="1" applyBorder="1" applyFont="1">
      <alignment horizontal="center"/>
    </xf>
    <xf borderId="0" fillId="0" fontId="1" numFmtId="164" xfId="0" applyFont="1" applyNumberFormat="1"/>
    <xf borderId="0" fillId="0" fontId="1" numFmtId="14" xfId="0" applyFont="1" applyNumberFormat="1"/>
    <xf borderId="1" fillId="2" fontId="1" numFmtId="0" xfId="0" applyAlignment="1" applyBorder="1" applyFon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sl.no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sl.no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://sl.no" TargetMode="Externa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://sl.no" TargetMode="External"/><Relationship Id="rId2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2.43"/>
  </cols>
  <sheetData>
    <row r="1">
      <c r="A1" s="2" t="s">
        <v>2</v>
      </c>
      <c r="B1" s="3" t="s">
        <v>3</v>
      </c>
      <c r="C1" s="3" t="s">
        <v>5</v>
      </c>
      <c r="D1" s="3" t="s">
        <v>6</v>
      </c>
      <c r="E1" s="3" t="s">
        <v>7</v>
      </c>
      <c r="F1" s="3" t="s">
        <v>8</v>
      </c>
      <c r="G1" s="3" t="s">
        <v>9</v>
      </c>
      <c r="H1" s="3" t="s">
        <v>10</v>
      </c>
      <c r="I1" s="3" t="s">
        <v>11</v>
      </c>
      <c r="J1" s="3" t="s">
        <v>12</v>
      </c>
      <c r="K1" s="4"/>
    </row>
    <row r="2">
      <c r="A2" s="3"/>
      <c r="B2" s="3"/>
      <c r="C2" s="3">
        <v>30.0</v>
      </c>
      <c r="D2" s="3">
        <v>20.0</v>
      </c>
      <c r="E2" s="3">
        <v>50.0</v>
      </c>
      <c r="F2" s="5">
        <f t="shared" ref="F2:F17" si="1">AVERAGE(C2:E2)</f>
        <v>33.33333333</v>
      </c>
      <c r="G2" s="4">
        <f t="shared" ref="G2:G17" si="2">SUM(C2:E2)</f>
        <v>100</v>
      </c>
      <c r="H2" s="4">
        <f>sum(E2+MAX(C2:D2))</f>
        <v>80</v>
      </c>
      <c r="I2" s="4"/>
      <c r="J2" s="4"/>
      <c r="K2" s="4"/>
    </row>
    <row r="3">
      <c r="A3" s="3">
        <v>1.0</v>
      </c>
      <c r="B3" s="3">
        <v>991101.0</v>
      </c>
      <c r="C3" s="4">
        <v>30.0</v>
      </c>
      <c r="D3" s="4">
        <v>13.0</v>
      </c>
      <c r="E3" s="4">
        <v>24.0</v>
      </c>
      <c r="F3" s="5">
        <f t="shared" si="1"/>
        <v>22.33333333</v>
      </c>
      <c r="G3" s="4">
        <f t="shared" si="2"/>
        <v>67</v>
      </c>
      <c r="H3" s="4">
        <f>sum(C3:E3)-min(C3:E3)</f>
        <v>54</v>
      </c>
      <c r="I3" s="4"/>
      <c r="J3" s="4"/>
      <c r="K3" s="4"/>
    </row>
    <row r="4">
      <c r="A4" s="3">
        <v>2.0</v>
      </c>
      <c r="B4" s="3">
        <v>991102.0</v>
      </c>
      <c r="C4" s="4">
        <v>10.0</v>
      </c>
      <c r="D4" s="4">
        <v>10.0</v>
      </c>
      <c r="E4" s="4">
        <v>33.0</v>
      </c>
      <c r="F4" s="5">
        <f t="shared" si="1"/>
        <v>17.66666667</v>
      </c>
      <c r="G4" s="4">
        <f t="shared" si="2"/>
        <v>53</v>
      </c>
      <c r="H4" s="4">
        <f>sum(max(C4:D4),E4)</f>
        <v>43</v>
      </c>
      <c r="I4" s="4"/>
      <c r="J4" s="4"/>
      <c r="K4" s="4"/>
    </row>
    <row r="5">
      <c r="A5" s="3">
        <v>3.0</v>
      </c>
      <c r="B5" s="3">
        <v>991103.0</v>
      </c>
      <c r="C5" s="4">
        <v>22.0</v>
      </c>
      <c r="D5" s="4">
        <v>10.0</v>
      </c>
      <c r="E5" s="4">
        <v>23.0</v>
      </c>
      <c r="F5" s="5">
        <f t="shared" si="1"/>
        <v>18.33333333</v>
      </c>
      <c r="G5" s="4">
        <f t="shared" si="2"/>
        <v>55</v>
      </c>
      <c r="H5" s="4"/>
      <c r="I5" s="7">
        <f t="shared" ref="I5:I6" si="3">round(F5,0)</f>
        <v>18</v>
      </c>
      <c r="J5" s="3" t="s">
        <v>11</v>
      </c>
      <c r="K5" s="4"/>
    </row>
    <row r="6">
      <c r="A6" s="3">
        <v>4.0</v>
      </c>
      <c r="B6" s="3">
        <v>991104.0</v>
      </c>
      <c r="C6" s="4">
        <v>14.0</v>
      </c>
      <c r="D6" s="4">
        <v>8.0</v>
      </c>
      <c r="E6" s="4">
        <v>12.0</v>
      </c>
      <c r="F6" s="5">
        <f t="shared" si="1"/>
        <v>11.33333333</v>
      </c>
      <c r="G6" s="4">
        <f t="shared" si="2"/>
        <v>34</v>
      </c>
      <c r="H6" s="4"/>
      <c r="I6" s="7">
        <f t="shared" si="3"/>
        <v>11</v>
      </c>
      <c r="J6" s="4"/>
      <c r="K6" s="4"/>
    </row>
    <row r="7">
      <c r="A7" s="3">
        <v>5.0</v>
      </c>
      <c r="B7" s="3">
        <v>991105.0</v>
      </c>
      <c r="C7" s="4">
        <v>16.0</v>
      </c>
      <c r="D7" s="4">
        <v>15.0</v>
      </c>
      <c r="E7" s="4">
        <v>32.0</v>
      </c>
      <c r="F7" s="5">
        <f t="shared" si="1"/>
        <v>21</v>
      </c>
      <c r="G7" s="4">
        <f t="shared" si="2"/>
        <v>63</v>
      </c>
      <c r="H7" s="4"/>
      <c r="I7" s="4">
        <f t="shared" ref="I7:I8" si="4">roundup(F7)</f>
        <v>21</v>
      </c>
      <c r="J7" s="3" t="s">
        <v>28</v>
      </c>
      <c r="K7" s="4"/>
    </row>
    <row r="8">
      <c r="A8" s="3">
        <v>6.0</v>
      </c>
      <c r="B8" s="3">
        <v>991106.0</v>
      </c>
      <c r="C8" s="4">
        <v>16.0</v>
      </c>
      <c r="D8" s="4">
        <v>13.0</v>
      </c>
      <c r="E8" s="4">
        <v>17.0</v>
      </c>
      <c r="F8" s="5">
        <f t="shared" si="1"/>
        <v>15.33333333</v>
      </c>
      <c r="G8" s="4">
        <f t="shared" si="2"/>
        <v>46</v>
      </c>
      <c r="H8" s="4"/>
      <c r="I8" s="4">
        <f t="shared" si="4"/>
        <v>16</v>
      </c>
      <c r="J8" s="4"/>
      <c r="K8" s="4"/>
    </row>
    <row r="9">
      <c r="A9" s="3">
        <v>7.0</v>
      </c>
      <c r="B9" s="3">
        <v>991107.0</v>
      </c>
      <c r="C9" s="4">
        <v>8.0</v>
      </c>
      <c r="D9" s="4">
        <v>10.0</v>
      </c>
      <c r="E9" s="4">
        <v>28.0</v>
      </c>
      <c r="F9" s="5">
        <f t="shared" si="1"/>
        <v>15.33333333</v>
      </c>
      <c r="G9" s="4">
        <f t="shared" si="2"/>
        <v>46</v>
      </c>
      <c r="H9" s="4"/>
      <c r="I9" s="4">
        <f t="shared" ref="I9:I10" si="5">ROUNDDOWN(F9)</f>
        <v>15</v>
      </c>
      <c r="J9" s="3" t="s">
        <v>29</v>
      </c>
      <c r="K9" s="4"/>
    </row>
    <row r="10">
      <c r="A10" s="3">
        <v>8.0</v>
      </c>
      <c r="B10" s="3">
        <v>991108.0</v>
      </c>
      <c r="C10" s="4">
        <v>30.0</v>
      </c>
      <c r="D10" s="4">
        <v>20.0</v>
      </c>
      <c r="E10" s="4">
        <v>30.0</v>
      </c>
      <c r="F10" s="5">
        <f t="shared" si="1"/>
        <v>26.66666667</v>
      </c>
      <c r="G10" s="4">
        <f t="shared" si="2"/>
        <v>80</v>
      </c>
      <c r="H10" s="4"/>
      <c r="I10" s="4">
        <f t="shared" si="5"/>
        <v>26</v>
      </c>
      <c r="J10" s="4"/>
      <c r="K10" s="4"/>
    </row>
    <row r="11">
      <c r="A11" s="3">
        <v>9.0</v>
      </c>
      <c r="B11" s="3">
        <v>991109.0</v>
      </c>
      <c r="C11" s="4">
        <v>22.0</v>
      </c>
      <c r="D11" s="4">
        <v>11.0</v>
      </c>
      <c r="E11" s="4">
        <v>17.0</v>
      </c>
      <c r="F11" s="5">
        <f t="shared" si="1"/>
        <v>16.66666667</v>
      </c>
      <c r="G11" s="4">
        <f t="shared" si="2"/>
        <v>50</v>
      </c>
      <c r="H11" s="4"/>
      <c r="I11" s="4">
        <f t="shared" ref="I11:I12" si="6">ceiling(F11)</f>
        <v>17</v>
      </c>
      <c r="J11" s="3" t="s">
        <v>30</v>
      </c>
      <c r="K11" s="4"/>
    </row>
    <row r="12">
      <c r="A12" s="3">
        <v>10.0</v>
      </c>
      <c r="B12" s="3">
        <v>991110.0</v>
      </c>
      <c r="C12" s="4">
        <v>20.0</v>
      </c>
      <c r="D12" s="4">
        <v>10.0</v>
      </c>
      <c r="E12" s="4">
        <v>37.0</v>
      </c>
      <c r="F12" s="5">
        <f t="shared" si="1"/>
        <v>22.33333333</v>
      </c>
      <c r="G12" s="4">
        <f t="shared" si="2"/>
        <v>67</v>
      </c>
      <c r="H12" s="4"/>
      <c r="I12" s="4">
        <f t="shared" si="6"/>
        <v>23</v>
      </c>
      <c r="J12" s="4"/>
      <c r="K12" s="4"/>
    </row>
    <row r="13">
      <c r="A13" s="3">
        <v>11.0</v>
      </c>
      <c r="B13" s="3">
        <v>991111.0</v>
      </c>
      <c r="C13" s="4">
        <v>25.0</v>
      </c>
      <c r="D13" s="4">
        <v>13.0</v>
      </c>
      <c r="E13" s="4">
        <v>13.0</v>
      </c>
      <c r="F13" s="5">
        <f t="shared" si="1"/>
        <v>17</v>
      </c>
      <c r="G13" s="4">
        <f t="shared" si="2"/>
        <v>51</v>
      </c>
      <c r="H13" s="4"/>
      <c r="I13" s="4">
        <f t="shared" ref="I13:I14" si="7">Floor(F13)</f>
        <v>17</v>
      </c>
      <c r="J13" s="3" t="s">
        <v>31</v>
      </c>
      <c r="K13" s="4"/>
    </row>
    <row r="14">
      <c r="A14" s="3">
        <v>12.0</v>
      </c>
      <c r="B14" s="3">
        <v>991112.0</v>
      </c>
      <c r="C14" s="4">
        <v>22.0</v>
      </c>
      <c r="D14" s="4">
        <v>9.0</v>
      </c>
      <c r="E14" s="4">
        <v>21.0</v>
      </c>
      <c r="F14" s="5">
        <f t="shared" si="1"/>
        <v>17.33333333</v>
      </c>
      <c r="G14" s="4">
        <f t="shared" si="2"/>
        <v>52</v>
      </c>
      <c r="H14" s="4"/>
      <c r="I14" s="4">
        <f t="shared" si="7"/>
        <v>17</v>
      </c>
      <c r="J14" s="4"/>
      <c r="K14" s="4"/>
    </row>
    <row r="15">
      <c r="A15" s="3">
        <v>13.0</v>
      </c>
      <c r="B15" s="3">
        <v>991113.0</v>
      </c>
      <c r="C15" s="4">
        <v>10.0</v>
      </c>
      <c r="D15" s="4">
        <v>20.0</v>
      </c>
      <c r="E15" s="4">
        <v>37.0</v>
      </c>
      <c r="F15" s="5">
        <f t="shared" si="1"/>
        <v>22.33333333</v>
      </c>
      <c r="G15" s="4">
        <f t="shared" si="2"/>
        <v>67</v>
      </c>
      <c r="H15" s="4"/>
      <c r="I15" s="4"/>
      <c r="J15" s="4"/>
      <c r="K15" s="4"/>
    </row>
    <row r="16">
      <c r="A16" s="3">
        <v>14.0</v>
      </c>
      <c r="B16" s="3">
        <v>991114.0</v>
      </c>
      <c r="C16" s="4">
        <v>25.0</v>
      </c>
      <c r="D16" s="4">
        <v>5.0</v>
      </c>
      <c r="E16" s="4">
        <v>34.0</v>
      </c>
      <c r="F16" s="5">
        <f t="shared" si="1"/>
        <v>21.33333333</v>
      </c>
      <c r="G16" s="4">
        <f t="shared" si="2"/>
        <v>64</v>
      </c>
      <c r="H16" s="4"/>
      <c r="I16" s="4"/>
      <c r="J16" s="4"/>
      <c r="K16" s="4"/>
    </row>
    <row r="17">
      <c r="A17" s="3">
        <v>15.0</v>
      </c>
      <c r="B17" s="3">
        <v>991115.0</v>
      </c>
      <c r="C17" s="4">
        <v>8.0</v>
      </c>
      <c r="D17" s="4">
        <v>15.0</v>
      </c>
      <c r="E17" s="4">
        <v>27.0</v>
      </c>
      <c r="F17" s="5">
        <f t="shared" si="1"/>
        <v>16.66666667</v>
      </c>
      <c r="G17" s="4">
        <f t="shared" si="2"/>
        <v>50</v>
      </c>
      <c r="H17" s="4"/>
      <c r="I17" s="4"/>
      <c r="J17" s="4"/>
      <c r="K17" s="4"/>
    </row>
    <row r="19">
      <c r="A19" s="4">
        <f>count(A3:A17)</f>
        <v>15</v>
      </c>
      <c r="B19" s="1" t="s">
        <v>33</v>
      </c>
    </row>
    <row r="20">
      <c r="A20" s="4">
        <f>countblank(A3:A18)</f>
        <v>1</v>
      </c>
      <c r="B20" s="1" t="s">
        <v>34</v>
      </c>
    </row>
    <row r="21">
      <c r="A21" s="13">
        <f>now()</f>
        <v>43952.66565</v>
      </c>
      <c r="B21" s="1" t="s">
        <v>35</v>
      </c>
    </row>
    <row r="22">
      <c r="A22" s="14">
        <f>today()</f>
        <v>43952</v>
      </c>
      <c r="B22" s="1" t="s">
        <v>36</v>
      </c>
      <c r="G22" s="6">
        <f>3^2</f>
        <v>9</v>
      </c>
    </row>
    <row r="23">
      <c r="B23" s="1" t="s">
        <v>37</v>
      </c>
      <c r="C23" s="6" t="str">
        <f>CONCATENATE(C2:C20)</f>
        <v>303010221416168302220252210258</v>
      </c>
      <c r="G23" s="6">
        <f>3^2/5+(12-3)</f>
        <v>10.8</v>
      </c>
    </row>
    <row r="24">
      <c r="B24" s="1" t="s">
        <v>38</v>
      </c>
      <c r="C24" s="6">
        <f>IFERROR(__xludf.DUMMYFUNCTION("split(A21,""/"")"),1.0)</f>
        <v>1</v>
      </c>
      <c r="D24" s="6">
        <f>IFERROR(__xludf.DUMMYFUNCTION("""COMPUTED_VALUE"""),5.0)</f>
        <v>5</v>
      </c>
      <c r="E24" s="6" t="str">
        <f>IFERROR(__xludf.DUMMYFUNCTION("""COMPUTED_VALUE"""),"2020 15:58:33")</f>
        <v>2020 15:58:33</v>
      </c>
    </row>
    <row r="25">
      <c r="B25" s="1" t="s">
        <v>37</v>
      </c>
      <c r="C25" s="6" t="str">
        <f>CONCATENATE(B19,"/",B20)</f>
        <v>Count/count blank</v>
      </c>
    </row>
    <row r="27">
      <c r="A27" s="14">
        <f>today()</f>
        <v>43952</v>
      </c>
    </row>
    <row r="28">
      <c r="A28" s="6">
        <f t="array" ref="A28:A43">SORT(A2:A17)</f>
        <v>1</v>
      </c>
      <c r="B28" s="1" t="s">
        <v>40</v>
      </c>
    </row>
    <row r="29">
      <c r="A29" s="6">
        <v>2.0</v>
      </c>
    </row>
    <row r="30">
      <c r="A30" s="6">
        <v>3.0</v>
      </c>
    </row>
    <row r="31">
      <c r="A31" s="6">
        <v>4.0</v>
      </c>
    </row>
    <row r="32">
      <c r="A32" s="6">
        <v>5.0</v>
      </c>
    </row>
    <row r="33">
      <c r="A33" s="6">
        <v>6.0</v>
      </c>
    </row>
    <row r="34">
      <c r="A34" s="6">
        <v>7.0</v>
      </c>
    </row>
    <row r="35">
      <c r="A35" s="6">
        <v>8.0</v>
      </c>
    </row>
    <row r="36">
      <c r="A36" s="6">
        <v>9.0</v>
      </c>
    </row>
    <row r="37">
      <c r="A37" s="6">
        <v>10.0</v>
      </c>
    </row>
    <row r="38">
      <c r="A38" s="6">
        <v>11.0</v>
      </c>
    </row>
    <row r="39">
      <c r="A39" s="6">
        <v>12.0</v>
      </c>
    </row>
    <row r="40">
      <c r="A40" s="6">
        <v>13.0</v>
      </c>
    </row>
    <row r="41">
      <c r="A41" s="6">
        <v>14.0</v>
      </c>
    </row>
    <row r="42">
      <c r="A42" s="6">
        <v>15.0</v>
      </c>
    </row>
    <row r="43">
      <c r="A43" s="6"/>
    </row>
  </sheetData>
  <hyperlinks>
    <hyperlink r:id="rId1" ref="A1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C2" s="1" t="s">
        <v>0</v>
      </c>
      <c r="D2" s="1" t="s">
        <v>1</v>
      </c>
    </row>
    <row r="3">
      <c r="A3" s="2" t="s">
        <v>2</v>
      </c>
      <c r="B3" s="3" t="s">
        <v>3</v>
      </c>
      <c r="C3" s="1" t="s">
        <v>4</v>
      </c>
    </row>
    <row r="4">
      <c r="A4" s="3">
        <v>1.0</v>
      </c>
      <c r="B4" s="3">
        <v>991101.0</v>
      </c>
      <c r="C4" s="6" t="str">
        <f>LOOKUP(B4,'Master Data'!B:C,'Master Data'!C:C)</f>
        <v>Aditya</v>
      </c>
      <c r="D4" s="6" t="str">
        <f>vlookup(B4,'Master Data'!B:C,2,0)</f>
        <v>Aditya</v>
      </c>
    </row>
    <row r="5">
      <c r="A5" s="3">
        <v>2.0</v>
      </c>
      <c r="B5" s="3">
        <v>991102.0</v>
      </c>
      <c r="C5" s="6" t="str">
        <f>LOOKUP(B5,'Master Data'!B:C,'Master Data'!C:C)</f>
        <v>Ananth</v>
      </c>
      <c r="D5" s="6" t="str">
        <f>vlookup(B5,'Master Data'!B:C,2,0)</f>
        <v>Ananth</v>
      </c>
    </row>
    <row r="6">
      <c r="A6" s="3">
        <v>3.0</v>
      </c>
      <c r="B6" s="3">
        <v>991103.0</v>
      </c>
      <c r="C6" s="6" t="str">
        <f>LOOKUP(B6,'Master Data'!B:C,'Master Data'!C:C)</f>
        <v>Lavanya Gowri</v>
      </c>
      <c r="D6" s="6" t="str">
        <f>vlookup(B6,'Master Data'!B:C,2,0)</f>
        <v>Lavanya Gowri</v>
      </c>
    </row>
    <row r="7">
      <c r="A7" s="3">
        <v>4.0</v>
      </c>
      <c r="B7" s="3">
        <v>991104.0</v>
      </c>
      <c r="C7" s="6" t="str">
        <f>LOOKUP(B7,'Master Data'!B:C,'Master Data'!C:C)</f>
        <v>Chakri</v>
      </c>
      <c r="D7" s="6" t="str">
        <f>vlookup(B7,'Master Data'!B:C,2,0)</f>
        <v>Chakri</v>
      </c>
    </row>
    <row r="8">
      <c r="A8" s="3">
        <v>5.0</v>
      </c>
      <c r="B8" s="3">
        <v>991105.0</v>
      </c>
      <c r="C8" s="6" t="str">
        <f>LOOKUP(B8,'Master Data'!B:C,'Master Data'!C:C)</f>
        <v>Gayatri</v>
      </c>
      <c r="D8" s="6" t="str">
        <f>vlookup(B8,'Master Data'!B:C,2,0)</f>
        <v>Gayatri</v>
      </c>
    </row>
    <row r="9">
      <c r="A9" s="3">
        <v>6.0</v>
      </c>
      <c r="B9" s="3">
        <v>991106.0</v>
      </c>
      <c r="C9" s="6" t="str">
        <f>LOOKUP(B9,'Master Data'!B:C,'Master Data'!C:C)</f>
        <v>Geetha</v>
      </c>
      <c r="D9" s="6" t="str">
        <f>vlookup(B9,'Master Data'!B:C,2,0)</f>
        <v>Geetha</v>
      </c>
    </row>
    <row r="10">
      <c r="A10" s="3">
        <v>7.0</v>
      </c>
      <c r="B10" s="3">
        <v>991107.0</v>
      </c>
      <c r="C10" s="6" t="str">
        <f>LOOKUP(B10,'Master Data'!B:C,'Master Data'!C:C)</f>
        <v>Bindu</v>
      </c>
      <c r="D10" s="6" t="str">
        <f>vlookup(B10,'Master Data'!B:C,2,0)</f>
        <v>Bindu</v>
      </c>
    </row>
    <row r="11">
      <c r="A11" s="3">
        <v>8.0</v>
      </c>
      <c r="B11" s="3">
        <v>991108.0</v>
      </c>
      <c r="C11" s="6" t="str">
        <f>LOOKUP(B11,'Master Data'!B:C,'Master Data'!C:C)</f>
        <v>Isaac</v>
      </c>
      <c r="D11" s="6" t="str">
        <f>vlookup(B11,'Master Data'!B:C,2,0)</f>
        <v>Isaac</v>
      </c>
    </row>
    <row r="12">
      <c r="A12" s="3">
        <v>9.0</v>
      </c>
      <c r="B12" s="3">
        <v>991109.0</v>
      </c>
      <c r="C12" s="6" t="str">
        <f>LOOKUP(B12,'Master Data'!B:C,'Master Data'!C:C)</f>
        <v>Lavanya Chitla</v>
      </c>
      <c r="D12" s="6" t="str">
        <f>vlookup(B12,'Master Data'!B:C,2,0)</f>
        <v>Lavanya Chitla</v>
      </c>
    </row>
    <row r="13">
      <c r="A13" s="3">
        <v>10.0</v>
      </c>
      <c r="B13" s="3">
        <v>991110.0</v>
      </c>
      <c r="C13" s="6" t="str">
        <f>LOOKUP(B13,'Master Data'!B:C,'Master Data'!C:C)</f>
        <v>Dora</v>
      </c>
      <c r="D13" s="6" t="str">
        <f>vlookup(B13,'Master Data'!B:C,2,0)</f>
        <v>Dora</v>
      </c>
    </row>
    <row r="14">
      <c r="A14" s="3">
        <v>11.0</v>
      </c>
      <c r="B14" s="3">
        <v>991111.0</v>
      </c>
      <c r="C14" s="6" t="str">
        <f>LOOKUP(B14,'Master Data'!B:C,'Master Data'!C:C)</f>
        <v>Visalakshi</v>
      </c>
      <c r="D14" s="6" t="str">
        <f>vlookup(B14,'Master Data'!B:C,2,0)</f>
        <v>Visalakshi</v>
      </c>
    </row>
    <row r="15">
      <c r="A15" s="3">
        <v>12.0</v>
      </c>
      <c r="B15" s="3">
        <v>991112.0</v>
      </c>
      <c r="C15" s="6" t="str">
        <f>LOOKUP(B15,'Master Data'!B:C,'Master Data'!C:C)</f>
        <v>Mrudu Bhashini</v>
      </c>
      <c r="D15" s="6" t="str">
        <f>vlookup(B15,'Master Data'!B:C,2,0)</f>
        <v>Mrudu Bhashini</v>
      </c>
    </row>
    <row r="16">
      <c r="A16" s="3">
        <v>13.0</v>
      </c>
      <c r="B16" s="3">
        <v>991113.0</v>
      </c>
      <c r="C16" s="6" t="str">
        <f>LOOKUP(B16,'Master Data'!B:C,'Master Data'!C:C)</f>
        <v>Sudhakar</v>
      </c>
      <c r="D16" s="6" t="str">
        <f>vlookup(B16,'Master Data'!B:C,2,0)</f>
        <v>Sudhakar</v>
      </c>
    </row>
    <row r="17">
      <c r="A17" s="3">
        <v>14.0</v>
      </c>
      <c r="B17" s="3">
        <v>991114.0</v>
      </c>
      <c r="C17" s="6" t="str">
        <f>LOOKUP(B17,'Master Data'!B:C,'Master Data'!C:C)</f>
        <v>Poornima</v>
      </c>
      <c r="D17" s="6" t="str">
        <f>vlookup(B17,'Master Data'!B:C,2,0)</f>
        <v>Poornima</v>
      </c>
    </row>
    <row r="18">
      <c r="A18" s="3">
        <v>15.0</v>
      </c>
      <c r="B18" s="3">
        <v>991115.0</v>
      </c>
      <c r="C18" s="6" t="str">
        <f>LOOKUP(B18,'Master Data'!B:C,'Master Data'!C:C)</f>
        <v>Praveen</v>
      </c>
      <c r="D18" s="6" t="str">
        <f>vlookup(B18,'Master Data'!B:C,2,0)</f>
        <v>Praveen</v>
      </c>
    </row>
    <row r="20">
      <c r="A20" s="1" t="s">
        <v>39</v>
      </c>
    </row>
    <row r="22">
      <c r="A22" s="3">
        <v>991101.0</v>
      </c>
      <c r="B22" s="3">
        <v>991102.0</v>
      </c>
      <c r="C22" s="3">
        <v>991103.0</v>
      </c>
      <c r="D22" s="3">
        <v>991104.0</v>
      </c>
      <c r="E22" s="3">
        <v>991105.0</v>
      </c>
      <c r="F22" s="3">
        <v>991106.0</v>
      </c>
      <c r="G22" s="3">
        <v>991107.0</v>
      </c>
      <c r="H22" s="3">
        <v>991108.0</v>
      </c>
      <c r="I22" s="3">
        <v>991109.0</v>
      </c>
      <c r="J22" s="3">
        <v>991110.0</v>
      </c>
      <c r="K22" s="3">
        <v>991111.0</v>
      </c>
      <c r="L22" s="3">
        <v>991112.0</v>
      </c>
      <c r="M22" s="3">
        <v>991113.0</v>
      </c>
      <c r="N22" s="3">
        <v>991114.0</v>
      </c>
      <c r="O22" s="3">
        <v>991115.0</v>
      </c>
    </row>
    <row r="23">
      <c r="A23" s="6" t="str">
        <f>hlookup(A22,'Master Data'!20:21,2,0)</f>
        <v>Aditya</v>
      </c>
      <c r="B23" s="6" t="str">
        <f>hlookup(B22,'Master Data'!20:21,2,0)</f>
        <v>Ananth</v>
      </c>
      <c r="C23" s="6" t="str">
        <f>hlookup(C22,'Master Data'!20:21,2,0)</f>
        <v>Lavanya Gowri</v>
      </c>
      <c r="D23" s="6" t="str">
        <f>hlookup(D22,'Master Data'!20:21,2,0)</f>
        <v>Chakri</v>
      </c>
      <c r="E23" s="6" t="str">
        <f>hlookup(E22,'Master Data'!20:21,2,0)</f>
        <v>Gayatri</v>
      </c>
      <c r="F23" s="6" t="str">
        <f>hlookup(F22,'Master Data'!20:21,2,0)</f>
        <v>Geetha</v>
      </c>
      <c r="G23" s="6" t="str">
        <f>hlookup(G22,'Master Data'!20:21,2,0)</f>
        <v>Bindu</v>
      </c>
      <c r="H23" s="6" t="str">
        <f>hlookup(H22,'Master Data'!20:21,2,0)</f>
        <v>Isaac</v>
      </c>
      <c r="I23" s="6" t="str">
        <f>hlookup(I22,'Master Data'!20:21,2,0)</f>
        <v>Lavanya Chitla</v>
      </c>
      <c r="J23" s="6" t="str">
        <f>hlookup(J22,'Master Data'!20:21,2,0)</f>
        <v>Dora</v>
      </c>
      <c r="K23" s="6" t="str">
        <f>hlookup(K22,'Master Data'!20:21,2,0)</f>
        <v>Visalakshi</v>
      </c>
      <c r="L23" s="6" t="str">
        <f>hlookup(L22,'Master Data'!20:21,2,0)</f>
        <v>Mrudu Bhashini</v>
      </c>
      <c r="M23" s="6" t="str">
        <f>hlookup(M22,'Master Data'!20:21,2,0)</f>
        <v>Sudhakar</v>
      </c>
      <c r="N23" s="6" t="str">
        <f>hlookup(N22,'Master Data'!20:21,2,0)</f>
        <v>Poornima</v>
      </c>
      <c r="O23" s="6" t="str">
        <f>hlookup(O22,'Master Data'!20:21,2,0)</f>
        <v>Praveen</v>
      </c>
    </row>
    <row r="26">
      <c r="F26" s="16">
        <v>43081.0</v>
      </c>
    </row>
    <row r="27">
      <c r="F27" s="16">
        <v>43324.0</v>
      </c>
      <c r="G27" s="6">
        <f>DAYS(F26,F27)</f>
        <v>-243</v>
      </c>
    </row>
  </sheetData>
  <hyperlinks>
    <hyperlink r:id="rId1" ref="A3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2</v>
      </c>
      <c r="B1" s="3" t="s">
        <v>3</v>
      </c>
      <c r="C1" s="3" t="s">
        <v>4</v>
      </c>
      <c r="D1" s="3" t="s">
        <v>5</v>
      </c>
      <c r="E1" s="3" t="s">
        <v>6</v>
      </c>
      <c r="F1" s="3" t="s">
        <v>7</v>
      </c>
    </row>
    <row r="2">
      <c r="A2" s="3"/>
      <c r="B2" s="3"/>
      <c r="C2" s="3"/>
      <c r="D2" s="3">
        <v>30.0</v>
      </c>
      <c r="E2" s="3">
        <v>20.0</v>
      </c>
      <c r="F2" s="3">
        <v>50.0</v>
      </c>
    </row>
    <row r="3">
      <c r="A3" s="3">
        <v>1.0</v>
      </c>
      <c r="B3" s="3">
        <v>991101.0</v>
      </c>
      <c r="C3" s="3" t="s">
        <v>13</v>
      </c>
      <c r="D3" s="4">
        <v>30.0</v>
      </c>
      <c r="E3" s="4">
        <v>13.0</v>
      </c>
      <c r="F3" s="4">
        <v>24.0</v>
      </c>
    </row>
    <row r="4">
      <c r="A4" s="3">
        <v>2.0</v>
      </c>
      <c r="B4" s="3">
        <v>991102.0</v>
      </c>
      <c r="C4" s="3" t="s">
        <v>14</v>
      </c>
      <c r="D4" s="4">
        <v>10.0</v>
      </c>
      <c r="E4" s="4">
        <v>10.0</v>
      </c>
      <c r="F4" s="4">
        <v>33.0</v>
      </c>
    </row>
    <row r="5">
      <c r="A5" s="3">
        <v>3.0</v>
      </c>
      <c r="B5" s="3">
        <v>991103.0</v>
      </c>
      <c r="C5" s="3" t="s">
        <v>15</v>
      </c>
      <c r="D5" s="4">
        <v>22.0</v>
      </c>
      <c r="E5" s="4">
        <v>10.0</v>
      </c>
      <c r="F5" s="4">
        <v>23.0</v>
      </c>
    </row>
    <row r="6">
      <c r="A6" s="3">
        <v>4.0</v>
      </c>
      <c r="B6" s="3">
        <v>991104.0</v>
      </c>
      <c r="C6" s="3" t="s">
        <v>16</v>
      </c>
      <c r="D6" s="4">
        <v>14.0</v>
      </c>
      <c r="E6" s="4">
        <v>8.0</v>
      </c>
      <c r="F6" s="4">
        <v>12.0</v>
      </c>
    </row>
    <row r="7">
      <c r="A7" s="3">
        <v>5.0</v>
      </c>
      <c r="B7" s="3">
        <v>991105.0</v>
      </c>
      <c r="C7" s="3" t="s">
        <v>17</v>
      </c>
      <c r="D7" s="4">
        <v>16.0</v>
      </c>
      <c r="E7" s="4">
        <v>15.0</v>
      </c>
      <c r="F7" s="4">
        <v>32.0</v>
      </c>
    </row>
    <row r="8">
      <c r="A8" s="3">
        <v>6.0</v>
      </c>
      <c r="B8" s="3">
        <v>991106.0</v>
      </c>
      <c r="C8" s="3" t="s">
        <v>18</v>
      </c>
      <c r="D8" s="4">
        <v>16.0</v>
      </c>
      <c r="E8" s="4">
        <v>13.0</v>
      </c>
      <c r="F8" s="4">
        <v>17.0</v>
      </c>
    </row>
    <row r="9">
      <c r="A9" s="3">
        <v>7.0</v>
      </c>
      <c r="B9" s="3">
        <v>991107.0</v>
      </c>
      <c r="C9" s="3" t="s">
        <v>19</v>
      </c>
      <c r="D9" s="4">
        <v>8.0</v>
      </c>
      <c r="E9" s="4">
        <v>10.0</v>
      </c>
      <c r="F9" s="4">
        <v>28.0</v>
      </c>
    </row>
    <row r="10">
      <c r="A10" s="3">
        <v>8.0</v>
      </c>
      <c r="B10" s="3">
        <v>991108.0</v>
      </c>
      <c r="C10" s="3" t="s">
        <v>20</v>
      </c>
      <c r="D10" s="4">
        <v>30.0</v>
      </c>
      <c r="E10" s="4">
        <v>20.0</v>
      </c>
      <c r="F10" s="4">
        <v>30.0</v>
      </c>
    </row>
    <row r="11">
      <c r="A11" s="3">
        <v>9.0</v>
      </c>
      <c r="B11" s="3">
        <v>991109.0</v>
      </c>
      <c r="C11" s="3" t="s">
        <v>21</v>
      </c>
      <c r="D11" s="4">
        <v>22.0</v>
      </c>
      <c r="E11" s="4">
        <v>11.0</v>
      </c>
      <c r="F11" s="4">
        <v>17.0</v>
      </c>
    </row>
    <row r="12">
      <c r="A12" s="3">
        <v>10.0</v>
      </c>
      <c r="B12" s="3">
        <v>991110.0</v>
      </c>
      <c r="C12" s="3" t="s">
        <v>22</v>
      </c>
      <c r="D12" s="4">
        <v>20.0</v>
      </c>
      <c r="E12" s="4">
        <v>10.0</v>
      </c>
      <c r="F12" s="4">
        <v>37.0</v>
      </c>
    </row>
    <row r="13">
      <c r="A13" s="3">
        <v>11.0</v>
      </c>
      <c r="B13" s="3">
        <v>991111.0</v>
      </c>
      <c r="C13" s="3" t="s">
        <v>23</v>
      </c>
      <c r="D13" s="4">
        <v>25.0</v>
      </c>
      <c r="E13" s="4">
        <v>13.0</v>
      </c>
      <c r="F13" s="4">
        <v>13.0</v>
      </c>
    </row>
    <row r="14">
      <c r="A14" s="3">
        <v>12.0</v>
      </c>
      <c r="B14" s="3">
        <v>991112.0</v>
      </c>
      <c r="C14" s="3" t="s">
        <v>24</v>
      </c>
      <c r="D14" s="4">
        <v>22.0</v>
      </c>
      <c r="E14" s="4">
        <v>9.0</v>
      </c>
      <c r="F14" s="4">
        <v>21.0</v>
      </c>
    </row>
    <row r="15">
      <c r="A15" s="3">
        <v>13.0</v>
      </c>
      <c r="B15" s="3">
        <v>991113.0</v>
      </c>
      <c r="C15" s="3" t="s">
        <v>25</v>
      </c>
      <c r="D15" s="4">
        <v>10.0</v>
      </c>
      <c r="E15" s="4">
        <v>20.0</v>
      </c>
      <c r="F15" s="4">
        <v>37.0</v>
      </c>
    </row>
    <row r="16">
      <c r="A16" s="3">
        <v>14.0</v>
      </c>
      <c r="B16" s="3">
        <v>991114.0</v>
      </c>
      <c r="C16" s="3" t="s">
        <v>26</v>
      </c>
      <c r="D16" s="4">
        <v>25.0</v>
      </c>
      <c r="E16" s="4">
        <v>5.0</v>
      </c>
      <c r="F16" s="4">
        <v>34.0</v>
      </c>
    </row>
    <row r="17">
      <c r="A17" s="3">
        <v>15.0</v>
      </c>
      <c r="B17" s="3">
        <v>991115.0</v>
      </c>
      <c r="C17" s="3" t="s">
        <v>27</v>
      </c>
      <c r="D17" s="4">
        <v>8.0</v>
      </c>
      <c r="E17" s="4">
        <v>15.0</v>
      </c>
      <c r="F17" s="4">
        <v>27.0</v>
      </c>
    </row>
    <row r="20">
      <c r="C20" s="3">
        <v>991101.0</v>
      </c>
      <c r="D20" s="3">
        <v>991102.0</v>
      </c>
      <c r="E20" s="3">
        <v>991103.0</v>
      </c>
      <c r="F20" s="3">
        <v>991104.0</v>
      </c>
      <c r="G20" s="3">
        <v>991105.0</v>
      </c>
      <c r="H20" s="3">
        <v>991106.0</v>
      </c>
      <c r="I20" s="3">
        <v>991107.0</v>
      </c>
      <c r="J20" s="3">
        <v>991108.0</v>
      </c>
      <c r="K20" s="3">
        <v>991109.0</v>
      </c>
      <c r="L20" s="3">
        <v>991110.0</v>
      </c>
      <c r="M20" s="3">
        <v>991111.0</v>
      </c>
      <c r="N20" s="3">
        <v>991112.0</v>
      </c>
      <c r="O20" s="3">
        <v>991113.0</v>
      </c>
      <c r="P20" s="3">
        <v>991114.0</v>
      </c>
      <c r="Q20" s="3">
        <v>991115.0</v>
      </c>
    </row>
    <row r="21">
      <c r="C21" s="3" t="s">
        <v>13</v>
      </c>
      <c r="D21" s="3" t="s">
        <v>14</v>
      </c>
      <c r="E21" s="3" t="s">
        <v>15</v>
      </c>
      <c r="F21" s="3" t="s">
        <v>16</v>
      </c>
      <c r="G21" s="3" t="s">
        <v>17</v>
      </c>
      <c r="H21" s="3" t="s">
        <v>18</v>
      </c>
      <c r="I21" s="3" t="s">
        <v>19</v>
      </c>
      <c r="J21" s="3" t="s">
        <v>20</v>
      </c>
      <c r="K21" s="3" t="s">
        <v>21</v>
      </c>
      <c r="L21" s="3" t="s">
        <v>22</v>
      </c>
      <c r="M21" s="3" t="s">
        <v>23</v>
      </c>
      <c r="N21" s="3" t="s">
        <v>24</v>
      </c>
      <c r="O21" s="3" t="s">
        <v>25</v>
      </c>
      <c r="P21" s="3" t="s">
        <v>26</v>
      </c>
      <c r="Q21" s="3" t="s">
        <v>27</v>
      </c>
    </row>
  </sheetData>
  <hyperlinks>
    <hyperlink r:id="rId1" ref="A1"/>
  </hyperlin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8" t="s">
        <v>2</v>
      </c>
      <c r="B1" s="9" t="s">
        <v>3</v>
      </c>
      <c r="C1" s="9" t="s">
        <v>5</v>
      </c>
      <c r="D1" s="9" t="s">
        <v>6</v>
      </c>
      <c r="E1" s="9" t="s">
        <v>7</v>
      </c>
      <c r="F1" s="9" t="s">
        <v>32</v>
      </c>
    </row>
    <row r="2">
      <c r="A2" s="10"/>
      <c r="B2" s="10"/>
      <c r="C2" s="11"/>
      <c r="D2" s="11"/>
      <c r="E2" s="11"/>
      <c r="F2" s="11"/>
    </row>
    <row r="3">
      <c r="A3" s="10">
        <v>1.0</v>
      </c>
      <c r="B3" s="10">
        <v>991101.0</v>
      </c>
      <c r="C3" s="12">
        <v>30.0</v>
      </c>
      <c r="D3" s="12">
        <v>13.0</v>
      </c>
      <c r="E3" s="12">
        <v>24.0</v>
      </c>
      <c r="F3" s="12">
        <f t="shared" ref="F3:F17" si="1">sUM(AVERAGE(C3:D3)+E3)</f>
        <v>45.5</v>
      </c>
    </row>
    <row r="4">
      <c r="A4" s="10">
        <v>2.0</v>
      </c>
      <c r="B4" s="10">
        <v>991102.0</v>
      </c>
      <c r="C4" s="12">
        <v>10.0</v>
      </c>
      <c r="D4" s="12">
        <v>10.0</v>
      </c>
      <c r="E4" s="12">
        <v>33.0</v>
      </c>
      <c r="F4" s="12">
        <f t="shared" si="1"/>
        <v>43</v>
      </c>
    </row>
    <row r="5">
      <c r="A5" s="10">
        <v>3.0</v>
      </c>
      <c r="B5" s="10">
        <v>991103.0</v>
      </c>
      <c r="C5" s="12">
        <v>22.0</v>
      </c>
      <c r="D5" s="12">
        <v>10.0</v>
      </c>
      <c r="E5" s="12">
        <v>23.0</v>
      </c>
      <c r="F5" s="12">
        <f t="shared" si="1"/>
        <v>39</v>
      </c>
    </row>
    <row r="6">
      <c r="A6" s="10">
        <v>4.0</v>
      </c>
      <c r="B6" s="10">
        <v>991104.0</v>
      </c>
      <c r="C6" s="12">
        <v>14.0</v>
      </c>
      <c r="D6" s="12">
        <v>8.0</v>
      </c>
      <c r="E6" s="12">
        <v>12.0</v>
      </c>
      <c r="F6" s="12">
        <f t="shared" si="1"/>
        <v>23</v>
      </c>
    </row>
    <row r="7">
      <c r="A7" s="10">
        <v>5.0</v>
      </c>
      <c r="B7" s="10">
        <v>991105.0</v>
      </c>
      <c r="C7" s="12">
        <v>16.0</v>
      </c>
      <c r="D7" s="12">
        <v>15.0</v>
      </c>
      <c r="E7" s="12">
        <v>32.0</v>
      </c>
      <c r="F7" s="12">
        <f t="shared" si="1"/>
        <v>47.5</v>
      </c>
    </row>
    <row r="8">
      <c r="A8" s="10">
        <v>6.0</v>
      </c>
      <c r="B8" s="10">
        <v>991106.0</v>
      </c>
      <c r="C8" s="12">
        <v>16.0</v>
      </c>
      <c r="D8" s="12">
        <v>13.0</v>
      </c>
      <c r="E8" s="12">
        <v>17.0</v>
      </c>
      <c r="F8" s="12">
        <f t="shared" si="1"/>
        <v>31.5</v>
      </c>
    </row>
    <row r="9">
      <c r="A9" s="10">
        <v>7.0</v>
      </c>
      <c r="B9" s="10">
        <v>991107.0</v>
      </c>
      <c r="C9" s="12">
        <v>8.0</v>
      </c>
      <c r="D9" s="12">
        <v>10.0</v>
      </c>
      <c r="E9" s="12">
        <v>28.0</v>
      </c>
      <c r="F9" s="12">
        <f t="shared" si="1"/>
        <v>37</v>
      </c>
    </row>
    <row r="10">
      <c r="A10" s="10">
        <v>8.0</v>
      </c>
      <c r="B10" s="10">
        <v>991108.0</v>
      </c>
      <c r="C10" s="12">
        <v>30.0</v>
      </c>
      <c r="D10" s="12">
        <v>20.0</v>
      </c>
      <c r="E10" s="12">
        <v>30.0</v>
      </c>
      <c r="F10" s="12">
        <f t="shared" si="1"/>
        <v>55</v>
      </c>
    </row>
    <row r="11">
      <c r="A11" s="10">
        <v>9.0</v>
      </c>
      <c r="B11" s="10">
        <v>991109.0</v>
      </c>
      <c r="C11" s="12">
        <v>22.0</v>
      </c>
      <c r="D11" s="12">
        <v>11.0</v>
      </c>
      <c r="E11" s="12">
        <v>17.0</v>
      </c>
      <c r="F11" s="12">
        <f t="shared" si="1"/>
        <v>33.5</v>
      </c>
    </row>
    <row r="12">
      <c r="A12" s="10">
        <v>10.0</v>
      </c>
      <c r="B12" s="10">
        <v>991110.0</v>
      </c>
      <c r="C12" s="12">
        <v>20.0</v>
      </c>
      <c r="D12" s="12">
        <v>10.0</v>
      </c>
      <c r="E12" s="12">
        <v>37.0</v>
      </c>
      <c r="F12" s="12">
        <f t="shared" si="1"/>
        <v>52</v>
      </c>
    </row>
    <row r="13">
      <c r="A13" s="10">
        <v>11.0</v>
      </c>
      <c r="B13" s="10">
        <v>991111.0</v>
      </c>
      <c r="C13" s="12">
        <v>25.0</v>
      </c>
      <c r="D13" s="12">
        <v>13.0</v>
      </c>
      <c r="E13" s="12">
        <v>13.0</v>
      </c>
      <c r="F13" s="12">
        <f t="shared" si="1"/>
        <v>32</v>
      </c>
    </row>
    <row r="14">
      <c r="A14" s="10">
        <v>12.0</v>
      </c>
      <c r="B14" s="10">
        <v>991112.0</v>
      </c>
      <c r="C14" s="12">
        <v>22.0</v>
      </c>
      <c r="D14" s="12">
        <v>9.0</v>
      </c>
      <c r="E14" s="12">
        <v>21.0</v>
      </c>
      <c r="F14" s="12">
        <f t="shared" si="1"/>
        <v>36.5</v>
      </c>
    </row>
    <row r="15">
      <c r="A15" s="10">
        <v>13.0</v>
      </c>
      <c r="B15" s="10">
        <v>991113.0</v>
      </c>
      <c r="C15" s="12">
        <v>10.0</v>
      </c>
      <c r="D15" s="12">
        <v>20.0</v>
      </c>
      <c r="E15" s="12">
        <v>37.0</v>
      </c>
      <c r="F15" s="12">
        <f t="shared" si="1"/>
        <v>52</v>
      </c>
    </row>
    <row r="16">
      <c r="A16" s="10">
        <v>14.0</v>
      </c>
      <c r="B16" s="10">
        <v>991114.0</v>
      </c>
      <c r="C16" s="12">
        <v>25.0</v>
      </c>
      <c r="D16" s="12">
        <v>5.0</v>
      </c>
      <c r="E16" s="12">
        <v>34.0</v>
      </c>
      <c r="F16" s="12">
        <f t="shared" si="1"/>
        <v>49</v>
      </c>
    </row>
    <row r="17">
      <c r="A17" s="10">
        <v>15.0</v>
      </c>
      <c r="B17" s="10">
        <v>991115.0</v>
      </c>
      <c r="C17" s="12">
        <v>8.0</v>
      </c>
      <c r="D17" s="12">
        <v>15.0</v>
      </c>
      <c r="E17" s="12">
        <v>27.0</v>
      </c>
      <c r="F17" s="12">
        <f t="shared" si="1"/>
        <v>38.5</v>
      </c>
    </row>
  </sheetData>
  <hyperlinks>
    <hyperlink r:id="rId1" ref="A1"/>
  </hyperlink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5" t="s">
        <v>2</v>
      </c>
      <c r="B1" s="15" t="s">
        <v>3</v>
      </c>
      <c r="C1" s="15" t="s">
        <v>5</v>
      </c>
      <c r="D1" s="15" t="s">
        <v>6</v>
      </c>
      <c r="E1" s="15" t="s">
        <v>7</v>
      </c>
      <c r="F1" s="9" t="s">
        <v>32</v>
      </c>
    </row>
    <row r="2">
      <c r="A2" s="11"/>
      <c r="B2" s="11"/>
      <c r="C2" s="11"/>
      <c r="D2" s="11"/>
      <c r="E2" s="11"/>
      <c r="F2" s="11"/>
    </row>
    <row r="3">
      <c r="A3" s="10">
        <v>1.0</v>
      </c>
      <c r="B3" s="10">
        <v>991101.0</v>
      </c>
      <c r="C3" s="12">
        <v>15.0</v>
      </c>
      <c r="D3" s="12">
        <v>17.0</v>
      </c>
      <c r="E3" s="12">
        <v>24.0</v>
      </c>
      <c r="F3" s="12">
        <f t="shared" ref="F3:F17" si="1">sUM(AVERAGE(C3:D3)+E3)</f>
        <v>40</v>
      </c>
    </row>
    <row r="4">
      <c r="A4" s="10">
        <v>2.0</v>
      </c>
      <c r="B4" s="10">
        <v>991102.0</v>
      </c>
      <c r="C4" s="12">
        <v>24.0</v>
      </c>
      <c r="D4" s="12">
        <v>13.0</v>
      </c>
      <c r="E4" s="12">
        <v>33.0</v>
      </c>
      <c r="F4" s="12">
        <f t="shared" si="1"/>
        <v>51.5</v>
      </c>
    </row>
    <row r="5">
      <c r="A5" s="10">
        <v>3.0</v>
      </c>
      <c r="B5" s="10">
        <v>991103.0</v>
      </c>
      <c r="C5" s="12">
        <v>20.0</v>
      </c>
      <c r="D5" s="12">
        <v>6.0</v>
      </c>
      <c r="E5" s="12">
        <v>23.0</v>
      </c>
      <c r="F5" s="12">
        <f t="shared" si="1"/>
        <v>36</v>
      </c>
    </row>
    <row r="6">
      <c r="A6" s="10">
        <v>4.0</v>
      </c>
      <c r="B6" s="10">
        <v>991104.0</v>
      </c>
      <c r="C6" s="12">
        <v>28.0</v>
      </c>
      <c r="D6" s="12">
        <v>6.0</v>
      </c>
      <c r="E6" s="12">
        <v>12.0</v>
      </c>
      <c r="F6" s="12">
        <f t="shared" si="1"/>
        <v>29</v>
      </c>
    </row>
    <row r="7">
      <c r="A7" s="10">
        <v>5.0</v>
      </c>
      <c r="B7" s="10">
        <v>991105.0</v>
      </c>
      <c r="C7" s="12">
        <v>10.0</v>
      </c>
      <c r="D7" s="12">
        <v>28.0</v>
      </c>
      <c r="E7" s="12">
        <v>32.0</v>
      </c>
      <c r="F7" s="12">
        <f t="shared" si="1"/>
        <v>51</v>
      </c>
    </row>
    <row r="8">
      <c r="A8" s="10">
        <v>6.0</v>
      </c>
      <c r="B8" s="10">
        <v>991106.0</v>
      </c>
      <c r="C8" s="12">
        <v>19.0</v>
      </c>
      <c r="D8" s="12">
        <v>7.0</v>
      </c>
      <c r="E8" s="12">
        <v>17.0</v>
      </c>
      <c r="F8" s="12">
        <f t="shared" si="1"/>
        <v>30</v>
      </c>
    </row>
    <row r="9">
      <c r="A9" s="10">
        <v>7.0</v>
      </c>
      <c r="B9" s="10">
        <v>991107.0</v>
      </c>
      <c r="C9" s="12">
        <v>22.0</v>
      </c>
      <c r="D9" s="12">
        <v>7.0</v>
      </c>
      <c r="E9" s="12">
        <v>28.0</v>
      </c>
      <c r="F9" s="12">
        <f t="shared" si="1"/>
        <v>42.5</v>
      </c>
    </row>
    <row r="10">
      <c r="A10" s="10">
        <v>8.0</v>
      </c>
      <c r="B10" s="10">
        <v>991108.0</v>
      </c>
      <c r="C10" s="12">
        <v>22.0</v>
      </c>
      <c r="D10" s="12">
        <v>14.0</v>
      </c>
      <c r="E10" s="12">
        <v>30.0</v>
      </c>
      <c r="F10" s="12">
        <f t="shared" si="1"/>
        <v>48</v>
      </c>
    </row>
    <row r="11">
      <c r="A11" s="10">
        <v>9.0</v>
      </c>
      <c r="B11" s="10">
        <v>991109.0</v>
      </c>
      <c r="C11" s="12">
        <v>6.0</v>
      </c>
      <c r="D11" s="12">
        <v>22.0</v>
      </c>
      <c r="E11" s="12">
        <v>17.0</v>
      </c>
      <c r="F11" s="12">
        <f t="shared" si="1"/>
        <v>31</v>
      </c>
    </row>
    <row r="12">
      <c r="A12" s="10">
        <v>10.0</v>
      </c>
      <c r="B12" s="10">
        <v>991110.0</v>
      </c>
      <c r="C12" s="12">
        <v>15.0</v>
      </c>
      <c r="D12" s="12">
        <v>23.0</v>
      </c>
      <c r="E12" s="12">
        <v>37.0</v>
      </c>
      <c r="F12" s="12">
        <f t="shared" si="1"/>
        <v>56</v>
      </c>
    </row>
    <row r="13">
      <c r="A13" s="10">
        <v>11.0</v>
      </c>
      <c r="B13" s="10">
        <v>991111.0</v>
      </c>
      <c r="C13" s="12">
        <v>5.0</v>
      </c>
      <c r="D13" s="12">
        <v>28.0</v>
      </c>
      <c r="E13" s="12">
        <v>13.0</v>
      </c>
      <c r="F13" s="12">
        <f t="shared" si="1"/>
        <v>29.5</v>
      </c>
    </row>
    <row r="14">
      <c r="A14" s="10">
        <v>12.0</v>
      </c>
      <c r="B14" s="10">
        <v>991112.0</v>
      </c>
      <c r="C14" s="12">
        <v>20.0</v>
      </c>
      <c r="D14" s="12">
        <v>22.0</v>
      </c>
      <c r="E14" s="12">
        <v>21.0</v>
      </c>
      <c r="F14" s="12">
        <f t="shared" si="1"/>
        <v>42</v>
      </c>
    </row>
    <row r="15">
      <c r="A15" s="10">
        <v>13.0</v>
      </c>
      <c r="B15" s="10">
        <v>991113.0</v>
      </c>
      <c r="C15" s="12">
        <v>18.0</v>
      </c>
      <c r="D15" s="12">
        <v>11.0</v>
      </c>
      <c r="E15" s="12">
        <v>37.0</v>
      </c>
      <c r="F15" s="12">
        <f t="shared" si="1"/>
        <v>51.5</v>
      </c>
    </row>
    <row r="16">
      <c r="A16" s="10">
        <v>14.0</v>
      </c>
      <c r="B16" s="10">
        <v>991114.0</v>
      </c>
      <c r="C16" s="12">
        <v>8.0</v>
      </c>
      <c r="D16" s="12">
        <v>25.0</v>
      </c>
      <c r="E16" s="12">
        <v>34.0</v>
      </c>
      <c r="F16" s="12">
        <f t="shared" si="1"/>
        <v>50.5</v>
      </c>
    </row>
    <row r="17">
      <c r="A17" s="10">
        <v>15.0</v>
      </c>
      <c r="B17" s="10">
        <v>991115.0</v>
      </c>
      <c r="C17" s="12">
        <v>28.0</v>
      </c>
      <c r="D17" s="12">
        <v>8.0</v>
      </c>
      <c r="E17" s="12">
        <v>27.0</v>
      </c>
      <c r="F17" s="12">
        <f t="shared" si="1"/>
        <v>45</v>
      </c>
    </row>
  </sheetData>
  <drawing r:id="rId1"/>
</worksheet>
</file>