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Aegis Classes\Adv Excell\Assignments\"/>
    </mc:Choice>
  </mc:AlternateContent>
  <bookViews>
    <workbookView xWindow="0" yWindow="0" windowWidth="16815" windowHeight="8205" activeTab="1"/>
  </bookViews>
  <sheets>
    <sheet name="INTRO" sheetId="5" r:id="rId1"/>
    <sheet name="2. irr with goal seek" sheetId="4" r:id="rId2"/>
    <sheet name="Z-Test" sheetId="2" r:id="rId3"/>
    <sheet name="Correlation&amp;Regresion." sheetId="1" r:id="rId4"/>
    <sheet name="Sales_Data" sheetId="11" r:id="rId5"/>
    <sheet name="Pivot Table Price-Analysis" sheetId="7" r:id="rId6"/>
    <sheet name="Pivot Table Regionwise Sales" sheetId="8" r:id="rId7"/>
    <sheet name="Dashboard of Food Sale analysis" sheetId="9" r:id="rId8"/>
    <sheet name="Sheet8" sheetId="10" r:id="rId9"/>
    <sheet name="Graphs Regionwise Sales" sheetId="12" r:id="rId10"/>
  </sheets>
  <externalReferences>
    <externalReference r:id="rId11"/>
    <externalReference r:id="rId12"/>
  </externalReferences>
  <definedNames>
    <definedName name="_xlcn.WorksheetConnection_FoodSales_FakeDataA1H2171" hidden="1">'[2]FoodSales_Fake Data'!$A$1:$H$217</definedName>
    <definedName name="_xlcn.WorksheetConnection_FoodSales_FakeDataA1H21711" hidden="1">'[2]FoodSales_Fake Data'!$A$1:$H$217</definedName>
    <definedName name="_xlcn.WorksheetConnection_FoodSales_FakeDataA1H21721" hidden="1">'[2]FoodSales_Fake Data'!$A$1:$H$217</definedName>
    <definedName name="anscount" hidden="1">2</definedName>
    <definedName name="Assignment">'[1]Assignment problem'!$C$10:$E$12</definedName>
    <definedName name="Cost">'[1]Assignment problem'!$C$4:$E$6</definedName>
    <definedName name="Demand">'[1]Transportation Problem'!$C$16:$E$16</definedName>
    <definedName name="limcount" hidden="1">1</definedName>
    <definedName name="sencount" hidden="1">1</definedName>
    <definedName name="Shipments">'[1]Transportation Problem'!$C$10:$E$12</definedName>
    <definedName name="Supply">'[1]Transportation Problem'!$I$10:$I$12</definedName>
    <definedName name="UnitCost">'[1]Transportation Problem'!$C$4:$E$6</definedName>
  </definedNames>
  <calcPr calcId="162913"/>
  <pivotCaches>
    <pivotCache cacheId="32" r:id="rId13"/>
    <pivotCache cacheId="35" r:id="rId14"/>
    <pivotCache cacheId="37" r:id="rId15"/>
  </pivotCaches>
  <extLst>
    <ext xmlns:x15="http://schemas.microsoft.com/office/spreadsheetml/2010/11/main" uri="{841E416B-1EF1-43b6-AB56-02D37102CBD5}">
      <x15:pivotCaches>
        <pivotCache cacheId="29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8fdc371c-90b8-4403-8fd3-42eb4440a77d" name="Range" connection="WorksheetConnection_FoodSales_Fake Data!$A$1:$H$217"/>
          <x15:modelTable id="Range-10913a41-9d9d-44f4-be26-e1e9fe8462c7" name="Range 1" connection="WorksheetConnection_FoodSales_Fake Data!$A$1:$H$2171"/>
          <x15:modelTable id="Range-78180158-7548-48c9-9418-e1b2caffabf6" name="Range 2" connection="WorksheetConnection_FoodSales_Fake Data!$A$1:$H$2172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Range 1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  <x16:modelTimeGrouping tableName="Range 2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2" i="11" l="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C10" i="4" l="1"/>
  <c r="C11" i="4"/>
  <c r="H13" i="4"/>
  <c r="B13" i="2" l="1"/>
  <c r="A13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oodSales_Fake Data!$A$1:$H$217" type="102" refreshedVersion="6" minRefreshableVersion="5">
    <extLst>
      <ext xmlns:x15="http://schemas.microsoft.com/office/spreadsheetml/2010/11/main" uri="{DE250136-89BD-433C-8126-D09CA5730AF9}">
        <x15:connection id="Range-8fdc371c-90b8-4403-8fd3-42eb4440a77d" autoDelete="1">
          <x15:rangePr sourceName="_xlcn.WorksheetConnection_FoodSales_FakeDataA1H2171"/>
        </x15:connection>
      </ext>
    </extLst>
  </connection>
  <connection id="3" name="WorksheetConnection_FoodSales_Fake Data!$A$1:$H$2171" type="102" refreshedVersion="6" minRefreshableVersion="5">
    <extLst>
      <ext xmlns:x15="http://schemas.microsoft.com/office/spreadsheetml/2010/11/main" uri="{DE250136-89BD-433C-8126-D09CA5730AF9}">
        <x15:connection id="Range-10913a41-9d9d-44f4-be26-e1e9fe8462c7" autoDelete="1">
          <x15:rangePr sourceName="_xlcn.WorksheetConnection_FoodSales_FakeDataA1H21711"/>
        </x15:connection>
      </ext>
    </extLst>
  </connection>
  <connection id="4" name="WorksheetConnection_FoodSales_Fake Data!$A$1:$H$2172" type="102" refreshedVersion="6" minRefreshableVersion="5">
    <extLst>
      <ext xmlns:x15="http://schemas.microsoft.com/office/spreadsheetml/2010/11/main" uri="{DE250136-89BD-433C-8126-D09CA5730AF9}">
        <x15:connection id="Range-78180158-7548-48c9-9418-e1b2caffabf6" autoDelete="1">
          <x15:rangePr sourceName="_xlcn.WorksheetConnection_FoodSales_FakeDataA1H217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Region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<sst xmlns="http://schemas.openxmlformats.org/spreadsheetml/2006/main" count="1021" uniqueCount="97">
  <si>
    <t>Student</t>
  </si>
  <si>
    <t>Test Score</t>
  </si>
  <si>
    <t>IQ</t>
  </si>
  <si>
    <t>Study Hours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</si>
  <si>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</si>
  <si>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</si>
  <si>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</si>
  <si>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</si>
  <si>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</si>
  <si>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</si>
  <si>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</si>
  <si>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</si>
  <si>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</si>
  <si>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</si>
  <si>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</si>
  <si>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</si>
  <si>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</si>
  <si>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</si>
  <si>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</si>
  <si>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</si>
  <si>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</si>
  <si>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</si>
  <si>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</si>
  <si>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</si>
  <si>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</si>
  <si>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</si>
  <si>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</si>
  <si>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</si>
  <si>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Test Sccore</t>
  </si>
  <si>
    <t>Student2</t>
  </si>
  <si>
    <t>Variance 1</t>
  </si>
  <si>
    <t>z-Test: Two Sample for Means</t>
  </si>
  <si>
    <t>Variance 2</t>
  </si>
  <si>
    <t>Variable 1</t>
  </si>
  <si>
    <t>Variable 2</t>
  </si>
  <si>
    <t>Mean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</si>
  <si>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</si>
  <si>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</si>
  <si>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</si>
  <si>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</si>
  <si>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</si>
  <si>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</si>
  <si>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</si>
  <si>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(After goal seek)</t>
  </si>
  <si>
    <t>NPV</t>
  </si>
  <si>
    <t>IRR</t>
  </si>
  <si>
    <t>year5</t>
  </si>
  <si>
    <t>year 4</t>
  </si>
  <si>
    <t>year 3</t>
  </si>
  <si>
    <t>year 2</t>
  </si>
  <si>
    <t>year 1</t>
  </si>
  <si>
    <t>initial investment</t>
  </si>
  <si>
    <t>Column1</t>
  </si>
  <si>
    <t>Cashflow</t>
  </si>
  <si>
    <t>Period</t>
  </si>
  <si>
    <t>student1</t>
  </si>
  <si>
    <t xml:space="preserve">Submitted By </t>
  </si>
  <si>
    <t xml:space="preserve">Batch </t>
  </si>
  <si>
    <t>Pravesh Raikwar</t>
  </si>
  <si>
    <t>DF-2009-CM</t>
  </si>
  <si>
    <t>Advance Excel Final Submission</t>
  </si>
  <si>
    <t>Category-wise Average pricing</t>
  </si>
  <si>
    <t>Row Labels</t>
  </si>
  <si>
    <t>Average of Unit Price</t>
  </si>
  <si>
    <t>Bars</t>
  </si>
  <si>
    <t>Cookies</t>
  </si>
  <si>
    <t>Crackers</t>
  </si>
  <si>
    <t>Snacks</t>
  </si>
  <si>
    <t>Grand Total</t>
  </si>
  <si>
    <t>Average Price Per Item</t>
  </si>
  <si>
    <t>Banana</t>
  </si>
  <si>
    <t>Bran</t>
  </si>
  <si>
    <t>Carrot</t>
  </si>
  <si>
    <t>Arrowroot</t>
  </si>
  <si>
    <t>Chocolate Chip</t>
  </si>
  <si>
    <t>Oatmeal Raisin</t>
  </si>
  <si>
    <t>Whole Wheat</t>
  </si>
  <si>
    <t>Potato Chips</t>
  </si>
  <si>
    <t>Pretzels</t>
  </si>
  <si>
    <t>Average Price</t>
  </si>
  <si>
    <t>Category</t>
  </si>
  <si>
    <t>Los Angeles</t>
  </si>
  <si>
    <t>West</t>
  </si>
  <si>
    <t>Boston</t>
  </si>
  <si>
    <t>East</t>
  </si>
  <si>
    <t>San Diego</t>
  </si>
  <si>
    <t>New York</t>
  </si>
  <si>
    <t>Total Price</t>
  </si>
  <si>
    <t xml:space="preserve">Unit Price </t>
  </si>
  <si>
    <t>Quantity</t>
  </si>
  <si>
    <t>Product</t>
  </si>
  <si>
    <t>City</t>
  </si>
  <si>
    <t>Region</t>
  </si>
  <si>
    <t xml:space="preserve">Order Date </t>
  </si>
  <si>
    <t>Sum of Total Price</t>
  </si>
  <si>
    <t>Sum of Quantity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</si>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</sst>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00000000%"/>
  </numFmts>
  <fonts count="15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6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sz val="12"/>
      <color indexed="8"/>
      <name val="Arial"/>
      <family val="2"/>
    </font>
    <font>
      <b/>
      <i/>
      <sz val="12"/>
      <color rgb="FF7030A0"/>
      <name val="Arial"/>
      <family val="2"/>
    </font>
    <font>
      <sz val="22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0" fillId="0" borderId="2" xfId="0" applyBorder="1"/>
    <xf numFmtId="0" fontId="1" fillId="0" borderId="0" xfId="1"/>
    <xf numFmtId="164" fontId="1" fillId="0" borderId="0" xfId="1" applyNumberFormat="1"/>
    <xf numFmtId="0" fontId="5" fillId="0" borderId="0" xfId="1" applyFont="1"/>
    <xf numFmtId="9" fontId="1" fillId="0" borderId="0" xfId="1" applyNumberFormat="1"/>
    <xf numFmtId="6" fontId="1" fillId="0" borderId="0" xfId="1" applyNumberFormat="1"/>
    <xf numFmtId="0" fontId="7" fillId="4" borderId="0" xfId="0" applyFont="1" applyFill="1"/>
    <xf numFmtId="0" fontId="2" fillId="5" borderId="0" xfId="0" applyFont="1" applyFill="1"/>
    <xf numFmtId="0" fontId="0" fillId="5" borderId="0" xfId="0" applyFill="1"/>
    <xf numFmtId="0" fontId="6" fillId="6" borderId="0" xfId="0" applyFont="1" applyFill="1"/>
    <xf numFmtId="0" fontId="4" fillId="0" borderId="0" xfId="0" applyFont="1" applyFill="1"/>
    <xf numFmtId="0" fontId="0" fillId="7" borderId="0" xfId="0" applyFill="1"/>
    <xf numFmtId="0" fontId="3" fillId="7" borderId="1" xfId="0" applyFont="1" applyFill="1" applyBorder="1" applyAlignment="1">
      <alignment horizontal="center"/>
    </xf>
    <xf numFmtId="0" fontId="0" fillId="8" borderId="0" xfId="0" applyFill="1"/>
    <xf numFmtId="0" fontId="0" fillId="8" borderId="2" xfId="0" applyFill="1" applyBorder="1"/>
    <xf numFmtId="0" fontId="8" fillId="0" borderId="0" xfId="0" applyFont="1"/>
    <xf numFmtId="0" fontId="8" fillId="0" borderId="2" xfId="0" applyFont="1" applyBorder="1"/>
    <xf numFmtId="0" fontId="9" fillId="0" borderId="1" xfId="0" applyFont="1" applyBorder="1" applyAlignment="1">
      <alignment horizontal="center"/>
    </xf>
    <xf numFmtId="0" fontId="10" fillId="9" borderId="0" xfId="0" applyFont="1" applyFill="1"/>
    <xf numFmtId="0" fontId="10" fillId="10" borderId="0" xfId="0" applyFont="1" applyFill="1"/>
    <xf numFmtId="0" fontId="10" fillId="2" borderId="0" xfId="0" applyFont="1" applyFill="1"/>
    <xf numFmtId="0" fontId="10" fillId="11" borderId="0" xfId="0" applyFont="1" applyFill="1"/>
    <xf numFmtId="0" fontId="10" fillId="3" borderId="0" xfId="0" applyFont="1" applyFill="1"/>
    <xf numFmtId="0" fontId="9" fillId="12" borderId="1" xfId="0" applyFont="1" applyFill="1" applyBorder="1" applyAlignment="1">
      <alignment horizontal="centerContinuous"/>
    </xf>
    <xf numFmtId="0" fontId="11" fillId="0" borderId="0" xfId="0" applyFont="1"/>
    <xf numFmtId="0" fontId="12" fillId="0" borderId="3" xfId="0" applyFont="1" applyBorder="1"/>
    <xf numFmtId="0" fontId="6" fillId="0" borderId="3" xfId="0" applyFont="1" applyBorder="1"/>
    <xf numFmtId="0" fontId="6" fillId="10" borderId="4" xfId="0" applyFont="1" applyFill="1" applyBorder="1"/>
    <xf numFmtId="0" fontId="0" fillId="2" borderId="4" xfId="0" applyFill="1" applyBorder="1"/>
    <xf numFmtId="0" fontId="6" fillId="10" borderId="3" xfId="0" applyFont="1" applyFill="1" applyBorder="1"/>
    <xf numFmtId="0" fontId="0" fillId="2" borderId="3" xfId="0" applyFill="1" applyBorder="1"/>
    <xf numFmtId="0" fontId="13" fillId="5" borderId="0" xfId="1" applyFont="1" applyFill="1" applyAlignment="1">
      <alignment horizontal="center"/>
    </xf>
    <xf numFmtId="0" fontId="1" fillId="0" borderId="0" xfId="1" applyAlignment="1">
      <alignment horizontal="left"/>
    </xf>
    <xf numFmtId="0" fontId="1" fillId="0" borderId="0" xfId="1" applyNumberFormat="1"/>
    <xf numFmtId="0" fontId="1" fillId="0" borderId="0" xfId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1" applyFill="1" applyBorder="1"/>
    <xf numFmtId="0" fontId="5" fillId="0" borderId="5" xfId="1" applyNumberFormat="1" applyFont="1" applyBorder="1"/>
    <xf numFmtId="0" fontId="5" fillId="2" borderId="5" xfId="1" applyFont="1" applyFill="1" applyBorder="1"/>
    <xf numFmtId="0" fontId="5" fillId="2" borderId="5" xfId="1" applyFont="1" applyFill="1" applyBorder="1" applyAlignment="1">
      <alignment horizontal="left"/>
    </xf>
    <xf numFmtId="0" fontId="1" fillId="12" borderId="0" xfId="1" applyFill="1"/>
    <xf numFmtId="0" fontId="1" fillId="0" borderId="0" xfId="1" applyFill="1"/>
    <xf numFmtId="14" fontId="1" fillId="0" borderId="0" xfId="1" applyNumberFormat="1"/>
    <xf numFmtId="0" fontId="1" fillId="0" borderId="0" xfId="1" applyProtection="1">
      <protection locked="0"/>
    </xf>
    <xf numFmtId="0" fontId="14" fillId="13" borderId="0" xfId="1" applyFont="1" applyFill="1" applyProtection="1">
      <protection locked="0"/>
    </xf>
    <xf numFmtId="0" fontId="1" fillId="0" borderId="0" xfId="1" pivotButton="1"/>
  </cellXfs>
  <cellStyles count="2">
    <cellStyle name="Normal" xfId="0" builtinId="0"/>
    <cellStyle name="Normal 2" xfId="1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protection locked="0" hidden="0"/>
    </dxf>
    <dxf>
      <fill>
        <patternFill patternType="solid">
          <fgColor indexed="64"/>
          <bgColor theme="4" tint="0.79998168889431442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pivotTable" Target="pivotTables/pivotTabl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[Final_Excel_Assignment_Solution_Pravesh_Raikwar_DF-2009_CM.xlsx]Pivot Table Price-Analysis!PivotTable1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Category-wise Average pricing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057606080489938"/>
          <c:y val="0.23385039370078745"/>
          <c:w val="0.56187253937007875"/>
          <c:h val="0.4924719160104986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Price-Analysis'!$B$3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'Pivot Table Price-Analysis'!$A$4:$A$8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'Pivot Table Price-Analysis'!$B$4:$B$8</c:f>
              <c:numCache>
                <c:formatCode>General</c:formatCode>
                <c:ptCount val="4"/>
                <c:pt idx="0">
                  <c:v>1.8182352941176483</c:v>
                </c:pt>
                <c:pt idx="1">
                  <c:v>2.3018072289156657</c:v>
                </c:pt>
                <c:pt idx="2">
                  <c:v>3.49</c:v>
                </c:pt>
                <c:pt idx="3">
                  <c:v>2.0757692307692306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D-48C8-8F36-536EBEEF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39151"/>
        <c:axId val="628034159"/>
      </c:lineChart>
      <c:catAx>
        <c:axId val="62803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034159"/>
        <c:crosses val="autoZero"/>
        <c:auto val="1"/>
        <c:lblAlgn val="ctr"/>
        <c:lblOffset val="100"/>
        <c:noMultiLvlLbl val="0"/>
      </c:catAx>
      <c:valAx>
        <c:axId val="62803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03915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[Final_Excel_Assignment_Solution_Pravesh_Raikwar_DF-2009_CM.xlsx]Pivot Table Price-Analysis!PivotTable2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Per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Price-Analysis'!$B$12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'Pivot Table Price-Analysis'!$A$13:$A$26</c:f>
              <c:multiLvlStrCache>
                <c:ptCount val="9"/>
                <c:lvl>
                  <c:pt idx="0">
                    <c:v>Banana</c:v>
                  </c:pt>
                  <c:pt idx="1">
                    <c:v>Bran</c:v>
                  </c:pt>
                  <c:pt idx="2">
                    <c:v>Carrot</c:v>
                  </c:pt>
                  <c:pt idx="3">
                    <c:v>Arrowroot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Whole Wheat</c:v>
                  </c:pt>
                  <c:pt idx="7">
                    <c:v>Potato Chips</c:v>
                  </c:pt>
                  <c:pt idx="8">
                    <c:v>Pretzels</c:v>
                  </c:pt>
                </c:lvl>
                <c:lvl>
                  <c:pt idx="0">
                    <c:v>Bars</c:v>
                  </c:pt>
                  <c:pt idx="3">
                    <c:v>Cookies</c:v>
                  </c:pt>
                  <c:pt idx="6">
                    <c:v>Crackers</c:v>
                  </c:pt>
                  <c:pt idx="7">
                    <c:v>Snacks</c:v>
                  </c:pt>
                </c:lvl>
              </c:multiLvlStrCache>
            </c:multiLvlStrRef>
          </c:cat>
          <c:val>
            <c:numRef>
              <c:f>'Pivot Table Price-Analysis'!$B$13:$B$26</c:f>
              <c:numCache>
                <c:formatCode>General</c:formatCode>
                <c:ptCount val="9"/>
                <c:pt idx="0">
                  <c:v>2.27</c:v>
                </c:pt>
                <c:pt idx="1">
                  <c:v>1.8699999999999997</c:v>
                </c:pt>
                <c:pt idx="2">
                  <c:v>1.7699999999999996</c:v>
                </c:pt>
                <c:pt idx="3">
                  <c:v>2.1799999999999997</c:v>
                </c:pt>
                <c:pt idx="4">
                  <c:v>1.8699999999999994</c:v>
                </c:pt>
                <c:pt idx="5">
                  <c:v>2.8400000000000021</c:v>
                </c:pt>
                <c:pt idx="6">
                  <c:v>3.49</c:v>
                </c:pt>
                <c:pt idx="7">
                  <c:v>1.68</c:v>
                </c:pt>
                <c:pt idx="8">
                  <c:v>3.1499999999999995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4-43B9-A4FB-777067EAC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290080"/>
        <c:axId val="756567792"/>
      </c:lineChart>
      <c:catAx>
        <c:axId val="82529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7792"/>
        <c:crosses val="autoZero"/>
        <c:auto val="1"/>
        <c:lblAlgn val="ctr"/>
        <c:lblOffset val="100"/>
        <c:noMultiLvlLbl val="0"/>
      </c:catAx>
      <c:valAx>
        <c:axId val="756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Qtr1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Arrowroot</c:v>
              </c:pt>
              <c:pt idx="1">
                <c:v>Banana</c:v>
              </c:pt>
              <c:pt idx="2">
                <c:v>Bran</c:v>
              </c:pt>
              <c:pt idx="3">
                <c:v>Carrot</c:v>
              </c:pt>
              <c:pt idx="4">
                <c:v>Chocolate Chip</c:v>
              </c:pt>
              <c:pt idx="5">
                <c:v>Oatmeal Raisin</c:v>
              </c:pt>
              <c:pt idx="6">
                <c:v>Potato Chips</c:v>
              </c:pt>
              <c:pt idx="7">
                <c:v>Pretzels</c:v>
              </c:pt>
              <c:pt idx="8">
                <c:v>Whole Wheat</c:v>
              </c:pt>
            </c:strLit>
          </c:cat>
          <c:val>
            <c:numLit>
              <c:formatCode>General</c:formatCode>
              <c:ptCount val="9"/>
              <c:pt idx="0">
                <c:v>191</c:v>
              </c:pt>
              <c:pt idx="2">
                <c:v>302</c:v>
              </c:pt>
              <c:pt idx="3">
                <c:v>687</c:v>
              </c:pt>
              <c:pt idx="4">
                <c:v>256</c:v>
              </c:pt>
              <c:pt idx="5">
                <c:v>174</c:v>
              </c:pt>
              <c:pt idx="6">
                <c:v>125</c:v>
              </c:pt>
              <c:pt idx="7">
                <c:v>31</c:v>
              </c:pt>
              <c:pt idx="8">
                <c:v>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E04-4BCB-9563-D1EE5BA824B5}"/>
            </c:ext>
          </c:extLst>
        </c:ser>
        <c:ser>
          <c:idx val="1"/>
          <c:order val="1"/>
          <c:tx>
            <c:v>Qtr2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Arrowroot</c:v>
              </c:pt>
              <c:pt idx="1">
                <c:v>Banana</c:v>
              </c:pt>
              <c:pt idx="2">
                <c:v>Bran</c:v>
              </c:pt>
              <c:pt idx="3">
                <c:v>Carrot</c:v>
              </c:pt>
              <c:pt idx="4">
                <c:v>Chocolate Chip</c:v>
              </c:pt>
              <c:pt idx="5">
                <c:v>Oatmeal Raisin</c:v>
              </c:pt>
              <c:pt idx="6">
                <c:v>Potato Chips</c:v>
              </c:pt>
              <c:pt idx="7">
                <c:v>Pretzels</c:v>
              </c:pt>
              <c:pt idx="8">
                <c:v>Whole Wheat</c:v>
              </c:pt>
            </c:strLit>
          </c:cat>
          <c:val>
            <c:numLit>
              <c:formatCode>General</c:formatCode>
              <c:ptCount val="9"/>
              <c:pt idx="0">
                <c:v>220</c:v>
              </c:pt>
              <c:pt idx="1">
                <c:v>27</c:v>
              </c:pt>
              <c:pt idx="2">
                <c:v>148</c:v>
              </c:pt>
              <c:pt idx="3">
                <c:v>294</c:v>
              </c:pt>
              <c:pt idx="4">
                <c:v>288</c:v>
              </c:pt>
              <c:pt idx="5">
                <c:v>637</c:v>
              </c:pt>
              <c:pt idx="6">
                <c:v>24</c:v>
              </c:pt>
              <c:pt idx="7">
                <c:v>56</c:v>
              </c:pt>
              <c:pt idx="8">
                <c:v>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04-4BCB-9563-D1EE5BA824B5}"/>
            </c:ext>
          </c:extLst>
        </c:ser>
        <c:ser>
          <c:idx val="2"/>
          <c:order val="2"/>
          <c:tx>
            <c:v>Qtr3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Arrowroot</c:v>
              </c:pt>
              <c:pt idx="1">
                <c:v>Banana</c:v>
              </c:pt>
              <c:pt idx="2">
                <c:v>Bran</c:v>
              </c:pt>
              <c:pt idx="3">
                <c:v>Carrot</c:v>
              </c:pt>
              <c:pt idx="4">
                <c:v>Chocolate Chip</c:v>
              </c:pt>
              <c:pt idx="5">
                <c:v>Oatmeal Raisin</c:v>
              </c:pt>
              <c:pt idx="6">
                <c:v>Potato Chips</c:v>
              </c:pt>
              <c:pt idx="7">
                <c:v>Pretzels</c:v>
              </c:pt>
              <c:pt idx="8">
                <c:v>Whole Wheat</c:v>
              </c:pt>
            </c:strLit>
          </c:cat>
          <c:val>
            <c:numLit>
              <c:formatCode>General</c:formatCode>
              <c:ptCount val="9"/>
              <c:pt idx="0">
                <c:v>408</c:v>
              </c:pt>
              <c:pt idx="1">
                <c:v>22</c:v>
              </c:pt>
              <c:pt idx="2">
                <c:v>248</c:v>
              </c:pt>
              <c:pt idx="3">
                <c:v>223</c:v>
              </c:pt>
              <c:pt idx="4">
                <c:v>130</c:v>
              </c:pt>
              <c:pt idx="5">
                <c:v>326</c:v>
              </c:pt>
              <c:pt idx="6">
                <c:v>20</c:v>
              </c:pt>
              <c:pt idx="7">
                <c:v>72</c:v>
              </c:pt>
              <c:pt idx="8">
                <c:v>49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E04-4BCB-9563-D1EE5BA824B5}"/>
            </c:ext>
          </c:extLst>
        </c:ser>
        <c:ser>
          <c:idx val="3"/>
          <c:order val="3"/>
          <c:tx>
            <c:v>Qtr4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Arrowroot</c:v>
              </c:pt>
              <c:pt idx="1">
                <c:v>Banana</c:v>
              </c:pt>
              <c:pt idx="2">
                <c:v>Bran</c:v>
              </c:pt>
              <c:pt idx="3">
                <c:v>Carrot</c:v>
              </c:pt>
              <c:pt idx="4">
                <c:v>Chocolate Chip</c:v>
              </c:pt>
              <c:pt idx="5">
                <c:v>Oatmeal Raisin</c:v>
              </c:pt>
              <c:pt idx="6">
                <c:v>Potato Chips</c:v>
              </c:pt>
              <c:pt idx="7">
                <c:v>Pretzels</c:v>
              </c:pt>
              <c:pt idx="8">
                <c:v>Whole Wheat</c:v>
              </c:pt>
            </c:strLit>
          </c:cat>
          <c:val>
            <c:numLit>
              <c:formatCode>General</c:formatCode>
              <c:ptCount val="9"/>
              <c:pt idx="0">
                <c:v>406</c:v>
              </c:pt>
              <c:pt idx="2">
                <c:v>164</c:v>
              </c:pt>
              <c:pt idx="3">
                <c:v>527</c:v>
              </c:pt>
              <c:pt idx="4">
                <c:v>649</c:v>
              </c:pt>
              <c:pt idx="5">
                <c:v>156</c:v>
              </c:pt>
              <c:pt idx="6">
                <c:v>66</c:v>
              </c:pt>
              <c:pt idx="8">
                <c:v>105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E04-4BCB-9563-D1EE5BA8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444912"/>
        <c:axId val="755452784"/>
      </c:lineChart>
      <c:catAx>
        <c:axId val="755444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527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554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491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[Final_Excel_Assignment_Solution_Pravesh_Raikwar_DF-2009_CM.xlsx]PivotChartTable2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u="none" strike="noStrike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Price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'Dashboard of Food Sale analysis'!$R$1</c:f>
              <c:strCache>
                <c:ptCount val="1"/>
                <c:pt idx="0">
                  <c:v>Average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'Dashboard of Food Sale analysis'!$Q$2:$Q$5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'Dashboard of Food Sale analysis'!$R$2:$R$5</c:f>
              <c:numCache>
                <c:formatCode>General</c:formatCode>
                <c:ptCount val="4"/>
                <c:pt idx="0">
                  <c:v>1.8182352941176483</c:v>
                </c:pt>
                <c:pt idx="1">
                  <c:v>2.3018072289156657</c:v>
                </c:pt>
                <c:pt idx="2">
                  <c:v>3.49</c:v>
                </c:pt>
                <c:pt idx="3">
                  <c:v>2.0757692307692306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B-41BB-9FAC-CA8720924F2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axId val="998718352"/>
        <c:axId val="1006085568"/>
      </c:areaChart>
      <c:catAx>
        <c:axId val="99871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85568"/>
        <c:crosses val="autoZero"/>
        <c:auto val="1"/>
        <c:lblAlgn val="ctr"/>
        <c:lblOffset val="100"/>
        <c:noMultiLvlLbl val="0"/>
      </c:catAx>
      <c:valAx>
        <c:axId val="10060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1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Price Per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cat>
            <c:strLit>
              <c:ptCount val="9"/>
              <c:pt idx="0">
                <c:v>Bars Banana</c:v>
              </c:pt>
              <c:pt idx="1">
                <c:v>Bars Bran</c:v>
              </c:pt>
              <c:pt idx="2">
                <c:v>Bars Carrot</c:v>
              </c:pt>
              <c:pt idx="3">
                <c:v>Cookies Arrowroot</c:v>
              </c:pt>
              <c:pt idx="4">
                <c:v>Cookies Chocolate Chip</c:v>
              </c:pt>
              <c:pt idx="5">
                <c:v>Cookies Oatmeal Raisin</c:v>
              </c:pt>
              <c:pt idx="6">
                <c:v>Crackers Whole Wheat</c:v>
              </c:pt>
              <c:pt idx="7">
                <c:v>Snacks Potato Chips</c:v>
              </c:pt>
              <c:pt idx="8">
                <c:v>Snacks Pretzels</c:v>
              </c:pt>
            </c:strLit>
          </c:cat>
          <c:val>
            <c:numLit>
              <c:formatCode>General</c:formatCode>
              <c:ptCount val="9"/>
              <c:pt idx="0">
                <c:v>2.27</c:v>
              </c:pt>
              <c:pt idx="1">
                <c:v>1.8699999999999997</c:v>
              </c:pt>
              <c:pt idx="2">
                <c:v>1.7699999999999996</c:v>
              </c:pt>
              <c:pt idx="3">
                <c:v>2.1799999999999997</c:v>
              </c:pt>
              <c:pt idx="4">
                <c:v>1.8699999999999994</c:v>
              </c:pt>
              <c:pt idx="5">
                <c:v>2.8400000000000021</c:v>
              </c:pt>
              <c:pt idx="6">
                <c:v>3.49</c:v>
              </c:pt>
              <c:pt idx="7">
                <c:v>1.68</c:v>
              </c:pt>
              <c:pt idx="8">
                <c:v>3.1499999999999995</c:v>
              </c:pt>
            </c:numLit>
          </c:val>
          <c:extLst>
            <c:ext xmlns:c16="http://schemas.microsoft.com/office/drawing/2014/chart" uri="{C3380CC4-5D6E-409C-BE32-E72D297353CC}">
              <c16:uniqueId val="{00000000-B28F-4695-9333-9A48856F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825290080"/>
        <c:axId val="756567792"/>
        <c:axId val="0"/>
      </c:bar3DChart>
      <c:catAx>
        <c:axId val="825290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567792"/>
        <c:crosses val="autoZero"/>
        <c:auto val="1"/>
        <c:lblAlgn val="ctr"/>
        <c:lblOffset val="100"/>
        <c:noMultiLvlLbl val="0"/>
      </c:catAx>
      <c:valAx>
        <c:axId val="756567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4">
                  <a:lumMod val="60000"/>
                  <a:shade val="51000"/>
                  <a:satMod val="130000"/>
                </a:schemeClr>
              </a:gs>
              <a:gs pos="80000">
                <a:schemeClr val="accent4">
                  <a:lumMod val="60000"/>
                  <a:shade val="93000"/>
                  <a:satMod val="130000"/>
                </a:schemeClr>
              </a:gs>
              <a:gs pos="100000">
                <a:schemeClr val="accent4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5">
                  <a:lumMod val="60000"/>
                  <a:shade val="51000"/>
                  <a:satMod val="130000"/>
                </a:schemeClr>
              </a:gs>
              <a:gs pos="80000">
                <a:schemeClr val="accent5">
                  <a:lumMod val="60000"/>
                  <a:shade val="93000"/>
                  <a:satMod val="130000"/>
                </a:schemeClr>
              </a:gs>
              <a:gs pos="100000">
                <a:schemeClr val="accent5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6">
                  <a:lumMod val="60000"/>
                  <a:shade val="51000"/>
                  <a:satMod val="130000"/>
                </a:schemeClr>
              </a:gs>
              <a:gs pos="80000">
                <a:schemeClr val="accent6">
                  <a:lumMod val="60000"/>
                  <a:shade val="93000"/>
                  <a:satMod val="130000"/>
                </a:schemeClr>
              </a:gs>
              <a:gs pos="100000">
                <a:schemeClr val="accent6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2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2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2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3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3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3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652056498718013E-2"/>
          <c:y val="0.21009678477690294"/>
          <c:w val="0.90797873750629654"/>
          <c:h val="0.49140279340082493"/>
        </c:manualLayout>
      </c:layout>
      <c:scatterChart>
        <c:scatterStyle val="lineMarker"/>
        <c:varyColors val="0"/>
        <c:ser>
          <c:idx val="0"/>
          <c:order val="0"/>
          <c:tx>
            <c:v>Sum of Quantity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001-476B-B694-46EC90459FB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001-476B-B694-46EC90459FB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001-476B-B694-46EC90459FB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9001-476B-B694-46EC90459FB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001-476B-B694-46EC90459FB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9001-476B-B694-46EC90459FB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001-476B-B694-46EC90459FB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9001-476B-B694-46EC90459FB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001-476B-B694-46EC90459FB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9001-476B-B694-46EC90459FB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001-476B-B694-46EC90459FB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9001-476B-B694-46EC90459FB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001-476B-B694-46EC90459FB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9001-476B-B694-46EC90459FBA}"/>
              </c:ext>
            </c:extLst>
          </c:dPt>
          <c:xVal>
            <c:strLit>
              <c:ptCount val="30"/>
              <c:pt idx="0">
                <c:v>Boston Arrowroot</c:v>
              </c:pt>
              <c:pt idx="1">
                <c:v>Boston Banana</c:v>
              </c:pt>
              <c:pt idx="2">
                <c:v>Boston Bran</c:v>
              </c:pt>
              <c:pt idx="3">
                <c:v>Boston Carrot</c:v>
              </c:pt>
              <c:pt idx="4">
                <c:v>Boston Chocolate Chip</c:v>
              </c:pt>
              <c:pt idx="5">
                <c:v>Boston Oatmeal Raisin</c:v>
              </c:pt>
              <c:pt idx="6">
                <c:v>Boston Potato Chips</c:v>
              </c:pt>
              <c:pt idx="7">
                <c:v>Boston Pretzels</c:v>
              </c:pt>
              <c:pt idx="8">
                <c:v>Boston Whole Wheat</c:v>
              </c:pt>
              <c:pt idx="9">
                <c:v>Los Angeles Arrowroot</c:v>
              </c:pt>
              <c:pt idx="10">
                <c:v>Los Angeles Bran</c:v>
              </c:pt>
              <c:pt idx="11">
                <c:v>Los Angeles Carrot</c:v>
              </c:pt>
              <c:pt idx="12">
                <c:v>Los Angeles Chocolate Chip</c:v>
              </c:pt>
              <c:pt idx="13">
                <c:v>Los Angeles Oatmeal Raisin</c:v>
              </c:pt>
              <c:pt idx="14">
                <c:v>Los Angeles Potato Chips</c:v>
              </c:pt>
              <c:pt idx="15">
                <c:v>Los Angeles Whole Wheat</c:v>
              </c:pt>
              <c:pt idx="16">
                <c:v>New York Arrowroot</c:v>
              </c:pt>
              <c:pt idx="17">
                <c:v>New York Bran</c:v>
              </c:pt>
              <c:pt idx="18">
                <c:v>New York Carrot</c:v>
              </c:pt>
              <c:pt idx="19">
                <c:v>New York Chocolate Chip</c:v>
              </c:pt>
              <c:pt idx="20">
                <c:v>New York Oatmeal Raisin</c:v>
              </c:pt>
              <c:pt idx="21">
                <c:v>New York Potato Chips</c:v>
              </c:pt>
              <c:pt idx="22">
                <c:v>New York Whole Wheat</c:v>
              </c:pt>
              <c:pt idx="23">
                <c:v>San Diego Arrowroot</c:v>
              </c:pt>
              <c:pt idx="24">
                <c:v>San Diego Bran</c:v>
              </c:pt>
              <c:pt idx="25">
                <c:v>San Diego Carrot</c:v>
              </c:pt>
              <c:pt idx="26">
                <c:v>San Diego Chocolate Chip</c:v>
              </c:pt>
              <c:pt idx="27">
                <c:v>San Diego Oatmeal Raisin</c:v>
              </c:pt>
              <c:pt idx="28">
                <c:v>San Diego Potato Chips</c:v>
              </c:pt>
              <c:pt idx="29">
                <c:v>San Diego Whole Wheat</c:v>
              </c:pt>
            </c:strLit>
          </c:xVal>
          <c:yVal>
            <c:numLit>
              <c:formatCode>General</c:formatCode>
              <c:ptCount val="30"/>
              <c:pt idx="0">
                <c:v>763</c:v>
              </c:pt>
              <c:pt idx="1">
                <c:v>79</c:v>
              </c:pt>
              <c:pt idx="2">
                <c:v>467</c:v>
              </c:pt>
              <c:pt idx="3">
                <c:v>1133</c:v>
              </c:pt>
              <c:pt idx="4">
                <c:v>611</c:v>
              </c:pt>
              <c:pt idx="5">
                <c:v>1061</c:v>
              </c:pt>
              <c:pt idx="6">
                <c:v>205</c:v>
              </c:pt>
              <c:pt idx="7">
                <c:v>186</c:v>
              </c:pt>
              <c:pt idx="8">
                <c:v>422</c:v>
              </c:pt>
              <c:pt idx="9">
                <c:v>185</c:v>
              </c:pt>
              <c:pt idx="10">
                <c:v>307</c:v>
              </c:pt>
              <c:pt idx="11">
                <c:v>1167</c:v>
              </c:pt>
              <c:pt idx="12">
                <c:v>693</c:v>
              </c:pt>
              <c:pt idx="13">
                <c:v>698</c:v>
              </c:pt>
              <c:pt idx="14">
                <c:v>363</c:v>
              </c:pt>
              <c:pt idx="15">
                <c:v>42</c:v>
              </c:pt>
              <c:pt idx="16">
                <c:v>929</c:v>
              </c:pt>
              <c:pt idx="17">
                <c:v>563</c:v>
              </c:pt>
              <c:pt idx="18">
                <c:v>959</c:v>
              </c:pt>
              <c:pt idx="19">
                <c:v>303</c:v>
              </c:pt>
              <c:pt idx="20">
                <c:v>457</c:v>
              </c:pt>
              <c:pt idx="21">
                <c:v>203</c:v>
              </c:pt>
              <c:pt idx="22">
                <c:v>141</c:v>
              </c:pt>
              <c:pt idx="23">
                <c:v>451</c:v>
              </c:pt>
              <c:pt idx="24">
                <c:v>196</c:v>
              </c:pt>
              <c:pt idx="25">
                <c:v>524</c:v>
              </c:pt>
              <c:pt idx="26">
                <c:v>457</c:v>
              </c:pt>
              <c:pt idx="27">
                <c:v>172</c:v>
              </c:pt>
              <c:pt idx="28">
                <c:v>100</c:v>
              </c:pt>
              <c:pt idx="29">
                <c:v>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001-476B-B694-46EC90459FBA}"/>
            </c:ext>
          </c:extLst>
        </c:ser>
        <c:ser>
          <c:idx val="1"/>
          <c:order val="1"/>
          <c:tx>
            <c:v>Sum of Total Price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xVal>
            <c:strLit>
              <c:ptCount val="30"/>
              <c:pt idx="0">
                <c:v>Boston Arrowroot</c:v>
              </c:pt>
              <c:pt idx="1">
                <c:v>Boston Banana</c:v>
              </c:pt>
              <c:pt idx="2">
                <c:v>Boston Bran</c:v>
              </c:pt>
              <c:pt idx="3">
                <c:v>Boston Carrot</c:v>
              </c:pt>
              <c:pt idx="4">
                <c:v>Boston Chocolate Chip</c:v>
              </c:pt>
              <c:pt idx="5">
                <c:v>Boston Oatmeal Raisin</c:v>
              </c:pt>
              <c:pt idx="6">
                <c:v>Boston Potato Chips</c:v>
              </c:pt>
              <c:pt idx="7">
                <c:v>Boston Pretzels</c:v>
              </c:pt>
              <c:pt idx="8">
                <c:v>Boston Whole Wheat</c:v>
              </c:pt>
              <c:pt idx="9">
                <c:v>Los Angeles Arrowroot</c:v>
              </c:pt>
              <c:pt idx="10">
                <c:v>Los Angeles Bran</c:v>
              </c:pt>
              <c:pt idx="11">
                <c:v>Los Angeles Carrot</c:v>
              </c:pt>
              <c:pt idx="12">
                <c:v>Los Angeles Chocolate Chip</c:v>
              </c:pt>
              <c:pt idx="13">
                <c:v>Los Angeles Oatmeal Raisin</c:v>
              </c:pt>
              <c:pt idx="14">
                <c:v>Los Angeles Potato Chips</c:v>
              </c:pt>
              <c:pt idx="15">
                <c:v>Los Angeles Whole Wheat</c:v>
              </c:pt>
              <c:pt idx="16">
                <c:v>New York Arrowroot</c:v>
              </c:pt>
              <c:pt idx="17">
                <c:v>New York Bran</c:v>
              </c:pt>
              <c:pt idx="18">
                <c:v>New York Carrot</c:v>
              </c:pt>
              <c:pt idx="19">
                <c:v>New York Chocolate Chip</c:v>
              </c:pt>
              <c:pt idx="20">
                <c:v>New York Oatmeal Raisin</c:v>
              </c:pt>
              <c:pt idx="21">
                <c:v>New York Potato Chips</c:v>
              </c:pt>
              <c:pt idx="22">
                <c:v>New York Whole Wheat</c:v>
              </c:pt>
              <c:pt idx="23">
                <c:v>San Diego Arrowroot</c:v>
              </c:pt>
              <c:pt idx="24">
                <c:v>San Diego Bran</c:v>
              </c:pt>
              <c:pt idx="25">
                <c:v>San Diego Carrot</c:v>
              </c:pt>
              <c:pt idx="26">
                <c:v>San Diego Chocolate Chip</c:v>
              </c:pt>
              <c:pt idx="27">
                <c:v>San Diego Oatmeal Raisin</c:v>
              </c:pt>
              <c:pt idx="28">
                <c:v>San Diego Potato Chips</c:v>
              </c:pt>
              <c:pt idx="29">
                <c:v>San Diego Whole Wheat</c:v>
              </c:pt>
            </c:strLit>
          </c:xVal>
          <c:yVal>
            <c:numLit>
              <c:formatCode>General</c:formatCode>
              <c:ptCount val="30"/>
              <c:pt idx="0">
                <c:v>1663.3400000000001</c:v>
              </c:pt>
              <c:pt idx="1">
                <c:v>179.32999999999998</c:v>
              </c:pt>
              <c:pt idx="2">
                <c:v>873.29000000000008</c:v>
              </c:pt>
              <c:pt idx="3">
                <c:v>2005.4099999999999</c:v>
              </c:pt>
              <c:pt idx="4">
                <c:v>1142.5700000000002</c:v>
              </c:pt>
              <c:pt idx="5">
                <c:v>3013.24</c:v>
              </c:pt>
              <c:pt idx="6">
                <c:v>344.4</c:v>
              </c:pt>
              <c:pt idx="7">
                <c:v>585.9</c:v>
              </c:pt>
              <c:pt idx="8">
                <c:v>1472.78</c:v>
              </c:pt>
              <c:pt idx="9">
                <c:v>403.30000000000007</c:v>
              </c:pt>
              <c:pt idx="10">
                <c:v>574.09</c:v>
              </c:pt>
              <c:pt idx="11">
                <c:v>2065.59</c:v>
              </c:pt>
              <c:pt idx="12">
                <c:v>1295.9100000000003</c:v>
              </c:pt>
              <c:pt idx="13">
                <c:v>1982.3200000000002</c:v>
              </c:pt>
              <c:pt idx="14">
                <c:v>609.84000000000015</c:v>
              </c:pt>
              <c:pt idx="15">
                <c:v>146.58000000000001</c:v>
              </c:pt>
              <c:pt idx="16">
                <c:v>2025.2200000000003</c:v>
              </c:pt>
              <c:pt idx="17">
                <c:v>1052.81</c:v>
              </c:pt>
              <c:pt idx="18">
                <c:v>1697.4300000000003</c:v>
              </c:pt>
              <c:pt idx="19">
                <c:v>566.61</c:v>
              </c:pt>
              <c:pt idx="20">
                <c:v>1297.8799999999999</c:v>
              </c:pt>
              <c:pt idx="21">
                <c:v>341.04</c:v>
              </c:pt>
              <c:pt idx="22">
                <c:v>492.09</c:v>
              </c:pt>
              <c:pt idx="23">
                <c:v>983.18000000000006</c:v>
              </c:pt>
              <c:pt idx="24">
                <c:v>366.52</c:v>
              </c:pt>
              <c:pt idx="25">
                <c:v>927.4799999999999</c:v>
              </c:pt>
              <c:pt idx="26">
                <c:v>854.59</c:v>
              </c:pt>
              <c:pt idx="27">
                <c:v>488.48</c:v>
              </c:pt>
              <c:pt idx="28">
                <c:v>168</c:v>
              </c:pt>
              <c:pt idx="29">
                <c:v>167.51999999999998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001-476B-B694-46EC9045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442288"/>
        <c:axId val="755436712"/>
      </c:scatterChart>
      <c:valAx>
        <c:axId val="75544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36712"/>
        <c:crosses val="autoZero"/>
        <c:crossBetween val="midCat"/>
      </c:valAx>
      <c:valAx>
        <c:axId val="7554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2288"/>
        <c:crosses val="autoZero"/>
        <c:crossBetween val="midCat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[Final_Excel_Assignment_Solution_Pravesh_Raikwar_DF-2009_CM.xlsx]Graphs Regionwise Sales!PivotTable24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437930467508261E-2"/>
          <c:y val="0.22164394878149521"/>
          <c:w val="0.78356320997723894"/>
          <c:h val="0.35956377869300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Regionwise Sales'!$B$3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'Graphs Regionwise Sales'!$A$4:$A$38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Los Angeles</c:v>
                  </c:pt>
                  <c:pt idx="16">
                    <c:v>New York</c:v>
                  </c:pt>
                  <c:pt idx="23">
                    <c:v>San Diego</c:v>
                  </c:pt>
                </c:lvl>
              </c:multiLvlStrCache>
            </c:multiLvlStrRef>
          </c:cat>
          <c:val>
            <c:numRef>
              <c:f>'Graphs Regionwise Sales'!$B$4:$B$38</c:f>
              <c:numCache>
                <c:formatCode>General</c:formatCode>
                <c:ptCount val="30"/>
                <c:pt idx="0">
                  <c:v>763</c:v>
                </c:pt>
                <c:pt idx="1">
                  <c:v>79</c:v>
                </c:pt>
                <c:pt idx="2">
                  <c:v>467</c:v>
                </c:pt>
                <c:pt idx="3">
                  <c:v>1133</c:v>
                </c:pt>
                <c:pt idx="4">
                  <c:v>611</c:v>
                </c:pt>
                <c:pt idx="5">
                  <c:v>1061</c:v>
                </c:pt>
                <c:pt idx="6">
                  <c:v>205</c:v>
                </c:pt>
                <c:pt idx="7">
                  <c:v>186</c:v>
                </c:pt>
                <c:pt idx="8">
                  <c:v>422</c:v>
                </c:pt>
                <c:pt idx="9">
                  <c:v>185</c:v>
                </c:pt>
                <c:pt idx="10">
                  <c:v>307</c:v>
                </c:pt>
                <c:pt idx="11">
                  <c:v>1167</c:v>
                </c:pt>
                <c:pt idx="12">
                  <c:v>693</c:v>
                </c:pt>
                <c:pt idx="13">
                  <c:v>698</c:v>
                </c:pt>
                <c:pt idx="14">
                  <c:v>363</c:v>
                </c:pt>
                <c:pt idx="15">
                  <c:v>42</c:v>
                </c:pt>
                <c:pt idx="16">
                  <c:v>929</c:v>
                </c:pt>
                <c:pt idx="17">
                  <c:v>563</c:v>
                </c:pt>
                <c:pt idx="18">
                  <c:v>959</c:v>
                </c:pt>
                <c:pt idx="19">
                  <c:v>303</c:v>
                </c:pt>
                <c:pt idx="20">
                  <c:v>457</c:v>
                </c:pt>
                <c:pt idx="21">
                  <c:v>203</c:v>
                </c:pt>
                <c:pt idx="22">
                  <c:v>141</c:v>
                </c:pt>
                <c:pt idx="23">
                  <c:v>451</c:v>
                </c:pt>
                <c:pt idx="24">
                  <c:v>196</c:v>
                </c:pt>
                <c:pt idx="25">
                  <c:v>524</c:v>
                </c:pt>
                <c:pt idx="26">
                  <c:v>457</c:v>
                </c:pt>
                <c:pt idx="27">
                  <c:v>172</c:v>
                </c:pt>
                <c:pt idx="28">
                  <c:v>100</c:v>
                </c:pt>
                <c:pt idx="2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A-4218-870F-EFF8FABE7EBA}"/>
            </c:ext>
          </c:extLst>
        </c:ser>
        <c:ser>
          <c:idx val="1"/>
          <c:order val="1"/>
          <c:tx>
            <c:strRef>
              <c:f>'Graphs Regionwise Sales'!$C$3</c:f>
              <c:strCache>
                <c:ptCount val="1"/>
                <c:pt idx="0">
                  <c:v>Sum of 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'Graphs Regionwise Sales'!$A$4:$A$38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Los Angeles</c:v>
                  </c:pt>
                  <c:pt idx="16">
                    <c:v>New York</c:v>
                  </c:pt>
                  <c:pt idx="23">
                    <c:v>San Diego</c:v>
                  </c:pt>
                </c:lvl>
              </c:multiLvlStrCache>
            </c:multiLvlStrRef>
          </c:cat>
          <c:val>
            <c:numRef>
              <c:f>'Graphs Regionwise Sales'!$C$4:$C$38</c:f>
              <c:numCache>
                <c:formatCode>General</c:formatCode>
                <c:ptCount val="30"/>
                <c:pt idx="0">
                  <c:v>1663.3400000000001</c:v>
                </c:pt>
                <c:pt idx="1">
                  <c:v>179.32999999999998</c:v>
                </c:pt>
                <c:pt idx="2">
                  <c:v>873.29000000000008</c:v>
                </c:pt>
                <c:pt idx="3">
                  <c:v>2005.4099999999999</c:v>
                </c:pt>
                <c:pt idx="4">
                  <c:v>1142.5700000000002</c:v>
                </c:pt>
                <c:pt idx="5">
                  <c:v>3013.24</c:v>
                </c:pt>
                <c:pt idx="6">
                  <c:v>344.4</c:v>
                </c:pt>
                <c:pt idx="7">
                  <c:v>585.9</c:v>
                </c:pt>
                <c:pt idx="8">
                  <c:v>1472.78</c:v>
                </c:pt>
                <c:pt idx="9">
                  <c:v>403.30000000000007</c:v>
                </c:pt>
                <c:pt idx="10">
                  <c:v>574.09</c:v>
                </c:pt>
                <c:pt idx="11">
                  <c:v>2065.59</c:v>
                </c:pt>
                <c:pt idx="12">
                  <c:v>1295.9100000000003</c:v>
                </c:pt>
                <c:pt idx="13">
                  <c:v>1982.3200000000002</c:v>
                </c:pt>
                <c:pt idx="14">
                  <c:v>609.84000000000015</c:v>
                </c:pt>
                <c:pt idx="15">
                  <c:v>146.58000000000001</c:v>
                </c:pt>
                <c:pt idx="16">
                  <c:v>2025.2200000000003</c:v>
                </c:pt>
                <c:pt idx="17">
                  <c:v>1052.81</c:v>
                </c:pt>
                <c:pt idx="18">
                  <c:v>1697.4300000000003</c:v>
                </c:pt>
                <c:pt idx="19">
                  <c:v>566.61</c:v>
                </c:pt>
                <c:pt idx="20">
                  <c:v>1297.8799999999999</c:v>
                </c:pt>
                <c:pt idx="21">
                  <c:v>341.04</c:v>
                </c:pt>
                <c:pt idx="22">
                  <c:v>492.09</c:v>
                </c:pt>
                <c:pt idx="23">
                  <c:v>983.18000000000006</c:v>
                </c:pt>
                <c:pt idx="24">
                  <c:v>366.52</c:v>
                </c:pt>
                <c:pt idx="25">
                  <c:v>927.4799999999999</c:v>
                </c:pt>
                <c:pt idx="26">
                  <c:v>854.59</c:v>
                </c:pt>
                <c:pt idx="27">
                  <c:v>488.48</c:v>
                </c:pt>
                <c:pt idx="28">
                  <c:v>168</c:v>
                </c:pt>
                <c:pt idx="29">
                  <c:v>167.51999999999998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A-4218-870F-EFF8FABE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944952"/>
        <c:axId val="765946592"/>
      </c:barChart>
      <c:catAx>
        <c:axId val="76594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46592"/>
        <c:crosses val="autoZero"/>
        <c:auto val="1"/>
        <c:lblAlgn val="ctr"/>
        <c:lblOffset val="100"/>
        <c:noMultiLvlLbl val="0"/>
      </c:catAx>
      <c:valAx>
        <c:axId val="7659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9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966549134954426"/>
          <c:y val="6.9392162410925398E-2"/>
          <c:w val="0.44411641120265999"/>
          <c:h val="0.15398498050197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[Final_Excel_Assignment_Solution_Pravesh_Raikwar_DF-2009_CM.xlsx]Graphs Regionwise Sales!PivotTable24</c:name>
    <c:fmtId val="2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4">
                  <a:lumMod val="60000"/>
                  <a:shade val="51000"/>
                  <a:satMod val="130000"/>
                </a:schemeClr>
              </a:gs>
              <a:gs pos="80000">
                <a:schemeClr val="accent4">
                  <a:lumMod val="60000"/>
                  <a:shade val="93000"/>
                  <a:satMod val="130000"/>
                </a:schemeClr>
              </a:gs>
              <a:gs pos="100000">
                <a:schemeClr val="accent4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5">
                  <a:lumMod val="60000"/>
                  <a:shade val="51000"/>
                  <a:satMod val="130000"/>
                </a:schemeClr>
              </a:gs>
              <a:gs pos="80000">
                <a:schemeClr val="accent5">
                  <a:lumMod val="60000"/>
                  <a:shade val="93000"/>
                  <a:satMod val="130000"/>
                </a:schemeClr>
              </a:gs>
              <a:gs pos="100000">
                <a:schemeClr val="accent5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6">
                  <a:lumMod val="60000"/>
                  <a:shade val="51000"/>
                  <a:satMod val="130000"/>
                </a:schemeClr>
              </a:gs>
              <a:gs pos="80000">
                <a:schemeClr val="accent6">
                  <a:lumMod val="60000"/>
                  <a:shade val="93000"/>
                  <a:satMod val="130000"/>
                </a:schemeClr>
              </a:gs>
              <a:gs pos="100000">
                <a:schemeClr val="accent6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2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2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2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3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3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3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5">
                  <a:shade val="51000"/>
                  <a:satMod val="130000"/>
                </a:schemeClr>
              </a:gs>
              <a:gs pos="80000">
                <a:schemeClr val="accent5">
                  <a:shade val="93000"/>
                  <a:satMod val="130000"/>
                </a:schemeClr>
              </a:gs>
              <a:gs pos="100000">
                <a:schemeClr val="accent5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lumMod val="60000"/>
                  <a:shade val="51000"/>
                  <a:satMod val="130000"/>
                </a:schemeClr>
              </a:gs>
              <a:gs pos="80000">
                <a:schemeClr val="accent1">
                  <a:lumMod val="60000"/>
                  <a:shade val="93000"/>
                  <a:satMod val="130000"/>
                </a:schemeClr>
              </a:gs>
              <a:gs pos="100000">
                <a:schemeClr val="accent1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2">
                  <a:lumMod val="60000"/>
                  <a:shade val="51000"/>
                  <a:satMod val="130000"/>
                </a:schemeClr>
              </a:gs>
              <a:gs pos="80000">
                <a:schemeClr val="accent2">
                  <a:lumMod val="60000"/>
                  <a:shade val="93000"/>
                  <a:satMod val="130000"/>
                </a:schemeClr>
              </a:gs>
              <a:gs pos="100000">
                <a:schemeClr val="accent2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3">
                  <a:lumMod val="60000"/>
                  <a:shade val="51000"/>
                  <a:satMod val="130000"/>
                </a:schemeClr>
              </a:gs>
              <a:gs pos="80000">
                <a:schemeClr val="accent3">
                  <a:lumMod val="60000"/>
                  <a:shade val="93000"/>
                  <a:satMod val="130000"/>
                </a:schemeClr>
              </a:gs>
              <a:gs pos="100000">
                <a:schemeClr val="accent3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4">
                  <a:lumMod val="60000"/>
                  <a:shade val="51000"/>
                  <a:satMod val="130000"/>
                </a:schemeClr>
              </a:gs>
              <a:gs pos="80000">
                <a:schemeClr val="accent4">
                  <a:lumMod val="60000"/>
                  <a:shade val="93000"/>
                  <a:satMod val="130000"/>
                </a:schemeClr>
              </a:gs>
              <a:gs pos="100000">
                <a:schemeClr val="accent4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5">
                  <a:lumMod val="60000"/>
                  <a:shade val="51000"/>
                  <a:satMod val="130000"/>
                </a:schemeClr>
              </a:gs>
              <a:gs pos="80000">
                <a:schemeClr val="accent5">
                  <a:lumMod val="60000"/>
                  <a:shade val="93000"/>
                  <a:satMod val="130000"/>
                </a:schemeClr>
              </a:gs>
              <a:gs pos="100000">
                <a:schemeClr val="accent5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6">
                  <a:lumMod val="60000"/>
                  <a:shade val="51000"/>
                  <a:satMod val="130000"/>
                </a:schemeClr>
              </a:gs>
              <a:gs pos="80000">
                <a:schemeClr val="accent6">
                  <a:lumMod val="60000"/>
                  <a:shade val="93000"/>
                  <a:satMod val="130000"/>
                </a:schemeClr>
              </a:gs>
              <a:gs pos="100000">
                <a:schemeClr val="accent6">
                  <a:lumMod val="6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1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1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2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2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2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3">
                  <a:lumMod val="80000"/>
                  <a:lumOff val="20000"/>
                  <a:shade val="51000"/>
                  <a:satMod val="130000"/>
                </a:schemeClr>
              </a:gs>
              <a:gs pos="80000">
                <a:schemeClr val="accent3">
                  <a:lumMod val="80000"/>
                  <a:lumOff val="20000"/>
                  <a:shade val="93000"/>
                  <a:satMod val="130000"/>
                </a:schemeClr>
              </a:gs>
              <a:gs pos="100000">
                <a:schemeClr val="accent3">
                  <a:lumMod val="80000"/>
                  <a:lumOff val="20000"/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/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'Graphs Regionwise Sales'!$B$3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multiLvlStrRef>
              <c:f>'Graphs Regionwise Sales'!$A$4:$A$38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Los Angeles</c:v>
                  </c:pt>
                  <c:pt idx="16">
                    <c:v>New York</c:v>
                  </c:pt>
                  <c:pt idx="23">
                    <c:v>San Diego</c:v>
                  </c:pt>
                </c:lvl>
              </c:multiLvlStrCache>
            </c:multiLvlStrRef>
          </c:cat>
          <c:val>
            <c:numRef>
              <c:f>'Graphs Regionwise Sales'!$B$4:$B$38</c:f>
              <c:numCache>
                <c:formatCode>General</c:formatCode>
                <c:ptCount val="30"/>
                <c:pt idx="0">
                  <c:v>763</c:v>
                </c:pt>
                <c:pt idx="1">
                  <c:v>79</c:v>
                </c:pt>
                <c:pt idx="2">
                  <c:v>467</c:v>
                </c:pt>
                <c:pt idx="3">
                  <c:v>1133</c:v>
                </c:pt>
                <c:pt idx="4">
                  <c:v>611</c:v>
                </c:pt>
                <c:pt idx="5">
                  <c:v>1061</c:v>
                </c:pt>
                <c:pt idx="6">
                  <c:v>205</c:v>
                </c:pt>
                <c:pt idx="7">
                  <c:v>186</c:v>
                </c:pt>
                <c:pt idx="8">
                  <c:v>422</c:v>
                </c:pt>
                <c:pt idx="9">
                  <c:v>185</c:v>
                </c:pt>
                <c:pt idx="10">
                  <c:v>307</c:v>
                </c:pt>
                <c:pt idx="11">
                  <c:v>1167</c:v>
                </c:pt>
                <c:pt idx="12">
                  <c:v>693</c:v>
                </c:pt>
                <c:pt idx="13">
                  <c:v>698</c:v>
                </c:pt>
                <c:pt idx="14">
                  <c:v>363</c:v>
                </c:pt>
                <c:pt idx="15">
                  <c:v>42</c:v>
                </c:pt>
                <c:pt idx="16">
                  <c:v>929</c:v>
                </c:pt>
                <c:pt idx="17">
                  <c:v>563</c:v>
                </c:pt>
                <c:pt idx="18">
                  <c:v>959</c:v>
                </c:pt>
                <c:pt idx="19">
                  <c:v>303</c:v>
                </c:pt>
                <c:pt idx="20">
                  <c:v>457</c:v>
                </c:pt>
                <c:pt idx="21">
                  <c:v>203</c:v>
                </c:pt>
                <c:pt idx="22">
                  <c:v>141</c:v>
                </c:pt>
                <c:pt idx="23">
                  <c:v>451</c:v>
                </c:pt>
                <c:pt idx="24">
                  <c:v>196</c:v>
                </c:pt>
                <c:pt idx="25">
                  <c:v>524</c:v>
                </c:pt>
                <c:pt idx="26">
                  <c:v>457</c:v>
                </c:pt>
                <c:pt idx="27">
                  <c:v>172</c:v>
                </c:pt>
                <c:pt idx="28">
                  <c:v>100</c:v>
                </c:pt>
                <c:pt idx="2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C65-9C86-0186BC19F804}"/>
            </c:ext>
          </c:extLst>
        </c:ser>
        <c:ser>
          <c:idx val="1"/>
          <c:order val="1"/>
          <c:tx>
            <c:strRef>
              <c:f>'Graphs Regionwise Sales'!$C$3</c:f>
              <c:strCache>
                <c:ptCount val="1"/>
                <c:pt idx="0">
                  <c:v>Sum of Total Price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cat>
            <c:multiLvlStrRef>
              <c:f>'Graphs Regionwise Sales'!$A$4:$A$38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Los Angeles</c:v>
                  </c:pt>
                  <c:pt idx="16">
                    <c:v>New York</c:v>
                  </c:pt>
                  <c:pt idx="23">
                    <c:v>San Diego</c:v>
                  </c:pt>
                </c:lvl>
              </c:multiLvlStrCache>
            </c:multiLvlStrRef>
          </c:cat>
          <c:val>
            <c:numRef>
              <c:f>'Graphs Regionwise Sales'!$C$4:$C$38</c:f>
              <c:numCache>
                <c:formatCode>General</c:formatCode>
                <c:ptCount val="30"/>
                <c:pt idx="0">
                  <c:v>1663.3400000000001</c:v>
                </c:pt>
                <c:pt idx="1">
                  <c:v>179.32999999999998</c:v>
                </c:pt>
                <c:pt idx="2">
                  <c:v>873.29000000000008</c:v>
                </c:pt>
                <c:pt idx="3">
                  <c:v>2005.4099999999999</c:v>
                </c:pt>
                <c:pt idx="4">
                  <c:v>1142.5700000000002</c:v>
                </c:pt>
                <c:pt idx="5">
                  <c:v>3013.24</c:v>
                </c:pt>
                <c:pt idx="6">
                  <c:v>344.4</c:v>
                </c:pt>
                <c:pt idx="7">
                  <c:v>585.9</c:v>
                </c:pt>
                <c:pt idx="8">
                  <c:v>1472.78</c:v>
                </c:pt>
                <c:pt idx="9">
                  <c:v>403.30000000000007</c:v>
                </c:pt>
                <c:pt idx="10">
                  <c:v>574.09</c:v>
                </c:pt>
                <c:pt idx="11">
                  <c:v>2065.59</c:v>
                </c:pt>
                <c:pt idx="12">
                  <c:v>1295.9100000000003</c:v>
                </c:pt>
                <c:pt idx="13">
                  <c:v>1982.3200000000002</c:v>
                </c:pt>
                <c:pt idx="14">
                  <c:v>609.84000000000015</c:v>
                </c:pt>
                <c:pt idx="15">
                  <c:v>146.58000000000001</c:v>
                </c:pt>
                <c:pt idx="16">
                  <c:v>2025.2200000000003</c:v>
                </c:pt>
                <c:pt idx="17">
                  <c:v>1052.81</c:v>
                </c:pt>
                <c:pt idx="18">
                  <c:v>1697.4300000000003</c:v>
                </c:pt>
                <c:pt idx="19">
                  <c:v>566.61</c:v>
                </c:pt>
                <c:pt idx="20">
                  <c:v>1297.8799999999999</c:v>
                </c:pt>
                <c:pt idx="21">
                  <c:v>341.04</c:v>
                </c:pt>
                <c:pt idx="22">
                  <c:v>492.09</c:v>
                </c:pt>
                <c:pt idx="23">
                  <c:v>983.18000000000006</c:v>
                </c:pt>
                <c:pt idx="24">
                  <c:v>366.52</c:v>
                </c:pt>
                <c:pt idx="25">
                  <c:v>927.4799999999999</c:v>
                </c:pt>
                <c:pt idx="26">
                  <c:v>854.59</c:v>
                </c:pt>
                <c:pt idx="27">
                  <c:v>488.48</c:v>
                </c:pt>
                <c:pt idx="28">
                  <c:v>168</c:v>
                </c:pt>
                <c:pt idx="29">
                  <c:v>167.51999999999998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8-4C65-9C86-0186BC19F80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755442288"/>
        <c:axId val="755436712"/>
        <c:axId val="1100088280"/>
      </c:surface3DChart>
      <c:catAx>
        <c:axId val="75544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36712"/>
        <c:crosses val="autoZero"/>
        <c:auto val="1"/>
        <c:lblAlgn val="ctr"/>
        <c:lblOffset val="100"/>
        <c:noMultiLvlLbl val="0"/>
      </c:catAx>
      <c:valAx>
        <c:axId val="7554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42288"/>
        <c:crosses val="autoZero"/>
        <c:crossBetween val="midCat"/>
      </c:valAx>
      <c:serAx>
        <c:axId val="1100088280"/>
        <c:scaling>
          <c:orientation val="minMax"/>
        </c:scaling>
        <c:delete val="1"/>
        <c:axPos val="b"/>
        <c:majorTickMark val="out"/>
        <c:minorTickMark val="none"/>
        <c:tickLblPos val="nextTo"/>
        <c:crossAx val="75543671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0</xdr:rowOff>
    </xdr:from>
    <xdr:to>
      <xdr:col>10</xdr:col>
      <xdr:colOff>38100</xdr:colOff>
      <xdr:row>12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AD359-C2A2-4042-9510-E73A1547A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12</xdr:row>
      <xdr:rowOff>11430</xdr:rowOff>
    </xdr:from>
    <xdr:to>
      <xdr:col>10</xdr:col>
      <xdr:colOff>53340</xdr:colOff>
      <xdr:row>27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C42B5-3587-4F09-8FAC-725D3A70F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139065</xdr:rowOff>
    </xdr:from>
    <xdr:to>
      <xdr:col>10</xdr:col>
      <xdr:colOff>348615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0A7362-A96F-40FD-BEDC-154F949E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14</xdr:col>
      <xdr:colOff>480060</xdr:colOff>
      <xdr:row>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2D0AE-198B-4123-A4BD-F57EF1049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83820</xdr:rowOff>
    </xdr:from>
    <xdr:to>
      <xdr:col>6</xdr:col>
      <xdr:colOff>76200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1B73B-D7C1-45C9-AC54-CA960AB76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83820</xdr:colOff>
      <xdr:row>8</xdr:row>
      <xdr:rowOff>83820</xdr:rowOff>
    </xdr:from>
    <xdr:to>
      <xdr:col>14</xdr:col>
      <xdr:colOff>480060</xdr:colOff>
      <xdr:row>22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DA718E-071D-40BB-8B27-F8051239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19050</xdr:rowOff>
    </xdr:from>
    <xdr:to>
      <xdr:col>12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E24DB-789A-4EB4-A04B-8CFF306F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19</xdr:row>
      <xdr:rowOff>3810</xdr:rowOff>
    </xdr:from>
    <xdr:to>
      <xdr:col>11</xdr:col>
      <xdr:colOff>495300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21BD0-BA9E-4328-9B2E-E996361DE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egis%20assignments\Avinash_Nair_Excel_Assignmen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_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o"/>
      <sheetName val="LPP-Solvertools"/>
      <sheetName val="LPP Answer report"/>
      <sheetName val="Lpp-Sensitivity report "/>
      <sheetName val="LPP-Graphical"/>
      <sheetName val="Assignment problem"/>
      <sheetName val="Asssignment prob report"/>
      <sheetName val="Transportation Problem"/>
      <sheetName val=" Trasportation Problem report"/>
      <sheetName val="Transportion Sensitivity Report"/>
      <sheetName val="RecordingsData 1question"/>
      <sheetName val="Pivot-Table(Chart)"/>
      <sheetName val="IRR  Goal Seek"/>
      <sheetName val="Correlation&amp;Regresion."/>
      <sheetName val="Z-Test"/>
      <sheetName val="6-A"/>
      <sheetName val="6-B"/>
    </sheetNames>
    <sheetDataSet>
      <sheetData sheetId="0"/>
      <sheetData sheetId="1"/>
      <sheetData sheetId="2"/>
      <sheetData sheetId="3"/>
      <sheetData sheetId="4"/>
      <sheetData sheetId="5">
        <row r="4">
          <cell r="C4">
            <v>40</v>
          </cell>
          <cell r="D4">
            <v>47</v>
          </cell>
          <cell r="E4">
            <v>80</v>
          </cell>
        </row>
        <row r="5">
          <cell r="C5">
            <v>72</v>
          </cell>
          <cell r="D5">
            <v>36</v>
          </cell>
          <cell r="E5">
            <v>58</v>
          </cell>
        </row>
        <row r="6">
          <cell r="C6">
            <v>24</v>
          </cell>
          <cell r="D6">
            <v>61</v>
          </cell>
          <cell r="E6">
            <v>71</v>
          </cell>
        </row>
        <row r="10">
          <cell r="C10">
            <v>0</v>
          </cell>
          <cell r="D10">
            <v>1</v>
          </cell>
          <cell r="E10">
            <v>0</v>
          </cell>
        </row>
        <row r="11">
          <cell r="C11">
            <v>0</v>
          </cell>
          <cell r="D11">
            <v>0</v>
          </cell>
          <cell r="E11">
            <v>1</v>
          </cell>
        </row>
        <row r="12">
          <cell r="C12">
            <v>1</v>
          </cell>
          <cell r="D12">
            <v>0</v>
          </cell>
          <cell r="E12">
            <v>0</v>
          </cell>
        </row>
      </sheetData>
      <sheetData sheetId="6"/>
      <sheetData sheetId="7">
        <row r="4">
          <cell r="C4">
            <v>40</v>
          </cell>
          <cell r="D4">
            <v>47</v>
          </cell>
          <cell r="E4">
            <v>80</v>
          </cell>
        </row>
        <row r="5">
          <cell r="C5">
            <v>72</v>
          </cell>
          <cell r="D5">
            <v>36</v>
          </cell>
          <cell r="E5">
            <v>58</v>
          </cell>
        </row>
        <row r="6">
          <cell r="C6">
            <v>24</v>
          </cell>
          <cell r="D6">
            <v>61</v>
          </cell>
          <cell r="E6">
            <v>71</v>
          </cell>
        </row>
        <row r="10">
          <cell r="C10">
            <v>0</v>
          </cell>
          <cell r="D10">
            <v>100</v>
          </cell>
          <cell r="E10">
            <v>0</v>
          </cell>
          <cell r="I10">
            <v>100</v>
          </cell>
        </row>
        <row r="11">
          <cell r="C11">
            <v>0</v>
          </cell>
          <cell r="D11">
            <v>100</v>
          </cell>
          <cell r="E11">
            <v>100</v>
          </cell>
          <cell r="I11">
            <v>200</v>
          </cell>
        </row>
        <row r="12">
          <cell r="C12">
            <v>200</v>
          </cell>
          <cell r="D12">
            <v>0</v>
          </cell>
          <cell r="E12">
            <v>100</v>
          </cell>
          <cell r="I12">
            <v>300</v>
          </cell>
        </row>
        <row r="16">
          <cell r="C16">
            <v>200</v>
          </cell>
          <cell r="D16">
            <v>200</v>
          </cell>
          <cell r="E16">
            <v>200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Sales_Fake Data"/>
    </sheetNames>
    <sheetDataSet>
      <sheetData sheetId="0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274.966910532406" backgroundQuery="1" createdVersion="6" refreshedVersion="6" minRefreshableVersion="3" recordCount="0" supportSubquery="1" supportAdvancedDrill="1">
  <cacheSource type="external" connectionId="1"/>
  <cacheFields count="3">
    <cacheField name="[Range].[Category].[Category]" caption="Category" numFmtId="0" level="1">
      <sharedItems count="4">
        <s v="Bars"/>
        <s v="Cookies"/>
        <s v="Crackers"/>
        <s v="Snacks"/>
      </sharedItems>
    </cacheField>
    <cacheField name="[Range].[Product].[Product]" caption="Product" numFmtId="0" hierarchy="6" level="1">
      <sharedItems count="9">
        <s v="Banana"/>
        <s v="Bran"/>
        <s v="Carrot"/>
        <s v="Arrowroot"/>
        <s v="Chocolate Chip"/>
        <s v="Oatmeal Raisin"/>
        <s v="Whole Wheat"/>
        <s v="Potato Chips"/>
        <s v="Pretzels"/>
      </sharedItems>
    </cacheField>
    <cacheField name="[Measures].[Average of Unit Price]" caption="Average of Unit Price" numFmtId="0" hierarchy="41" level="32767"/>
  </cacheFields>
  <cacheHierarchies count="58"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Date (Month)]" caption="Order Date (Month)" attribute="1" defaultMemberUniqueName="[Range].[Order Date (Month)].[All]" allUniqueName="[Range].[Order Date (Month)].[All]" dimensionUniqueName="[Range]" displayFolder="" count="0" memberValueDatatype="130" unbalanced="0"/>
    <cacheHierarchy uniqueName="[Range].[Order Date (Quarter)]" caption="Order Date (Quarter)" attribute="1" defaultMemberUniqueName="[Range].[Order Date (Quarter)].[All]" allUniqueName="[Range].[Order Date (Quarter)].[All]" dimensionUniqueName="[Range]" displayFolder="" count="0" memberValueDatatype="130" unbalanced="0"/>
    <cacheHierarchy uniqueName="[Range].[Order Date (Year)]" caption="Order Date (Year)" attribute="1" defaultMemberUniqueName="[Range].[Order Date (Year)].[All]" allUniqueName="[Range].[Order Date (Year)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5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Order Date (Month)]" caption="Order Date (Month)" attribute="1" defaultMemberUniqueName="[Range 1].[Order Date (Month)].[All]" allUniqueName="[Range 1].[Order Date (Month)].[All]" dimensionUniqueName="[Range 1]" displayFolder="" count="0" memberValueDatatype="130" unbalanced="0"/>
    <cacheHierarchy uniqueName="[Range 1].[Order Date (Quarter)]" caption="Order Date (Quarter)" attribute="1" defaultMemberUniqueName="[Range 1].[Order Date (Quarter)].[All]" allUniqueName="[Range 1].[Order Date (Quarter)].[All]" dimensionUniqueName="[Range 1]" displayFolder="" count="0" memberValueDatatype="130" unbalanced="0"/>
    <cacheHierarchy uniqueName="[Range 1].[Order Date (Year)]" caption="Order Date (Year)" attribute="1" defaultMemberUniqueName="[Range 1].[Order Date (Year)].[All]" allUniqueName="[Range 1].[Order Date (Year)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Total Price]" caption="Total Price" attribute="1" defaultMemberUniqueName="[Range 1].[Total Price].[All]" allUniqueName="[Range 1].[Total Price].[All]" dimensionUniqueName="[Range 1]" displayFolder="" count="0" memberValueDatatype="5" unbalanced="0"/>
    <cacheHierarchy uniqueName="[Range 1].[Unit Price]" caption="Unit Price" attribute="1" defaultMemberUniqueName="[Range 1].[Unit Price].[All]" allUniqueName="[Range 1].[Unit Price].[All]" dimensionUniqueName="[Range 1]" displayFolder="" count="0" memberValueDatatype="5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City]" caption="City" attribute="1" defaultMemberUniqueName="[Range 2].[City].[All]" allUniqueName="[Range 2].[City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Order Date (Month)]" caption="Order Date (Month)" attribute="1" defaultMemberUniqueName="[Range 2].[Order Date (Month)].[All]" allUniqueName="[Range 2].[Order Date (Month)].[All]" dimensionUniqueName="[Range 2]" displayFolder="" count="0" memberValueDatatype="130" unbalanced="0"/>
    <cacheHierarchy uniqueName="[Range 2].[Order Date (Quarter)]" caption="Order Date (Quarter)" attribute="1" defaultMemberUniqueName="[Range 2].[Order Date (Quarter)].[All]" allUniqueName="[Range 2].[Order Date (Quarter)].[All]" dimensionUniqueName="[Range 2]" displayFolder="" count="0" memberValueDatatype="130" unbalanced="0"/>
    <cacheHierarchy uniqueName="[Range 2].[Order Date (Year)]" caption="Order Date (Year)" attribute="1" defaultMemberUniqueName="[Range 2].[Order Date (Year)].[All]" allUniqueName="[Range 2].[Order Date (Year)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Total Price]" caption="Total Price" attribute="1" defaultMemberUniqueName="[Range 2].[Total Price].[All]" allUniqueName="[Range 2].[Total Price].[All]" dimensionUniqueName="[Range 2]" displayFolder="" count="0" memberValueDatatype="5" unbalanced="0"/>
    <cacheHierarchy uniqueName="[Range 2].[Unit Price]" caption="Unit Price" attribute="1" defaultMemberUniqueName="[Range 2].[Unit Price].[All]" allUniqueName="[Range 2].[Unit Price].[All]" dimensionUniqueName="[Range 2]" displayFolder="" count="0" memberValueDatatype="5" unbalanced="0"/>
    <cacheHierarchy uniqueName="[Range].[Order Date (Month Index)]" caption="Order Date (Month Index)" attribute="1" defaultMemberUniqueName="[Range].[Order Date (Month Index)].[All]" allUniqueName="[Range].[Order Date (Month Index)].[All]" dimensionUniqueName="[Range]" displayFolder="" count="0" memberValueDatatype="20" unbalanced="0" hidden="1"/>
    <cacheHierarchy uniqueName="[Range 1].[Order Date (Month Index)]" caption="Order Date (Month Index)" attribute="1" defaultMemberUniqueName="[Range 1].[Order Date (Month Index)].[All]" allUniqueName="[Range 1].[Order Date (Month Index)].[All]" dimensionUniqueName="[Range 1]" displayFolder="" count="0" memberValueDatatype="20" unbalanced="0" hidden="1"/>
    <cacheHierarchy uniqueName="[Range 2].[Order Date (Month Index)]" caption="Order Date (Month Index)" attribute="1" defaultMemberUniqueName="[Range 2].[Order Date (Month Index)].[All]" allUniqueName="[Range 2].[Order 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 Price]" caption="Average of Unit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Quantity]" caption="Average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rice]" caption="Sum of Total Pric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Date]" caption="Count of Order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 Price 2]" caption="Sum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Unit Price 2]" caption="Average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 2]" caption="Sum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ty 2]" caption="Average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ice 2]" caption="Sum of Total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 Date 2]" caption="Count of Order 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ice 3]" caption="Sum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Unit Price 3]" caption="Average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 3]" caption="Sum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Quantity 3]" caption="Average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 Price 3]" caption="Sum of Total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 Date 3]" caption="Count of Order Date 3" measure="1" displayFolder="" measureGroup="Range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4274.966911921299" backgroundQuery="1" createdVersion="6" refreshedVersion="6" minRefreshableVersion="3" recordCount="0" supportSubquery="1" supportAdvancedDrill="1">
  <cacheSource type="external" connectionId="1"/>
  <cacheFields count="2">
    <cacheField name="[Range].[Category].[Category]" caption="Category" numFmtId="0" level="1">
      <sharedItems count="4">
        <s v="Bars"/>
        <s v="Cookies"/>
        <s v="Crackers"/>
        <s v="Snacks"/>
      </sharedItems>
    </cacheField>
    <cacheField name="[Measures].[Average of Unit Price]" caption="Average of Unit Price" numFmtId="0" hierarchy="41" level="32767"/>
  </cacheFields>
  <cacheHierarchies count="58"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Date (Month)]" caption="Order Date (Month)" attribute="1" defaultMemberUniqueName="[Range].[Order Date (Month)].[All]" allUniqueName="[Range].[Order Date (Month)].[All]" dimensionUniqueName="[Range]" displayFolder="" count="0" memberValueDatatype="130" unbalanced="0"/>
    <cacheHierarchy uniqueName="[Range].[Order Date (Quarter)]" caption="Order Date (Quarter)" attribute="1" defaultMemberUniqueName="[Range].[Order Date (Quarter)].[All]" allUniqueName="[Range].[Order Date (Quarter)].[All]" dimensionUniqueName="[Range]" displayFolder="" count="0" memberValueDatatype="130" unbalanced="0"/>
    <cacheHierarchy uniqueName="[Range].[Order Date (Year)]" caption="Order Date (Year)" attribute="1" defaultMemberUniqueName="[Range].[Order Date (Year)].[All]" allUniqueName="[Range].[Order Date (Year)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5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Order Date (Month)]" caption="Order Date (Month)" attribute="1" defaultMemberUniqueName="[Range 1].[Order Date (Month)].[All]" allUniqueName="[Range 1].[Order Date (Month)].[All]" dimensionUniqueName="[Range 1]" displayFolder="" count="0" memberValueDatatype="130" unbalanced="0"/>
    <cacheHierarchy uniqueName="[Range 1].[Order Date (Quarter)]" caption="Order Date (Quarter)" attribute="1" defaultMemberUniqueName="[Range 1].[Order Date (Quarter)].[All]" allUniqueName="[Range 1].[Order Date (Quarter)].[All]" dimensionUniqueName="[Range 1]" displayFolder="" count="0" memberValueDatatype="130" unbalanced="0"/>
    <cacheHierarchy uniqueName="[Range 1].[Order Date (Year)]" caption="Order Date (Year)" attribute="1" defaultMemberUniqueName="[Range 1].[Order Date (Year)].[All]" allUniqueName="[Range 1].[Order Date (Year)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Total Price]" caption="Total Price" attribute="1" defaultMemberUniqueName="[Range 1].[Total Price].[All]" allUniqueName="[Range 1].[Total Price].[All]" dimensionUniqueName="[Range 1]" displayFolder="" count="0" memberValueDatatype="5" unbalanced="0"/>
    <cacheHierarchy uniqueName="[Range 1].[Unit Price]" caption="Unit Price" attribute="1" defaultMemberUniqueName="[Range 1].[Unit Price].[All]" allUniqueName="[Range 1].[Unit Price].[All]" dimensionUniqueName="[Range 1]" displayFolder="" count="0" memberValueDatatype="5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City]" caption="City" attribute="1" defaultMemberUniqueName="[Range 2].[City].[All]" allUniqueName="[Range 2].[City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Order Date (Month)]" caption="Order Date (Month)" attribute="1" defaultMemberUniqueName="[Range 2].[Order Date (Month)].[All]" allUniqueName="[Range 2].[Order Date (Month)].[All]" dimensionUniqueName="[Range 2]" displayFolder="" count="0" memberValueDatatype="130" unbalanced="0"/>
    <cacheHierarchy uniqueName="[Range 2].[Order Date (Quarter)]" caption="Order Date (Quarter)" attribute="1" defaultMemberUniqueName="[Range 2].[Order Date (Quarter)].[All]" allUniqueName="[Range 2].[Order Date (Quarter)].[All]" dimensionUniqueName="[Range 2]" displayFolder="" count="0" memberValueDatatype="130" unbalanced="0"/>
    <cacheHierarchy uniqueName="[Range 2].[Order Date (Year)]" caption="Order Date (Year)" attribute="1" defaultMemberUniqueName="[Range 2].[Order Date (Year)].[All]" allUniqueName="[Range 2].[Order Date (Year)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Total Price]" caption="Total Price" attribute="1" defaultMemberUniqueName="[Range 2].[Total Price].[All]" allUniqueName="[Range 2].[Total Price].[All]" dimensionUniqueName="[Range 2]" displayFolder="" count="0" memberValueDatatype="5" unbalanced="0"/>
    <cacheHierarchy uniqueName="[Range 2].[Unit Price]" caption="Unit Price" attribute="1" defaultMemberUniqueName="[Range 2].[Unit Price].[All]" allUniqueName="[Range 2].[Unit Price].[All]" dimensionUniqueName="[Range 2]" displayFolder="" count="0" memberValueDatatype="5" unbalanced="0"/>
    <cacheHierarchy uniqueName="[Range].[Order Date (Month Index)]" caption="Order Date (Month Index)" attribute="1" defaultMemberUniqueName="[Range].[Order Date (Month Index)].[All]" allUniqueName="[Range].[Order Date (Month Index)].[All]" dimensionUniqueName="[Range]" displayFolder="" count="0" memberValueDatatype="20" unbalanced="0" hidden="1"/>
    <cacheHierarchy uniqueName="[Range 1].[Order Date (Month Index)]" caption="Order Date (Month Index)" attribute="1" defaultMemberUniqueName="[Range 1].[Order Date (Month Index)].[All]" allUniqueName="[Range 1].[Order Date (Month Index)].[All]" dimensionUniqueName="[Range 1]" displayFolder="" count="0" memberValueDatatype="20" unbalanced="0" hidden="1"/>
    <cacheHierarchy uniqueName="[Range 2].[Order Date (Month Index)]" caption="Order Date (Month Index)" attribute="1" defaultMemberUniqueName="[Range 2].[Order Date (Month Index)].[All]" allUniqueName="[Range 2].[Order 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 Price]" caption="Average of Unit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Quantity]" caption="Average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rice]" caption="Sum of Total Pric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Date]" caption="Count of Order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 Price 2]" caption="Sum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Unit Price 2]" caption="Average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 2]" caption="Sum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ty 2]" caption="Average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ice 2]" caption="Sum of Total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 Date 2]" caption="Count of Order 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ice 3]" caption="Sum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Unit Price 3]" caption="Average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 3]" caption="Sum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Quantity 3]" caption="Average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 Price 3]" caption="Sum of Total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 Date 3]" caption="Count of Order Date 3" measure="1" displayFolder="" measureGroup="Range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ayshri Gupta" refreshedDate="44273.812418287038" backgroundQuery="1" createdVersion="6" refreshedVersion="6" minRefreshableVersion="3" recordCount="0" supportSubquery="1" supportAdvancedDrill="1">
  <cacheSource type="external" connectionId="1"/>
  <cacheFields count="5">
    <cacheField name="[Range 2].[Region].[Region]" caption="Region" numFmtId="0" hierarchy="30" level="1">
      <sharedItems containsSemiMixedTypes="0" containsNonDate="0" containsString="0"/>
    </cacheField>
    <cacheField name="[Range 2].[City].[City]" caption="City" numFmtId="0" hierarchy="23" level="1">
      <sharedItems count="4">
        <s v="Boston"/>
        <s v="Los Angeles"/>
        <s v="New York"/>
        <s v="San Diego"/>
      </sharedItems>
    </cacheField>
    <cacheField name="[Measures].[Sum of Quantity 3]" caption="Sum of Quantity 3" numFmtId="0" hierarchy="54" level="32767"/>
    <cacheField name="[Measures].[Sum of Total Price 3]" caption="Sum of Total Price 3" numFmtId="0" hierarchy="56" level="32767"/>
    <cacheField name="[Range 2].[Product].[Product]" caption="Product" numFmtId="0" hierarchy="28" level="1">
      <sharedItems count="9">
        <s v="Arrowroot"/>
        <s v="Banana"/>
        <s v="Bran"/>
        <s v="Carrot"/>
        <s v="Chocolate Chip"/>
        <s v="Oatmeal Raisin"/>
        <s v="Potato Chips"/>
        <s v="Pretzels"/>
        <s v="Whole Wheat"/>
      </sharedItems>
    </cacheField>
  </cacheFields>
  <cacheHierarchies count="58"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Date (Month)]" caption="Order Date (Month)" attribute="1" defaultMemberUniqueName="[Range].[Order Date (Month)].[All]" allUniqueName="[Range].[Order Date (Month)].[All]" dimensionUniqueName="[Range]" displayFolder="" count="0" memberValueDatatype="130" unbalanced="0"/>
    <cacheHierarchy uniqueName="[Range].[Order Date (Quarter)]" caption="Order Date (Quarter)" attribute="1" defaultMemberUniqueName="[Range].[Order Date (Quarter)].[All]" allUniqueName="[Range].[Order Date (Quarter)].[All]" dimensionUniqueName="[Range]" displayFolder="" count="0" memberValueDatatype="130" unbalanced="0"/>
    <cacheHierarchy uniqueName="[Range].[Order Date (Year)]" caption="Order Date (Year)" attribute="1" defaultMemberUniqueName="[Range].[Order Date (Year)].[All]" allUniqueName="[Range].[Order Date (Year)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5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Order Date (Month)]" caption="Order Date (Month)" attribute="1" defaultMemberUniqueName="[Range 1].[Order Date (Month)].[All]" allUniqueName="[Range 1].[Order Date (Month)].[All]" dimensionUniqueName="[Range 1]" displayFolder="" count="0" memberValueDatatype="130" unbalanced="0"/>
    <cacheHierarchy uniqueName="[Range 1].[Order Date (Quarter)]" caption="Order Date (Quarter)" attribute="1" defaultMemberUniqueName="[Range 1].[Order Date (Quarter)].[All]" allUniqueName="[Range 1].[Order Date (Quarter)].[All]" dimensionUniqueName="[Range 1]" displayFolder="" count="0" memberValueDatatype="130" unbalanced="0"/>
    <cacheHierarchy uniqueName="[Range 1].[Order Date (Year)]" caption="Order Date (Year)" attribute="1" defaultMemberUniqueName="[Range 1].[Order Date (Year)].[All]" allUniqueName="[Range 1].[Order Date (Year)].[All]" dimensionUniqueName="[Range 1]" displayFolder="" count="0" memberValueDatatype="130" unbalanced="0"/>
    <cacheHierarchy uniqueName="[Range 1].[Product]" caption="Product" attribute="1" defaultMemberUniqueName="[Range 1].[Product].[All]" allUniqueName="[Range 1].[Product].[All]" dimensionUniqueName="[Range 1]" displayFolder="" count="0" memberValueDatatype="130" unbalanced="0"/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0" memberValueDatatype="130" unbalanced="0"/>
    <cacheHierarchy uniqueName="[Range 1].[Total Price]" caption="Total Price" attribute="1" defaultMemberUniqueName="[Range 1].[Total Price].[All]" allUniqueName="[Range 1].[Total Price].[All]" dimensionUniqueName="[Range 1]" displayFolder="" count="0" memberValueDatatype="5" unbalanced="0"/>
    <cacheHierarchy uniqueName="[Range 1].[Unit Price]" caption="Unit Price" attribute="1" defaultMemberUniqueName="[Range 1].[Unit Price].[All]" allUniqueName="[Range 1].[Unit Price].[All]" dimensionUniqueName="[Range 1]" displayFolder="" count="0" memberValueDatatype="5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City]" caption="City" attribute="1" defaultMemberUniqueName="[Range 2].[City].[All]" allUniqueName="[Range 2].[Cit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Order Date (Month)]" caption="Order Date (Month)" attribute="1" defaultMemberUniqueName="[Range 2].[Order Date (Month)].[All]" allUniqueName="[Range 2].[Order Date (Month)].[All]" dimensionUniqueName="[Range 2]" displayFolder="" count="0" memberValueDatatype="130" unbalanced="0"/>
    <cacheHierarchy uniqueName="[Range 2].[Order Date (Quarter)]" caption="Order Date (Quarter)" attribute="1" defaultMemberUniqueName="[Range 2].[Order Date (Quarter)].[All]" allUniqueName="[Range 2].[Order Date (Quarter)].[All]" dimensionUniqueName="[Range 2]" displayFolder="" count="0" memberValueDatatype="130" unbalanced="0"/>
    <cacheHierarchy uniqueName="[Range 2].[Order Date (Year)]" caption="Order Date (Year)" attribute="1" defaultMemberUniqueName="[Range 2].[Order Date (Year)].[All]" allUniqueName="[Range 2].[Order Date (Year)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2" memberValueDatatype="130" unbalanced="0">
      <fieldsUsage count="2">
        <fieldUsage x="-1"/>
        <fieldUsage x="4"/>
      </fieldsUsage>
    </cacheHierarchy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Region]" caption="Region" attribute="1" defaultMemberUniqueName="[Range 2].[Region].[All]" allUniqueName="[Range 2].[Region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Total Price]" caption="Total Price" attribute="1" defaultMemberUniqueName="[Range 2].[Total Price].[All]" allUniqueName="[Range 2].[Total Price].[All]" dimensionUniqueName="[Range 2]" displayFolder="" count="0" memberValueDatatype="5" unbalanced="0"/>
    <cacheHierarchy uniqueName="[Range 2].[Unit Price]" caption="Unit Price" attribute="1" defaultMemberUniqueName="[Range 2].[Unit Price].[All]" allUniqueName="[Range 2].[Unit Price].[All]" dimensionUniqueName="[Range 2]" displayFolder="" count="0" memberValueDatatype="5" unbalanced="0"/>
    <cacheHierarchy uniqueName="[Range].[Order Date (Month Index)]" caption="Order Date (Month Index)" attribute="1" defaultMemberUniqueName="[Range].[Order Date (Month Index)].[All]" allUniqueName="[Range].[Order Date (Month Index)].[All]" dimensionUniqueName="[Range]" displayFolder="" count="0" memberValueDatatype="20" unbalanced="0" hidden="1"/>
    <cacheHierarchy uniqueName="[Range 1].[Order Date (Month Index)]" caption="Order Date (Month Index)" attribute="1" defaultMemberUniqueName="[Range 1].[Order Date (Month Index)].[All]" allUniqueName="[Range 1].[Order Date (Month Index)].[All]" dimensionUniqueName="[Range 1]" displayFolder="" count="0" memberValueDatatype="20" unbalanced="0" hidden="1"/>
    <cacheHierarchy uniqueName="[Range 2].[Order Date (Month Index)]" caption="Order Date (Month Index)" attribute="1" defaultMemberUniqueName="[Range 2].[Order Date (Month Index)].[All]" allUniqueName="[Range 2].[Order 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 Price]" caption="Average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Quantity]" caption="Average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rice]" caption="Sum of Total Pric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Date]" caption="Count of Order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 Price 2]" caption="Sum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Unit Price 2]" caption="Average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 2]" caption="Sum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ty 2]" caption="Average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ice 2]" caption="Sum of Total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 Date 2]" caption="Count of Order 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ice 3]" caption="Sum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Unit Price 3]" caption="Average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 3]" caption="Sum of Quantity 3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Quantity 3]" caption="Average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 Price 3]" caption="Sum of Total Price 3" measure="1" displayFolder="" measureGroup="Range 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 Date 3]" caption="Count of Order Date 3" measure="1" displayFolder="" measureGroup="Range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ELL" refreshedDate="44274.96690821759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Range 1].[Order Date (Quarter)].[Order Date (Quarter)]" caption="Order Date (Quarter)" numFmtId="0" hierarchy="15" level="1">
      <sharedItems count="4">
        <s v="Qtr1"/>
        <s v="Qtr2"/>
        <s v="Qtr3"/>
        <s v="Qtr4"/>
      </sharedItems>
    </cacheField>
    <cacheField name="[Range 1].[Region].[Region]" caption="Region" numFmtId="0" hierarchy="19" level="1">
      <sharedItems containsSemiMixedTypes="0" containsNonDate="0" containsString="0"/>
    </cacheField>
    <cacheField name="[Range 1].[Product].[Product]" caption="Product" numFmtId="0" hierarchy="17" level="1">
      <sharedItems count="9">
        <s v="Arrowroot"/>
        <s v="Banana"/>
        <s v="Bran"/>
        <s v="Carrot"/>
        <s v="Chocolate Chip"/>
        <s v="Oatmeal Raisin"/>
        <s v="Potato Chips"/>
        <s v="Pretzels"/>
        <s v="Whole Wheat"/>
      </sharedItems>
    </cacheField>
    <cacheField name="[Measures].[Sum of Quantity 2]" caption="Sum of Quantity 2" numFmtId="0" hierarchy="48" level="32767"/>
    <cacheField name="[Range 1].[Order Date (Year)].[Order Date (Year)]" caption="Order Date (Year)" numFmtId="0" hierarchy="16" level="1">
      <sharedItems containsSemiMixedTypes="0" containsNonDate="0" containsString="0"/>
    </cacheField>
  </cacheFields>
  <cacheHierarchies count="58"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Order Date]" caption="Order Date" attribute="1" time="1" defaultMemberUniqueName="[Range].[Order Date].[All]" allUniqueName="[Range].[Order Date].[All]" dimensionUniqueName="[Range]" displayFolder="" count="0" memberValueDatatype="7" unbalanced="0"/>
    <cacheHierarchy uniqueName="[Range].[Order Date (Month)]" caption="Order Date (Month)" attribute="1" defaultMemberUniqueName="[Range].[Order Date (Month)].[All]" allUniqueName="[Range].[Order Date (Month)].[All]" dimensionUniqueName="[Range]" displayFolder="" count="0" memberValueDatatype="130" unbalanced="0"/>
    <cacheHierarchy uniqueName="[Range].[Order Date (Quarter)]" caption="Order Date (Quarter)" attribute="1" defaultMemberUniqueName="[Range].[Order Date (Quarter)].[All]" allUniqueName="[Range].[Order Date (Quarter)].[All]" dimensionUniqueName="[Range]" displayFolder="" count="0" memberValueDatatype="130" unbalanced="0"/>
    <cacheHierarchy uniqueName="[Range].[Order Date (Year)]" caption="Order Date (Year)" attribute="1" defaultMemberUniqueName="[Range].[Order Date (Year)].[All]" allUniqueName="[Range].[Order Date (Year)].[All]" dimensionUniqueName="[Range]" displayFolder="" count="0" memberValueDatatype="130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Total Price]" caption="Total Price" attribute="1" defaultMemberUniqueName="[Range].[Total Price].[All]" allUniqueName="[Range].[Total Price].[All]" dimensionUniqueName="[Range]" displayFolder="" count="0" memberValueDatatype="5" unbalanced="0"/>
    <cacheHierarchy uniqueName="[Range].[Unit Price]" caption="Unit Price" attribute="1" defaultMemberUniqueName="[Range].[Unit Price].[All]" allUniqueName="[Range].[Unit Price].[All]" dimensionUniqueName="[Range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Order Date]" caption="Order Date" attribute="1" time="1" defaultMemberUniqueName="[Range 1].[Order Date].[All]" allUniqueName="[Range 1].[Order Date].[All]" dimensionUniqueName="[Range 1]" displayFolder="" count="0" memberValueDatatype="7" unbalanced="0"/>
    <cacheHierarchy uniqueName="[Range 1].[Order Date (Month)]" caption="Order Date (Month)" attribute="1" defaultMemberUniqueName="[Range 1].[Order Date (Month)].[All]" allUniqueName="[Range 1].[Order Date (Month)].[All]" dimensionUniqueName="[Range 1]" displayFolder="" count="0" memberValueDatatype="130" unbalanced="0"/>
    <cacheHierarchy uniqueName="[Range 1].[Order Date (Quarter)]" caption="Order Date (Quarter)" attribute="1" defaultMemberUniqueName="[Range 1].[Order Date (Quarter)].[All]" allUniqueName="[Range 1].[Order Date (Quarter)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Order Date (Year)]" caption="Order Date (Year)" attribute="1" defaultMemberUniqueName="[Range 1].[Order Date (Year)].[All]" allUniqueName="[Range 1].[Order Date (Year)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Product]" caption="Product" attribute="1" defaultMemberUniqueName="[Range 1].[Product].[All]" allUniqueName="[Range 1].[Product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Quantity]" caption="Quantity" attribute="1" defaultMemberUniqueName="[Range 1].[Quantity].[All]" allUniqueName="[Range 1].[Quantity].[All]" dimensionUniqueName="[Range 1]" displayFolder="" count="0" memberValueDatatype="20" unbalanced="0"/>
    <cacheHierarchy uniqueName="[Range 1].[Region]" caption="Region" attribute="1" defaultMemberUniqueName="[Range 1].[Region].[All]" allUniqueName="[Range 1].[Region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Total Price]" caption="Total Price" attribute="1" defaultMemberUniqueName="[Range 1].[Total Price].[All]" allUniqueName="[Range 1].[Total Price].[All]" dimensionUniqueName="[Range 1]" displayFolder="" count="0" memberValueDatatype="5" unbalanced="0"/>
    <cacheHierarchy uniqueName="[Range 1].[Unit Price]" caption="Unit Price" attribute="1" defaultMemberUniqueName="[Range 1].[Unit Price].[All]" allUniqueName="[Range 1].[Unit Price].[All]" dimensionUniqueName="[Range 1]" displayFolder="" count="0" memberValueDatatype="5" unbalanced="0"/>
    <cacheHierarchy uniqueName="[Range 2].[Category]" caption="Category" attribute="1" defaultMemberUniqueName="[Range 2].[Category].[All]" allUniqueName="[Range 2].[Category].[All]" dimensionUniqueName="[Range 2]" displayFolder="" count="0" memberValueDatatype="130" unbalanced="0"/>
    <cacheHierarchy uniqueName="[Range 2].[City]" caption="City" attribute="1" defaultMemberUniqueName="[Range 2].[City].[All]" allUniqueName="[Range 2].[City].[All]" dimensionUniqueName="[Range 2]" displayFolder="" count="0" memberValueDatatype="130" unbalanced="0"/>
    <cacheHierarchy uniqueName="[Range 2].[Order Date]" caption="Order Date" attribute="1" time="1" defaultMemberUniqueName="[Range 2].[Order Date].[All]" allUniqueName="[Range 2].[Order Date].[All]" dimensionUniqueName="[Range 2]" displayFolder="" count="0" memberValueDatatype="7" unbalanced="0"/>
    <cacheHierarchy uniqueName="[Range 2].[Order Date (Month)]" caption="Order Date (Month)" attribute="1" defaultMemberUniqueName="[Range 2].[Order Date (Month)].[All]" allUniqueName="[Range 2].[Order Date (Month)].[All]" dimensionUniqueName="[Range 2]" displayFolder="" count="0" memberValueDatatype="130" unbalanced="0"/>
    <cacheHierarchy uniqueName="[Range 2].[Order Date (Quarter)]" caption="Order Date (Quarter)" attribute="1" defaultMemberUniqueName="[Range 2].[Order Date (Quarter)].[All]" allUniqueName="[Range 2].[Order Date (Quarter)].[All]" dimensionUniqueName="[Range 2]" displayFolder="" count="0" memberValueDatatype="130" unbalanced="0"/>
    <cacheHierarchy uniqueName="[Range 2].[Order Date (Year)]" caption="Order Date (Year)" attribute="1" defaultMemberUniqueName="[Range 2].[Order Date (Year)].[All]" allUniqueName="[Range 2].[Order Date (Year)].[All]" dimensionUniqueName="[Range 2]" displayFolder="" count="0" memberValueDatatype="130" unbalanced="0"/>
    <cacheHierarchy uniqueName="[Range 2].[Product]" caption="Product" attribute="1" defaultMemberUniqueName="[Range 2].[Product].[All]" allUniqueName="[Range 2].[Product].[All]" dimensionUniqueName="[Range 2]" displayFolder="" count="0" memberValueDatatype="130" unbalanced="0"/>
    <cacheHierarchy uniqueName="[Range 2].[Quantity]" caption="Quantity" attribute="1" defaultMemberUniqueName="[Range 2].[Quantity].[All]" allUniqueName="[Range 2].[Quantity].[All]" dimensionUniqueName="[Range 2]" displayFolder="" count="0" memberValueDatatype="20" unbalanced="0"/>
    <cacheHierarchy uniqueName="[Range 2].[Region]" caption="Region" attribute="1" defaultMemberUniqueName="[Range 2].[Region].[All]" allUniqueName="[Range 2].[Region].[All]" dimensionUniqueName="[Range 2]" displayFolder="" count="0" memberValueDatatype="130" unbalanced="0"/>
    <cacheHierarchy uniqueName="[Range 2].[Total Price]" caption="Total Price" attribute="1" defaultMemberUniqueName="[Range 2].[Total Price].[All]" allUniqueName="[Range 2].[Total Price].[All]" dimensionUniqueName="[Range 2]" displayFolder="" count="0" memberValueDatatype="5" unbalanced="0"/>
    <cacheHierarchy uniqueName="[Range 2].[Unit Price]" caption="Unit Price" attribute="1" defaultMemberUniqueName="[Range 2].[Unit Price].[All]" allUniqueName="[Range 2].[Unit Price].[All]" dimensionUniqueName="[Range 2]" displayFolder="" count="0" memberValueDatatype="5" unbalanced="0"/>
    <cacheHierarchy uniqueName="[Range].[Order Date (Month Index)]" caption="Order Date (Month Index)" attribute="1" defaultMemberUniqueName="[Range].[Order Date (Month Index)].[All]" allUniqueName="[Range].[Order Date (Month Index)].[All]" dimensionUniqueName="[Range]" displayFolder="" count="0" memberValueDatatype="20" unbalanced="0" hidden="1"/>
    <cacheHierarchy uniqueName="[Range 1].[Order Date (Month Index)]" caption="Order Date (Month Index)" attribute="1" defaultMemberUniqueName="[Range 1].[Order Date (Month Index)].[All]" allUniqueName="[Range 1].[Order Date (Month Index)].[All]" dimensionUniqueName="[Range 1]" displayFolder="" count="0" memberValueDatatype="20" unbalanced="0" hidden="1"/>
    <cacheHierarchy uniqueName="[Range 2].[Order Date (Month Index)]" caption="Order Date (Month Index)" attribute="1" defaultMemberUniqueName="[Range 2].[Order Date (Month Index)].[All]" allUniqueName="[Range 2].[Order Date (Month Index)].[All]" dimensionUniqueName="[Range 2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Unit Price]" caption="Sum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Unit Price]" caption="Average of Unit Price" measure="1" displayFolder="" measureGroup="Rang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Quantity]" caption="Average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Price]" caption="Sum of Total Pric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 Date]" caption="Count of Order Dat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nit Price 2]" caption="Sum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Unit Price 2]" caption="Average of Unit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 2]" caption="Sum of Quantity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Quantity 2]" caption="Average of Quantity 2" measure="1" displayFolder="" measureGroup="Range 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Total Price 2]" caption="Sum of Total Price 2" measure="1" displayFolder="" measureGroup="Range 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Order Date 2]" caption="Count of Order Date 2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Unit Price 3]" caption="Sum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Unit Price 3]" caption="Average of Unit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 3]" caption="Sum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Quantity 3]" caption="Average of Quantity 3" measure="1" displayFolder="" measureGroup="Range 2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Total Price 3]" caption="Sum of Total Price 3" measure="1" displayFolder="" measureGroup="Range 2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Count of Order Date 3]" caption="Count of Order Date 3" measure="1" displayFolder="" measureGroup="Range 2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6669789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3">
  <location ref="A4:F15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19" name="[Range 1].[Region].[All]" cap="All"/>
    <pageField fld="4" hier="16" name="[Range 1].[Order Date (Year)].&amp;[2021]" cap="2021"/>
  </pageFields>
  <dataFields count="1">
    <dataField name="Sum of Quantity" fld="3" baseField="0" baseItem="0"/>
  </dataFields>
  <chartFormats count="12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1].[Order Date (Year)].&amp;[2021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7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5" cacheId="666978997">
        <x15:pivotRow count="5">
          <x15:c>
            <x15:v>191</x15:v>
          </x15:c>
          <x15:c>
            <x15:v>220</x15:v>
          </x15:c>
          <x15:c>
            <x15:v>408</x15:v>
          </x15:c>
          <x15:c>
            <x15:v>406</x15:v>
          </x15:c>
          <x15:c>
            <x15:v>1225</x15:v>
          </x15:c>
        </x15:pivotRow>
        <x15:pivotRow count="5">
          <x15:c t="e">
            <x15:v/>
          </x15:c>
          <x15:c>
            <x15:v>27</x15:v>
          </x15:c>
          <x15:c>
            <x15:v>22</x15:v>
          </x15:c>
          <x15:c t="e">
            <x15:v/>
          </x15:c>
          <x15:c>
            <x15:v>49</x15:v>
          </x15:c>
        </x15:pivotRow>
        <x15:pivotRow count="5">
          <x15:c>
            <x15:v>302</x15:v>
          </x15:c>
          <x15:c>
            <x15:v>148</x15:v>
          </x15:c>
          <x15:c>
            <x15:v>248</x15:v>
          </x15:c>
          <x15:c>
            <x15:v>164</x15:v>
          </x15:c>
          <x15:c>
            <x15:v>862</x15:v>
          </x15:c>
        </x15:pivotRow>
        <x15:pivotRow count="5">
          <x15:c>
            <x15:v>687</x15:v>
          </x15:c>
          <x15:c>
            <x15:v>294</x15:v>
          </x15:c>
          <x15:c>
            <x15:v>223</x15:v>
          </x15:c>
          <x15:c>
            <x15:v>527</x15:v>
          </x15:c>
          <x15:c>
            <x15:v>1731</x15:v>
          </x15:c>
        </x15:pivotRow>
        <x15:pivotRow count="5">
          <x15:c>
            <x15:v>256</x15:v>
          </x15:c>
          <x15:c>
            <x15:v>288</x15:v>
          </x15:c>
          <x15:c>
            <x15:v>130</x15:v>
          </x15:c>
          <x15:c>
            <x15:v>649</x15:v>
          </x15:c>
          <x15:c>
            <x15:v>1323</x15:v>
          </x15:c>
        </x15:pivotRow>
        <x15:pivotRow count="5">
          <x15:c>
            <x15:v>174</x15:v>
          </x15:c>
          <x15:c>
            <x15:v>637</x15:v>
          </x15:c>
          <x15:c>
            <x15:v>326</x15:v>
          </x15:c>
          <x15:c>
            <x15:v>156</x15:v>
          </x15:c>
          <x15:c>
            <x15:v>1293</x15:v>
          </x15:c>
        </x15:pivotRow>
        <x15:pivotRow count="5">
          <x15:c>
            <x15:v>125</x15:v>
          </x15:c>
          <x15:c>
            <x15:v>24</x15:v>
          </x15:c>
          <x15:c>
            <x15:v>20</x15:v>
          </x15:c>
          <x15:c>
            <x15:v>66</x15:v>
          </x15:c>
          <x15:c>
            <x15:v>235</x15:v>
          </x15:c>
        </x15:pivotRow>
        <x15:pivotRow count="5">
          <x15:c>
            <x15:v>31</x15:v>
          </x15:c>
          <x15:c>
            <x15:v>56</x15:v>
          </x15:c>
          <x15:c>
            <x15:v>72</x15:v>
          </x15:c>
          <x15:c t="e">
            <x15:v/>
          </x15:c>
          <x15:c>
            <x15:v>159</x15:v>
          </x15:c>
        </x15:pivotRow>
        <x15:pivotRow count="5">
          <x15:c>
            <x15:v>31</x15:v>
          </x15:c>
          <x15:c>
            <x15:v>55</x15:v>
          </x15:c>
          <x15:c>
            <x15:v>49</x15:v>
          </x15:c>
          <x15:c>
            <x15:v>105</x15:v>
          </x15:c>
          <x15:c>
            <x15:v>240</x15:v>
          </x15:c>
        </x15:pivotRow>
        <x15:pivotRow count="5">
          <x15:c>
            <x15:v>1797</x15:v>
          </x15:c>
          <x15:c>
            <x15:v>1749</x15:v>
          </x15:c>
          <x15:c>
            <x15:v>1498</x15:v>
          </x15:c>
          <x15:c>
            <x15:v>2073</x15:v>
          </x15:c>
          <x15:c>
            <x15:v>7117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FoodSales_Fake Data!$A$1:$H$2171">
        <x15:activeTabTopLevelEntity name="[Range 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Unit Price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Unit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odSales_Fake Data!$A$1:$H$217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2:B26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>
      <x v="3"/>
    </i>
    <i r="1">
      <x v="7"/>
    </i>
    <i r="1">
      <x v="8"/>
    </i>
    <i t="grand">
      <x/>
    </i>
  </rowItems>
  <colItems count="1">
    <i/>
  </colItems>
  <dataFields count="1">
    <dataField name="Average of Unit Price" fld="2" subtotal="average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Unit Price"/>
    <pivotHierarchy dragToData="1"/>
    <pivotHierarchy dragToData="1" caption="Average of Quantit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odSales_Fake Data!$A$1:$H$217">
        <x15:activeTabTopLevelEntity name="[Rang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4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3">
  <location ref="A3:C38" firstHeaderRow="0" firstDataRow="1" firstDataCol="1" rowPageCount="1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4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30" name="[Range 2].[Region].[All]" cap="All"/>
  </pageFields>
  <dataFields count="2">
    <dataField name="Sum of Quantity" fld="2" baseField="0" baseItem="0"/>
    <dataField name="Sum of Total Price" fld="3" baseField="0" baseItem="0"/>
  </dataFields>
  <chartFormats count="53"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19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19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19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19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19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19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19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19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19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19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19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19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19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19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2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2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2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2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2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2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2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2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2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2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2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2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2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2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20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0"/>
          </reference>
        </references>
      </pivotArea>
    </chartFormat>
    <chartFormat chart="22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1"/>
          </reference>
        </references>
      </pivotArea>
    </chartFormat>
    <chartFormat chart="22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2"/>
          </reference>
        </references>
      </pivotArea>
    </chartFormat>
    <chartFormat chart="22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3"/>
          </reference>
        </references>
      </pivotArea>
    </chartFormat>
    <chartFormat chart="22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4"/>
          </reference>
        </references>
      </pivotArea>
    </chartFormat>
    <chartFormat chart="22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5"/>
          </reference>
        </references>
      </pivotArea>
    </chartFormat>
    <chartFormat chart="2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6"/>
          </reference>
        </references>
      </pivotArea>
    </chartFormat>
    <chartFormat chart="2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7"/>
          </reference>
        </references>
      </pivotArea>
    </chartFormat>
    <chartFormat chart="2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4" count="1" selected="0">
            <x v="8"/>
          </reference>
        </references>
      </pivotArea>
    </chartFormat>
    <chartFormat chart="2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0"/>
          </reference>
        </references>
      </pivotArea>
    </chartFormat>
    <chartFormat chart="2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2"/>
          </reference>
        </references>
      </pivotArea>
    </chartFormat>
    <chartFormat chart="2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3"/>
          </reference>
        </references>
      </pivotArea>
    </chartFormat>
    <chartFormat chart="2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4"/>
          </reference>
        </references>
      </pivotArea>
    </chartFormat>
    <chartFormat chart="2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5"/>
          </reference>
        </references>
      </pivotArea>
    </chartFormat>
    <chartFormat chart="2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4" count="1" selected="0">
            <x v="6"/>
          </reference>
        </references>
      </pivotArea>
    </chartFormat>
    <chartFormat chart="22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3"/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oodSales_Fake Data!$A$1:$H$2172">
        <x15:activeTabTopLevelEntity name="[Range 2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B2:C11" totalsRowShown="0" headerRowDxfId="9">
  <autoFilter ref="B2:C11"/>
  <tableColumns count="2">
    <tableColumn id="1" name="Period"/>
    <tableColumn id="2" name="Cashfl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I13" totalsRowShown="0">
  <autoFilter ref="G4:I13"/>
  <tableColumns count="3">
    <tableColumn id="1" name="Period"/>
    <tableColumn id="2" name="Cashflow"/>
    <tableColumn id="3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B13" totalsRowShown="0">
  <autoFilter ref="A2:B13"/>
  <tableColumns count="2">
    <tableColumn id="1" name="student1"/>
    <tableColumn id="2" name="Student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31" totalsRowShown="0" dataDxfId="4">
  <autoFilter ref="A1:D31"/>
  <tableColumns count="4">
    <tableColumn id="1" name="Student" dataDxfId="8"/>
    <tableColumn id="2" name="Test Score" dataDxfId="7"/>
    <tableColumn id="3" name="IQ" dataDxfId="6"/>
    <tableColumn id="4" name="Study Hours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H217" totalsRowShown="0" headerRowDxfId="0" headerRowCellStyle="Normal 2" dataCellStyle="Normal 2">
  <autoFilter ref="A1:H217"/>
  <tableColumns count="8">
    <tableColumn id="1" name="Order Date " dataDxfId="2" dataCellStyle="Normal 2"/>
    <tableColumn id="2" name="Region" dataCellStyle="Normal 2"/>
    <tableColumn id="3" name="City" dataCellStyle="Normal 2"/>
    <tableColumn id="4" name="Category" dataCellStyle="Normal 2"/>
    <tableColumn id="5" name="Product" dataCellStyle="Normal 2"/>
    <tableColumn id="6" name="Quantity" dataCellStyle="Normal 2"/>
    <tableColumn id="7" name="Unit Price " dataCellStyle="Normal 2"/>
    <tableColumn id="8" name="Total Price" dataDxfId="1" dataCellStyle="Normal 2">
      <calculatedColumnFormula>F2*G2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"/>
  <sheetViews>
    <sheetView topLeftCell="A3" workbookViewId="0">
      <selection activeCell="C9" sqref="C9"/>
    </sheetView>
  </sheetViews>
  <sheetFormatPr defaultRowHeight="12.75" x14ac:dyDescent="0.2"/>
  <cols>
    <col min="3" max="3" width="38.28515625" bestFit="1" customWidth="1"/>
    <col min="4" max="4" width="14.85546875" bestFit="1" customWidth="1"/>
  </cols>
  <sheetData>
    <row r="1" spans="3:5" ht="15" x14ac:dyDescent="0.2">
      <c r="C1" s="26" t="s">
        <v>60</v>
      </c>
      <c r="D1" s="27"/>
      <c r="E1" s="25"/>
    </row>
    <row r="3" spans="3:5" x14ac:dyDescent="0.2">
      <c r="C3" s="28" t="s">
        <v>56</v>
      </c>
      <c r="D3" s="29" t="s">
        <v>58</v>
      </c>
    </row>
    <row r="4" spans="3:5" x14ac:dyDescent="0.2">
      <c r="C4" s="30" t="s">
        <v>57</v>
      </c>
      <c r="D4" s="31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B1" workbookViewId="0">
      <selection activeCell="D4" sqref="D4"/>
    </sheetView>
  </sheetViews>
  <sheetFormatPr defaultRowHeight="15" x14ac:dyDescent="0.25"/>
  <cols>
    <col min="1" max="1" width="17.42578125" style="2" bestFit="1" customWidth="1"/>
    <col min="2" max="2" width="14.85546875" style="2" bestFit="1" customWidth="1"/>
    <col min="3" max="4" width="16.28515625" style="2" bestFit="1" customWidth="1"/>
    <col min="5" max="16384" width="9.140625" style="2"/>
  </cols>
  <sheetData>
    <row r="1" spans="1:3" x14ac:dyDescent="0.25">
      <c r="A1" s="49" t="s">
        <v>92</v>
      </c>
      <c r="B1" s="2" t="s" vm="1">
        <v>96</v>
      </c>
    </row>
    <row r="3" spans="1:3" x14ac:dyDescent="0.25">
      <c r="A3" s="49" t="s">
        <v>62</v>
      </c>
      <c r="B3" s="2" t="s">
        <v>95</v>
      </c>
      <c r="C3" s="2" t="s">
        <v>94</v>
      </c>
    </row>
    <row r="4" spans="1:3" x14ac:dyDescent="0.25">
      <c r="A4" s="33" t="s">
        <v>83</v>
      </c>
      <c r="B4" s="34"/>
      <c r="C4" s="34"/>
    </row>
    <row r="5" spans="1:3" x14ac:dyDescent="0.25">
      <c r="A5" s="35" t="s">
        <v>73</v>
      </c>
      <c r="B5" s="34">
        <v>763</v>
      </c>
      <c r="C5" s="34">
        <v>1663.3400000000001</v>
      </c>
    </row>
    <row r="6" spans="1:3" x14ac:dyDescent="0.25">
      <c r="A6" s="35" t="s">
        <v>70</v>
      </c>
      <c r="B6" s="34">
        <v>79</v>
      </c>
      <c r="C6" s="34">
        <v>179.32999999999998</v>
      </c>
    </row>
    <row r="7" spans="1:3" x14ac:dyDescent="0.25">
      <c r="A7" s="35" t="s">
        <v>71</v>
      </c>
      <c r="B7" s="34">
        <v>467</v>
      </c>
      <c r="C7" s="34">
        <v>873.29000000000008</v>
      </c>
    </row>
    <row r="8" spans="1:3" x14ac:dyDescent="0.25">
      <c r="A8" s="35" t="s">
        <v>72</v>
      </c>
      <c r="B8" s="34">
        <v>1133</v>
      </c>
      <c r="C8" s="34">
        <v>2005.4099999999999</v>
      </c>
    </row>
    <row r="9" spans="1:3" x14ac:dyDescent="0.25">
      <c r="A9" s="35" t="s">
        <v>74</v>
      </c>
      <c r="B9" s="34">
        <v>611</v>
      </c>
      <c r="C9" s="34">
        <v>1142.5700000000002</v>
      </c>
    </row>
    <row r="10" spans="1:3" x14ac:dyDescent="0.25">
      <c r="A10" s="35" t="s">
        <v>75</v>
      </c>
      <c r="B10" s="34">
        <v>1061</v>
      </c>
      <c r="C10" s="34">
        <v>3013.24</v>
      </c>
    </row>
    <row r="11" spans="1:3" x14ac:dyDescent="0.25">
      <c r="A11" s="35" t="s">
        <v>77</v>
      </c>
      <c r="B11" s="34">
        <v>205</v>
      </c>
      <c r="C11" s="34">
        <v>344.4</v>
      </c>
    </row>
    <row r="12" spans="1:3" x14ac:dyDescent="0.25">
      <c r="A12" s="35" t="s">
        <v>78</v>
      </c>
      <c r="B12" s="34">
        <v>186</v>
      </c>
      <c r="C12" s="34">
        <v>585.9</v>
      </c>
    </row>
    <row r="13" spans="1:3" x14ac:dyDescent="0.25">
      <c r="A13" s="35" t="s">
        <v>76</v>
      </c>
      <c r="B13" s="34">
        <v>422</v>
      </c>
      <c r="C13" s="34">
        <v>1472.78</v>
      </c>
    </row>
    <row r="14" spans="1:3" x14ac:dyDescent="0.25">
      <c r="A14" s="33" t="s">
        <v>81</v>
      </c>
      <c r="B14" s="34"/>
      <c r="C14" s="34"/>
    </row>
    <row r="15" spans="1:3" x14ac:dyDescent="0.25">
      <c r="A15" s="35" t="s">
        <v>73</v>
      </c>
      <c r="B15" s="34">
        <v>185</v>
      </c>
      <c r="C15" s="34">
        <v>403.30000000000007</v>
      </c>
    </row>
    <row r="16" spans="1:3" x14ac:dyDescent="0.25">
      <c r="A16" s="35" t="s">
        <v>71</v>
      </c>
      <c r="B16" s="34">
        <v>307</v>
      </c>
      <c r="C16" s="34">
        <v>574.09</v>
      </c>
    </row>
    <row r="17" spans="1:3" x14ac:dyDescent="0.25">
      <c r="A17" s="35" t="s">
        <v>72</v>
      </c>
      <c r="B17" s="34">
        <v>1167</v>
      </c>
      <c r="C17" s="34">
        <v>2065.59</v>
      </c>
    </row>
    <row r="18" spans="1:3" x14ac:dyDescent="0.25">
      <c r="A18" s="35" t="s">
        <v>74</v>
      </c>
      <c r="B18" s="34">
        <v>693</v>
      </c>
      <c r="C18" s="34">
        <v>1295.9100000000003</v>
      </c>
    </row>
    <row r="19" spans="1:3" x14ac:dyDescent="0.25">
      <c r="A19" s="35" t="s">
        <v>75</v>
      </c>
      <c r="B19" s="34">
        <v>698</v>
      </c>
      <c r="C19" s="34">
        <v>1982.3200000000002</v>
      </c>
    </row>
    <row r="20" spans="1:3" x14ac:dyDescent="0.25">
      <c r="A20" s="35" t="s">
        <v>77</v>
      </c>
      <c r="B20" s="34">
        <v>363</v>
      </c>
      <c r="C20" s="34">
        <v>609.84000000000015</v>
      </c>
    </row>
    <row r="21" spans="1:3" x14ac:dyDescent="0.25">
      <c r="A21" s="35" t="s">
        <v>76</v>
      </c>
      <c r="B21" s="34">
        <v>42</v>
      </c>
      <c r="C21" s="34">
        <v>146.58000000000001</v>
      </c>
    </row>
    <row r="22" spans="1:3" x14ac:dyDescent="0.25">
      <c r="A22" s="33" t="s">
        <v>86</v>
      </c>
      <c r="B22" s="34"/>
      <c r="C22" s="34"/>
    </row>
    <row r="23" spans="1:3" x14ac:dyDescent="0.25">
      <c r="A23" s="35" t="s">
        <v>73</v>
      </c>
      <c r="B23" s="34">
        <v>929</v>
      </c>
      <c r="C23" s="34">
        <v>2025.2200000000003</v>
      </c>
    </row>
    <row r="24" spans="1:3" x14ac:dyDescent="0.25">
      <c r="A24" s="35" t="s">
        <v>71</v>
      </c>
      <c r="B24" s="34">
        <v>563</v>
      </c>
      <c r="C24" s="34">
        <v>1052.81</v>
      </c>
    </row>
    <row r="25" spans="1:3" x14ac:dyDescent="0.25">
      <c r="A25" s="35" t="s">
        <v>72</v>
      </c>
      <c r="B25" s="34">
        <v>959</v>
      </c>
      <c r="C25" s="34">
        <v>1697.4300000000003</v>
      </c>
    </row>
    <row r="26" spans="1:3" x14ac:dyDescent="0.25">
      <c r="A26" s="35" t="s">
        <v>74</v>
      </c>
      <c r="B26" s="34">
        <v>303</v>
      </c>
      <c r="C26" s="34">
        <v>566.61</v>
      </c>
    </row>
    <row r="27" spans="1:3" x14ac:dyDescent="0.25">
      <c r="A27" s="35" t="s">
        <v>75</v>
      </c>
      <c r="B27" s="34">
        <v>457</v>
      </c>
      <c r="C27" s="34">
        <v>1297.8799999999999</v>
      </c>
    </row>
    <row r="28" spans="1:3" x14ac:dyDescent="0.25">
      <c r="A28" s="35" t="s">
        <v>77</v>
      </c>
      <c r="B28" s="34">
        <v>203</v>
      </c>
      <c r="C28" s="34">
        <v>341.04</v>
      </c>
    </row>
    <row r="29" spans="1:3" x14ac:dyDescent="0.25">
      <c r="A29" s="35" t="s">
        <v>76</v>
      </c>
      <c r="B29" s="34">
        <v>141</v>
      </c>
      <c r="C29" s="34">
        <v>492.09</v>
      </c>
    </row>
    <row r="30" spans="1:3" x14ac:dyDescent="0.25">
      <c r="A30" s="33" t="s">
        <v>85</v>
      </c>
      <c r="B30" s="34"/>
      <c r="C30" s="34"/>
    </row>
    <row r="31" spans="1:3" x14ac:dyDescent="0.25">
      <c r="A31" s="35" t="s">
        <v>73</v>
      </c>
      <c r="B31" s="34">
        <v>451</v>
      </c>
      <c r="C31" s="34">
        <v>983.18000000000006</v>
      </c>
    </row>
    <row r="32" spans="1:3" x14ac:dyDescent="0.25">
      <c r="A32" s="35" t="s">
        <v>71</v>
      </c>
      <c r="B32" s="34">
        <v>196</v>
      </c>
      <c r="C32" s="34">
        <v>366.52</v>
      </c>
    </row>
    <row r="33" spans="1:3" x14ac:dyDescent="0.25">
      <c r="A33" s="35" t="s">
        <v>72</v>
      </c>
      <c r="B33" s="34">
        <v>524</v>
      </c>
      <c r="C33" s="34">
        <v>927.4799999999999</v>
      </c>
    </row>
    <row r="34" spans="1:3" x14ac:dyDescent="0.25">
      <c r="A34" s="35" t="s">
        <v>74</v>
      </c>
      <c r="B34" s="34">
        <v>457</v>
      </c>
      <c r="C34" s="34">
        <v>854.59</v>
      </c>
    </row>
    <row r="35" spans="1:3" x14ac:dyDescent="0.25">
      <c r="A35" s="35" t="s">
        <v>75</v>
      </c>
      <c r="B35" s="34">
        <v>172</v>
      </c>
      <c r="C35" s="34">
        <v>488.48</v>
      </c>
    </row>
    <row r="36" spans="1:3" x14ac:dyDescent="0.25">
      <c r="A36" s="35" t="s">
        <v>77</v>
      </c>
      <c r="B36" s="34">
        <v>100</v>
      </c>
      <c r="C36" s="34">
        <v>168</v>
      </c>
    </row>
    <row r="37" spans="1:3" x14ac:dyDescent="0.25">
      <c r="A37" s="35" t="s">
        <v>76</v>
      </c>
      <c r="B37" s="34">
        <v>48</v>
      </c>
      <c r="C37" s="34">
        <v>167.51999999999998</v>
      </c>
    </row>
    <row r="38" spans="1:3" x14ac:dyDescent="0.25">
      <c r="A38" s="33" t="s">
        <v>68</v>
      </c>
      <c r="B38" s="34">
        <v>13885</v>
      </c>
      <c r="C38" s="34">
        <v>29786.739999999998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F16" sqref="F16"/>
    </sheetView>
  </sheetViews>
  <sheetFormatPr defaultRowHeight="15" x14ac:dyDescent="0.25"/>
  <cols>
    <col min="1" max="1" width="9.140625" style="2"/>
    <col min="2" max="2" width="16.85546875" style="2" bestFit="1" customWidth="1"/>
    <col min="3" max="3" width="16.28515625" style="2" bestFit="1" customWidth="1"/>
    <col min="4" max="4" width="11" style="2" customWidth="1"/>
    <col min="5" max="6" width="9.140625" style="2"/>
    <col min="7" max="7" width="16.85546875" style="2" bestFit="1" customWidth="1"/>
    <col min="8" max="8" width="16" style="2" bestFit="1" customWidth="1"/>
    <col min="9" max="9" width="15.85546875" style="2" bestFit="1" customWidth="1"/>
    <col min="10" max="16384" width="9.140625" style="2"/>
  </cols>
  <sheetData>
    <row r="2" spans="2:9" s="2" customFormat="1" x14ac:dyDescent="0.25">
      <c r="B2" s="4" t="s">
        <v>54</v>
      </c>
      <c r="C2" s="4" t="s">
        <v>53</v>
      </c>
    </row>
    <row r="3" spans="2:9" s="2" customFormat="1" x14ac:dyDescent="0.25">
      <c r="B3" s="4" t="s">
        <v>51</v>
      </c>
      <c r="C3" s="6">
        <v>-1000</v>
      </c>
    </row>
    <row r="4" spans="2:9" s="2" customFormat="1" x14ac:dyDescent="0.25">
      <c r="B4" s="2" t="s">
        <v>50</v>
      </c>
      <c r="C4" s="2">
        <v>100</v>
      </c>
      <c r="G4" s="4" t="s">
        <v>54</v>
      </c>
      <c r="H4" s="4" t="s">
        <v>53</v>
      </c>
      <c r="I4" s="2" t="s">
        <v>52</v>
      </c>
    </row>
    <row r="5" spans="2:9" s="2" customFormat="1" x14ac:dyDescent="0.25">
      <c r="B5" s="2" t="s">
        <v>49</v>
      </c>
      <c r="C5" s="2">
        <v>200</v>
      </c>
      <c r="G5" s="4" t="s">
        <v>51</v>
      </c>
      <c r="H5" s="6">
        <v>-1000</v>
      </c>
    </row>
    <row r="6" spans="2:9" s="2" customFormat="1" x14ac:dyDescent="0.25">
      <c r="B6" s="2" t="s">
        <v>48</v>
      </c>
      <c r="C6" s="2">
        <v>300</v>
      </c>
      <c r="G6" s="2" t="s">
        <v>50</v>
      </c>
      <c r="H6" s="2">
        <v>100</v>
      </c>
    </row>
    <row r="7" spans="2:9" s="2" customFormat="1" x14ac:dyDescent="0.25">
      <c r="B7" s="2" t="s">
        <v>47</v>
      </c>
      <c r="C7" s="2">
        <v>400</v>
      </c>
      <c r="G7" s="2" t="s">
        <v>49</v>
      </c>
      <c r="H7" s="2">
        <v>200</v>
      </c>
    </row>
    <row r="8" spans="2:9" s="2" customFormat="1" x14ac:dyDescent="0.25">
      <c r="B8" s="2" t="s">
        <v>46</v>
      </c>
      <c r="C8" s="2">
        <v>500</v>
      </c>
      <c r="G8" s="2" t="s">
        <v>48</v>
      </c>
      <c r="H8" s="2">
        <v>300</v>
      </c>
    </row>
    <row r="9" spans="2:9" s="2" customFormat="1" x14ac:dyDescent="0.25">
      <c r="G9" s="2" t="s">
        <v>47</v>
      </c>
      <c r="H9" s="2">
        <v>400</v>
      </c>
    </row>
    <row r="10" spans="2:9" s="2" customFormat="1" x14ac:dyDescent="0.25">
      <c r="B10" s="4" t="s">
        <v>45</v>
      </c>
      <c r="C10" s="5">
        <f>IRR(C3:C8)</f>
        <v>0.12005761954170246</v>
      </c>
      <c r="G10" s="2" t="s">
        <v>46</v>
      </c>
      <c r="H10" s="2">
        <v>500</v>
      </c>
    </row>
    <row r="11" spans="2:9" s="2" customFormat="1" x14ac:dyDescent="0.25">
      <c r="B11" s="4" t="s">
        <v>44</v>
      </c>
      <c r="C11" s="3">
        <f>NPV(0.12,C4:C8)+C3</f>
        <v>0.17922336117374016</v>
      </c>
    </row>
    <row r="12" spans="2:9" s="2" customFormat="1" x14ac:dyDescent="0.25">
      <c r="G12" s="4" t="s">
        <v>45</v>
      </c>
      <c r="H12" s="5">
        <v>0.12005776544185805</v>
      </c>
    </row>
    <row r="13" spans="2:9" s="2" customFormat="1" x14ac:dyDescent="0.25">
      <c r="G13" s="4" t="s">
        <v>44</v>
      </c>
      <c r="H13" s="3">
        <f>NPV(H12,H6:H10)+H5</f>
        <v>-4.5375791080459749E-4</v>
      </c>
      <c r="I13" s="2" t="s">
        <v>43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8" sqref="D8"/>
    </sheetView>
  </sheetViews>
  <sheetFormatPr defaultRowHeight="12.75" x14ac:dyDescent="0.2"/>
  <cols>
    <col min="1" max="1" width="10.85546875" bestFit="1" customWidth="1"/>
    <col min="2" max="2" width="11.28515625" bestFit="1" customWidth="1"/>
    <col min="4" max="4" width="9.85546875" bestFit="1" customWidth="1"/>
    <col min="5" max="5" width="7" bestFit="1" customWidth="1"/>
    <col min="8" max="8" width="26.7109375" bestFit="1" customWidth="1"/>
    <col min="9" max="9" width="12" bestFit="1" customWidth="1"/>
    <col min="10" max="10" width="10" bestFit="1" customWidth="1"/>
    <col min="15" max="15" width="26.7109375" bestFit="1" customWidth="1"/>
    <col min="16" max="16" width="12" bestFit="1" customWidth="1"/>
    <col min="17" max="17" width="10" bestFit="1" customWidth="1"/>
  </cols>
  <sheetData>
    <row r="1" spans="1:10" ht="20.25" x14ac:dyDescent="0.3">
      <c r="J1" s="11"/>
    </row>
    <row r="2" spans="1:10" x14ac:dyDescent="0.2">
      <c r="A2" s="10" t="s">
        <v>55</v>
      </c>
      <c r="B2" s="7" t="s">
        <v>29</v>
      </c>
    </row>
    <row r="3" spans="1:10" x14ac:dyDescent="0.2">
      <c r="A3">
        <v>93</v>
      </c>
      <c r="B3">
        <v>79</v>
      </c>
    </row>
    <row r="4" spans="1:10" x14ac:dyDescent="0.2">
      <c r="A4">
        <v>68</v>
      </c>
      <c r="B4">
        <v>66</v>
      </c>
      <c r="D4" s="8" t="s">
        <v>30</v>
      </c>
      <c r="E4" s="9">
        <v>146.49</v>
      </c>
    </row>
    <row r="5" spans="1:10" x14ac:dyDescent="0.2">
      <c r="A5">
        <v>82</v>
      </c>
      <c r="B5">
        <v>73</v>
      </c>
      <c r="D5" s="8" t="s">
        <v>32</v>
      </c>
      <c r="E5" s="9">
        <v>131.16</v>
      </c>
      <c r="H5" s="12" t="s">
        <v>31</v>
      </c>
    </row>
    <row r="6" spans="1:10" ht="13.5" thickBot="1" x14ac:dyDescent="0.25">
      <c r="A6">
        <v>51</v>
      </c>
      <c r="B6">
        <v>72</v>
      </c>
    </row>
    <row r="7" spans="1:10" x14ac:dyDescent="0.2">
      <c r="A7">
        <v>87</v>
      </c>
      <c r="B7">
        <v>80</v>
      </c>
      <c r="H7" s="13"/>
      <c r="I7" s="13" t="s">
        <v>33</v>
      </c>
      <c r="J7" s="13" t="s">
        <v>34</v>
      </c>
    </row>
    <row r="8" spans="1:10" x14ac:dyDescent="0.2">
      <c r="A8">
        <v>82</v>
      </c>
      <c r="B8">
        <v>74</v>
      </c>
      <c r="H8" s="14" t="s">
        <v>35</v>
      </c>
      <c r="I8">
        <v>77.099999999999994</v>
      </c>
      <c r="J8">
        <v>82.8</v>
      </c>
    </row>
    <row r="9" spans="1:10" x14ac:dyDescent="0.2">
      <c r="A9">
        <v>72</v>
      </c>
      <c r="B9">
        <v>95</v>
      </c>
      <c r="H9" s="14" t="s">
        <v>36</v>
      </c>
      <c r="I9">
        <v>146.49</v>
      </c>
      <c r="J9">
        <v>131.16</v>
      </c>
    </row>
    <row r="10" spans="1:10" x14ac:dyDescent="0.2">
      <c r="A10">
        <v>71</v>
      </c>
      <c r="B10">
        <v>93</v>
      </c>
      <c r="H10" s="14" t="s">
        <v>10</v>
      </c>
      <c r="I10">
        <v>10</v>
      </c>
      <c r="J10">
        <v>10</v>
      </c>
    </row>
    <row r="11" spans="1:10" x14ac:dyDescent="0.2">
      <c r="A11">
        <v>92</v>
      </c>
      <c r="B11">
        <v>99</v>
      </c>
      <c r="H11" s="14" t="s">
        <v>37</v>
      </c>
      <c r="I11">
        <v>0</v>
      </c>
    </row>
    <row r="12" spans="1:10" x14ac:dyDescent="0.2">
      <c r="A12">
        <v>73</v>
      </c>
      <c r="B12">
        <v>97</v>
      </c>
      <c r="H12" s="14" t="s">
        <v>38</v>
      </c>
      <c r="I12">
        <v>-1.0817477903881874</v>
      </c>
    </row>
    <row r="13" spans="1:10" x14ac:dyDescent="0.2">
      <c r="A13">
        <f>_xlfn.VAR.P(A3:A12)</f>
        <v>146.49</v>
      </c>
      <c r="B13">
        <f>_xlfn.VAR.P(B3:B12)</f>
        <v>131.16</v>
      </c>
      <c r="H13" s="14" t="s">
        <v>39</v>
      </c>
      <c r="I13">
        <v>0.13968230569458706</v>
      </c>
    </row>
    <row r="14" spans="1:10" x14ac:dyDescent="0.2">
      <c r="H14" s="14" t="s">
        <v>40</v>
      </c>
      <c r="I14">
        <v>1.6448536269514715</v>
      </c>
    </row>
    <row r="15" spans="1:10" x14ac:dyDescent="0.2">
      <c r="H15" s="14" t="s">
        <v>41</v>
      </c>
      <c r="I15">
        <v>0.27936461138917412</v>
      </c>
    </row>
    <row r="16" spans="1:10" ht="13.5" thickBot="1" x14ac:dyDescent="0.25">
      <c r="H16" s="15" t="s">
        <v>42</v>
      </c>
      <c r="I16" s="1">
        <v>1.9599639845400536</v>
      </c>
      <c r="J1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4"/>
  <sheetViews>
    <sheetView zoomScaleNormal="100" workbookViewId="0">
      <selection activeCell="F22" sqref="F22"/>
    </sheetView>
  </sheetViews>
  <sheetFormatPr defaultRowHeight="12" x14ac:dyDescent="0.2"/>
  <cols>
    <col min="1" max="1" width="12.7109375" style="16" customWidth="1"/>
    <col min="2" max="2" width="11.140625" style="16" bestFit="1" customWidth="1"/>
    <col min="3" max="3" width="4.140625" style="16" bestFit="1" customWidth="1"/>
    <col min="4" max="4" width="11.28515625" style="16" bestFit="1" customWidth="1"/>
    <col min="5" max="5" width="9.140625" style="16"/>
    <col min="6" max="6" width="18.7109375" style="16" bestFit="1" customWidth="1"/>
    <col min="7" max="7" width="13.42578125" style="16" bestFit="1" customWidth="1"/>
    <col min="8" max="8" width="14" style="16" bestFit="1" customWidth="1"/>
    <col min="9" max="10" width="12.85546875" style="16" bestFit="1" customWidth="1"/>
    <col min="11" max="11" width="13.85546875" style="16" bestFit="1" customWidth="1"/>
    <col min="12" max="14" width="9.140625" style="16"/>
    <col min="15" max="16" width="9.140625" style="16" customWidth="1"/>
    <col min="17" max="16384" width="9.140625" style="16"/>
  </cols>
  <sheetData>
    <row r="1" spans="1:14" x14ac:dyDescent="0.2">
      <c r="A1" s="19" t="s">
        <v>0</v>
      </c>
      <c r="B1" s="20" t="s">
        <v>1</v>
      </c>
      <c r="C1" s="21" t="s">
        <v>2</v>
      </c>
      <c r="D1" s="22" t="s">
        <v>3</v>
      </c>
      <c r="F1" s="23" t="s">
        <v>4</v>
      </c>
    </row>
    <row r="2" spans="1:14" ht="12.75" thickBot="1" x14ac:dyDescent="0.25">
      <c r="A2" s="16">
        <v>1</v>
      </c>
      <c r="B2" s="16">
        <v>100</v>
      </c>
      <c r="C2" s="16">
        <v>90</v>
      </c>
      <c r="D2" s="16">
        <v>18</v>
      </c>
    </row>
    <row r="3" spans="1:14" x14ac:dyDescent="0.2">
      <c r="A3" s="16">
        <v>2</v>
      </c>
      <c r="B3" s="16">
        <v>66</v>
      </c>
      <c r="C3" s="16">
        <v>87</v>
      </c>
      <c r="D3" s="16">
        <v>20</v>
      </c>
      <c r="F3" s="24" t="s">
        <v>5</v>
      </c>
      <c r="G3" s="24"/>
    </row>
    <row r="4" spans="1:14" x14ac:dyDescent="0.2">
      <c r="A4" s="16">
        <v>3</v>
      </c>
      <c r="B4" s="16">
        <v>77</v>
      </c>
      <c r="C4" s="16">
        <v>100</v>
      </c>
      <c r="D4" s="16">
        <v>14</v>
      </c>
      <c r="F4" s="16" t="s">
        <v>6</v>
      </c>
      <c r="G4" s="16">
        <v>6.7797722187788609E-2</v>
      </c>
    </row>
    <row r="5" spans="1:14" x14ac:dyDescent="0.2">
      <c r="A5" s="16">
        <v>4</v>
      </c>
      <c r="B5" s="16">
        <v>44</v>
      </c>
      <c r="C5" s="16">
        <v>106</v>
      </c>
      <c r="D5" s="16">
        <v>12</v>
      </c>
      <c r="F5" s="16" t="s">
        <v>7</v>
      </c>
      <c r="G5" s="16">
        <v>4.5965311338525636E-3</v>
      </c>
    </row>
    <row r="6" spans="1:14" x14ac:dyDescent="0.2">
      <c r="A6" s="16">
        <v>5</v>
      </c>
      <c r="B6" s="16">
        <v>77</v>
      </c>
      <c r="C6" s="16">
        <v>105</v>
      </c>
      <c r="D6" s="16">
        <v>19</v>
      </c>
      <c r="F6" s="16" t="s">
        <v>8</v>
      </c>
      <c r="G6" s="16">
        <v>-3.2270264009338086E-2</v>
      </c>
    </row>
    <row r="7" spans="1:14" x14ac:dyDescent="0.2">
      <c r="A7" s="16">
        <v>6</v>
      </c>
      <c r="B7" s="16">
        <v>45</v>
      </c>
      <c r="C7" s="16">
        <v>108</v>
      </c>
      <c r="D7" s="16">
        <v>19</v>
      </c>
      <c r="F7" s="16" t="s">
        <v>9</v>
      </c>
      <c r="G7" s="16">
        <v>12.639432929314014</v>
      </c>
    </row>
    <row r="8" spans="1:14" ht="12.75" thickBot="1" x14ac:dyDescent="0.25">
      <c r="A8" s="16">
        <v>7</v>
      </c>
      <c r="B8" s="16">
        <v>66</v>
      </c>
      <c r="C8" s="16">
        <v>109</v>
      </c>
      <c r="D8" s="16">
        <v>21</v>
      </c>
      <c r="F8" s="17" t="s">
        <v>10</v>
      </c>
      <c r="G8" s="17">
        <v>29</v>
      </c>
    </row>
    <row r="9" spans="1:14" x14ac:dyDescent="0.2">
      <c r="A9" s="16">
        <v>8</v>
      </c>
      <c r="B9" s="16">
        <v>78</v>
      </c>
      <c r="C9" s="16">
        <v>120</v>
      </c>
      <c r="D9" s="16">
        <v>16</v>
      </c>
    </row>
    <row r="10" spans="1:14" ht="12.75" thickBot="1" x14ac:dyDescent="0.25">
      <c r="A10" s="16">
        <v>9</v>
      </c>
      <c r="B10" s="16">
        <v>78</v>
      </c>
      <c r="C10" s="16">
        <v>121</v>
      </c>
      <c r="D10" s="16">
        <v>22</v>
      </c>
      <c r="F10" s="23" t="s">
        <v>11</v>
      </c>
    </row>
    <row r="11" spans="1:14" x14ac:dyDescent="0.2">
      <c r="A11" s="16">
        <v>10</v>
      </c>
      <c r="B11" s="16">
        <v>49</v>
      </c>
      <c r="C11" s="16">
        <v>93</v>
      </c>
      <c r="D11" s="16">
        <v>21</v>
      </c>
      <c r="F11" s="18"/>
      <c r="G11" s="18" t="s">
        <v>12</v>
      </c>
      <c r="H11" s="18" t="s">
        <v>13</v>
      </c>
      <c r="I11" s="18" t="s">
        <v>14</v>
      </c>
      <c r="J11" s="18" t="s">
        <v>15</v>
      </c>
      <c r="K11" s="18" t="s">
        <v>16</v>
      </c>
    </row>
    <row r="12" spans="1:14" x14ac:dyDescent="0.2">
      <c r="A12" s="16">
        <v>11</v>
      </c>
      <c r="B12" s="16">
        <v>59</v>
      </c>
      <c r="C12" s="16">
        <v>97</v>
      </c>
      <c r="D12" s="16">
        <v>18</v>
      </c>
      <c r="F12" s="16" t="s">
        <v>17</v>
      </c>
      <c r="G12" s="16">
        <v>1</v>
      </c>
      <c r="H12" s="16">
        <v>19.918195912645388</v>
      </c>
      <c r="I12" s="16">
        <v>19.918195912645388</v>
      </c>
      <c r="J12" s="16">
        <v>0.12467943351190781</v>
      </c>
      <c r="K12" s="16">
        <v>0.7267556056732658</v>
      </c>
    </row>
    <row r="13" spans="1:14" x14ac:dyDescent="0.2">
      <c r="A13" s="16">
        <v>12</v>
      </c>
      <c r="B13" s="16">
        <v>94</v>
      </c>
      <c r="C13" s="16">
        <v>92</v>
      </c>
      <c r="D13" s="16">
        <v>12</v>
      </c>
      <c r="F13" s="16" t="s">
        <v>18</v>
      </c>
      <c r="G13" s="16">
        <v>27</v>
      </c>
      <c r="H13" s="16">
        <v>4313.3921489149407</v>
      </c>
      <c r="I13" s="16">
        <v>159.75526477462742</v>
      </c>
    </row>
    <row r="14" spans="1:14" ht="12.75" thickBot="1" x14ac:dyDescent="0.25">
      <c r="A14" s="16">
        <v>13</v>
      </c>
      <c r="B14" s="16">
        <v>100</v>
      </c>
      <c r="C14" s="16">
        <v>101</v>
      </c>
      <c r="D14" s="16">
        <v>11</v>
      </c>
      <c r="F14" s="17" t="s">
        <v>19</v>
      </c>
      <c r="G14" s="17">
        <v>28</v>
      </c>
      <c r="H14" s="17">
        <v>4333.3103448275861</v>
      </c>
      <c r="I14" s="17"/>
      <c r="J14" s="17"/>
      <c r="K14" s="17"/>
    </row>
    <row r="15" spans="1:14" ht="12.75" thickBot="1" x14ac:dyDescent="0.25">
      <c r="A15" s="16">
        <v>14</v>
      </c>
      <c r="B15" s="16">
        <v>65</v>
      </c>
      <c r="C15" s="16">
        <v>107</v>
      </c>
      <c r="D15" s="16">
        <v>8</v>
      </c>
    </row>
    <row r="16" spans="1:14" x14ac:dyDescent="0.2">
      <c r="A16" s="16">
        <v>15</v>
      </c>
      <c r="B16" s="16">
        <v>88</v>
      </c>
      <c r="C16" s="16">
        <v>105</v>
      </c>
      <c r="D16" s="16">
        <v>3</v>
      </c>
      <c r="F16" s="18"/>
      <c r="G16" s="18" t="s">
        <v>20</v>
      </c>
      <c r="H16" s="18" t="s">
        <v>9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  <c r="N16" s="18" t="s">
        <v>26</v>
      </c>
    </row>
    <row r="17" spans="1:14" x14ac:dyDescent="0.2">
      <c r="A17" s="16">
        <v>16</v>
      </c>
      <c r="B17" s="16">
        <v>98</v>
      </c>
      <c r="C17" s="16">
        <v>101</v>
      </c>
      <c r="D17" s="16">
        <v>5</v>
      </c>
      <c r="F17" s="16" t="s">
        <v>27</v>
      </c>
      <c r="G17" s="16">
        <v>102.94222374657022</v>
      </c>
      <c r="H17" s="16">
        <v>4.0920590485372133</v>
      </c>
      <c r="I17" s="16">
        <v>25.156583159123507</v>
      </c>
      <c r="J17" s="16">
        <v>2.8284005986382586E-20</v>
      </c>
      <c r="K17" s="16">
        <v>94.546012115542283</v>
      </c>
      <c r="L17" s="16">
        <v>111.33843537759816</v>
      </c>
      <c r="M17" s="16">
        <v>94.546012115542283</v>
      </c>
      <c r="N17" s="16">
        <v>111.33843537759816</v>
      </c>
    </row>
    <row r="18" spans="1:14" ht="12.75" thickBot="1" x14ac:dyDescent="0.25">
      <c r="A18" s="16">
        <v>17</v>
      </c>
      <c r="B18" s="16">
        <v>55</v>
      </c>
      <c r="C18" s="16">
        <v>86</v>
      </c>
      <c r="D18" s="16">
        <v>8</v>
      </c>
      <c r="F18" s="17">
        <v>18</v>
      </c>
      <c r="G18" s="17">
        <v>-7.7481915689698214E-2</v>
      </c>
      <c r="H18" s="17">
        <v>0.21943350475462647</v>
      </c>
      <c r="I18" s="17">
        <v>-0.35309975008757</v>
      </c>
      <c r="J18" s="17">
        <v>0.72675560567326958</v>
      </c>
      <c r="K18" s="17">
        <v>-0.52772227708346275</v>
      </c>
      <c r="L18" s="17">
        <v>0.3727584457040663</v>
      </c>
      <c r="M18" s="17">
        <v>-0.52772227708346275</v>
      </c>
      <c r="N18" s="17">
        <v>0.3727584457040663</v>
      </c>
    </row>
    <row r="19" spans="1:14" x14ac:dyDescent="0.2">
      <c r="A19" s="16">
        <v>18</v>
      </c>
      <c r="B19" s="16">
        <v>88</v>
      </c>
      <c r="C19" s="16">
        <v>91</v>
      </c>
      <c r="D19" s="16">
        <v>2</v>
      </c>
    </row>
    <row r="20" spans="1:14" x14ac:dyDescent="0.2">
      <c r="A20" s="16">
        <v>19</v>
      </c>
      <c r="B20" s="16">
        <v>54</v>
      </c>
      <c r="C20" s="16">
        <v>85</v>
      </c>
      <c r="D20" s="16">
        <v>9</v>
      </c>
    </row>
    <row r="21" spans="1:14" ht="12.75" thickBot="1" x14ac:dyDescent="0.25">
      <c r="A21" s="16">
        <v>20</v>
      </c>
      <c r="B21" s="16">
        <v>34</v>
      </c>
      <c r="C21" s="16">
        <v>98</v>
      </c>
      <c r="D21" s="16">
        <v>12</v>
      </c>
    </row>
    <row r="22" spans="1:14" x14ac:dyDescent="0.2">
      <c r="A22" s="16">
        <v>21</v>
      </c>
      <c r="B22" s="16">
        <v>48</v>
      </c>
      <c r="C22" s="16">
        <v>102</v>
      </c>
      <c r="D22" s="16">
        <v>22</v>
      </c>
      <c r="F22" s="18"/>
      <c r="G22" s="18" t="s">
        <v>28</v>
      </c>
      <c r="H22" s="18" t="s">
        <v>2</v>
      </c>
      <c r="I22" s="18" t="s">
        <v>3</v>
      </c>
    </row>
    <row r="23" spans="1:14" x14ac:dyDescent="0.2">
      <c r="A23" s="16">
        <v>22</v>
      </c>
      <c r="B23" s="16">
        <v>81</v>
      </c>
      <c r="C23" s="16">
        <v>125</v>
      </c>
      <c r="D23" s="16">
        <v>12</v>
      </c>
      <c r="F23" s="16" t="s">
        <v>28</v>
      </c>
      <c r="G23" s="16">
        <v>1</v>
      </c>
    </row>
    <row r="24" spans="1:14" x14ac:dyDescent="0.2">
      <c r="A24" s="16">
        <v>23</v>
      </c>
      <c r="B24" s="16">
        <v>63</v>
      </c>
      <c r="C24" s="16">
        <v>128</v>
      </c>
      <c r="D24" s="16">
        <v>0</v>
      </c>
      <c r="F24" s="16" t="s">
        <v>2</v>
      </c>
      <c r="G24" s="16">
        <v>0.20123800988498036</v>
      </c>
      <c r="H24" s="16">
        <v>1</v>
      </c>
    </row>
    <row r="25" spans="1:14" ht="12.75" thickBot="1" x14ac:dyDescent="0.25">
      <c r="A25" s="16">
        <v>24</v>
      </c>
      <c r="B25" s="16">
        <v>92</v>
      </c>
      <c r="C25" s="16">
        <v>122</v>
      </c>
      <c r="D25" s="16">
        <v>4</v>
      </c>
      <c r="F25" s="17" t="s">
        <v>3</v>
      </c>
      <c r="G25" s="17">
        <v>-0.53065658253945491</v>
      </c>
      <c r="H25" s="17">
        <v>-7.4738219379443568E-2</v>
      </c>
      <c r="I25" s="17">
        <v>1</v>
      </c>
    </row>
    <row r="26" spans="1:14" x14ac:dyDescent="0.2">
      <c r="A26" s="16">
        <v>25</v>
      </c>
      <c r="B26" s="16">
        <v>56</v>
      </c>
      <c r="C26" s="16">
        <v>86</v>
      </c>
      <c r="D26" s="16">
        <v>8</v>
      </c>
    </row>
    <row r="27" spans="1:14" x14ac:dyDescent="0.2">
      <c r="A27" s="16">
        <v>26</v>
      </c>
      <c r="B27" s="16">
        <v>71</v>
      </c>
      <c r="C27" s="16">
        <v>88</v>
      </c>
      <c r="D27" s="16">
        <v>0</v>
      </c>
    </row>
    <row r="28" spans="1:14" x14ac:dyDescent="0.2">
      <c r="A28" s="16">
        <v>27</v>
      </c>
      <c r="B28" s="16">
        <v>54</v>
      </c>
      <c r="C28" s="16">
        <v>108</v>
      </c>
      <c r="D28" s="16">
        <v>40</v>
      </c>
    </row>
    <row r="29" spans="1:14" x14ac:dyDescent="0.2">
      <c r="A29" s="16">
        <v>28</v>
      </c>
      <c r="B29" s="16">
        <v>41</v>
      </c>
      <c r="C29" s="16">
        <v>91</v>
      </c>
      <c r="D29" s="16">
        <v>33</v>
      </c>
    </row>
    <row r="30" spans="1:14" x14ac:dyDescent="0.2">
      <c r="A30" s="16">
        <v>29</v>
      </c>
      <c r="B30" s="16">
        <v>38</v>
      </c>
      <c r="C30" s="16">
        <v>89</v>
      </c>
      <c r="D30" s="16">
        <v>32</v>
      </c>
    </row>
    <row r="31" spans="1:14" x14ac:dyDescent="0.2">
      <c r="A31" s="16">
        <v>30</v>
      </c>
      <c r="B31" s="16">
        <v>22</v>
      </c>
      <c r="C31" s="16">
        <v>100</v>
      </c>
      <c r="D31" s="16">
        <v>40</v>
      </c>
    </row>
    <row r="2119" spans="6:10" ht="12.75" thickBot="1" x14ac:dyDescent="0.25"/>
    <row r="2120" spans="6:10" x14ac:dyDescent="0.2">
      <c r="F2120" s="18"/>
      <c r="G2120" s="18"/>
      <c r="H2120" s="18"/>
      <c r="I2120" s="18"/>
      <c r="J2120" s="18"/>
    </row>
    <row r="2124" spans="6:10" ht="12.75" thickBot="1" x14ac:dyDescent="0.25">
      <c r="F2124" s="17"/>
      <c r="G2124" s="17"/>
      <c r="H2124" s="17"/>
      <c r="I2124" s="17"/>
      <c r="J2124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28515625" style="2" customWidth="1"/>
    <col min="2" max="2" width="9.28515625" style="2" customWidth="1"/>
    <col min="3" max="3" width="11.42578125" style="2" bestFit="1" customWidth="1"/>
    <col min="4" max="4" width="11" style="2" customWidth="1"/>
    <col min="5" max="5" width="14.42578125" style="2" bestFit="1" customWidth="1"/>
    <col min="6" max="6" width="10.85546875" style="2" customWidth="1"/>
    <col min="7" max="7" width="12.28515625" style="2" customWidth="1"/>
    <col min="8" max="8" width="12.42578125" style="44" customWidth="1"/>
    <col min="9" max="16384" width="9.140625" style="2"/>
  </cols>
  <sheetData>
    <row r="1" spans="1:8" s="47" customFormat="1" x14ac:dyDescent="0.25">
      <c r="A1" s="48" t="s">
        <v>93</v>
      </c>
      <c r="B1" s="48" t="s">
        <v>92</v>
      </c>
      <c r="C1" s="48" t="s">
        <v>91</v>
      </c>
      <c r="D1" s="48" t="s">
        <v>80</v>
      </c>
      <c r="E1" s="48" t="s">
        <v>90</v>
      </c>
      <c r="F1" s="48" t="s">
        <v>89</v>
      </c>
      <c r="G1" s="48" t="s">
        <v>88</v>
      </c>
      <c r="H1" s="48" t="s">
        <v>87</v>
      </c>
    </row>
    <row r="2" spans="1:8" x14ac:dyDescent="0.25">
      <c r="A2" s="46">
        <v>43916</v>
      </c>
      <c r="B2" s="2" t="s">
        <v>84</v>
      </c>
      <c r="C2" s="2" t="s">
        <v>83</v>
      </c>
      <c r="D2" s="2" t="s">
        <v>64</v>
      </c>
      <c r="E2" s="2" t="s">
        <v>71</v>
      </c>
      <c r="F2" s="2">
        <v>103</v>
      </c>
      <c r="G2" s="2">
        <v>1.87</v>
      </c>
      <c r="H2" s="44">
        <f>F2*G2</f>
        <v>192.61</v>
      </c>
    </row>
    <row r="3" spans="1:8" x14ac:dyDescent="0.25">
      <c r="A3" s="46">
        <v>43919</v>
      </c>
      <c r="B3" s="2" t="s">
        <v>84</v>
      </c>
      <c r="C3" s="2" t="s">
        <v>83</v>
      </c>
      <c r="D3" s="2" t="s">
        <v>65</v>
      </c>
      <c r="E3" s="2" t="s">
        <v>75</v>
      </c>
      <c r="F3" s="2">
        <v>193</v>
      </c>
      <c r="G3" s="2">
        <v>2.84</v>
      </c>
      <c r="H3" s="44">
        <f>F3*G3</f>
        <v>548.12</v>
      </c>
    </row>
    <row r="4" spans="1:8" x14ac:dyDescent="0.25">
      <c r="A4" s="46">
        <v>43922</v>
      </c>
      <c r="B4" s="2" t="s">
        <v>82</v>
      </c>
      <c r="C4" s="2" t="s">
        <v>81</v>
      </c>
      <c r="D4" s="2" t="s">
        <v>64</v>
      </c>
      <c r="E4" s="2" t="s">
        <v>72</v>
      </c>
      <c r="F4" s="2">
        <v>58</v>
      </c>
      <c r="G4" s="2">
        <v>1.77</v>
      </c>
      <c r="H4" s="44">
        <f>F4*G4</f>
        <v>102.66</v>
      </c>
    </row>
    <row r="5" spans="1:8" x14ac:dyDescent="0.25">
      <c r="A5" s="46">
        <v>43925</v>
      </c>
      <c r="B5" s="2" t="s">
        <v>82</v>
      </c>
      <c r="C5" s="2" t="s">
        <v>81</v>
      </c>
      <c r="D5" s="2" t="s">
        <v>67</v>
      </c>
      <c r="E5" s="2" t="s">
        <v>77</v>
      </c>
      <c r="F5" s="2">
        <v>68</v>
      </c>
      <c r="G5" s="2">
        <v>1.68</v>
      </c>
      <c r="H5" s="44">
        <f>F5*G5</f>
        <v>114.24</v>
      </c>
    </row>
    <row r="6" spans="1:8" x14ac:dyDescent="0.25">
      <c r="A6" s="46">
        <v>43928</v>
      </c>
      <c r="B6" s="2" t="s">
        <v>84</v>
      </c>
      <c r="C6" s="2" t="s">
        <v>86</v>
      </c>
      <c r="D6" s="2" t="s">
        <v>64</v>
      </c>
      <c r="E6" s="2" t="s">
        <v>72</v>
      </c>
      <c r="F6" s="2">
        <v>91</v>
      </c>
      <c r="G6" s="2">
        <v>1.77</v>
      </c>
      <c r="H6" s="44">
        <f>F6*G6</f>
        <v>161.07</v>
      </c>
    </row>
    <row r="7" spans="1:8" x14ac:dyDescent="0.25">
      <c r="A7" s="46">
        <v>43931</v>
      </c>
      <c r="B7" s="2" t="s">
        <v>84</v>
      </c>
      <c r="C7" s="2" t="s">
        <v>86</v>
      </c>
      <c r="D7" s="2" t="s">
        <v>66</v>
      </c>
      <c r="E7" s="2" t="s">
        <v>76</v>
      </c>
      <c r="F7" s="2">
        <v>23</v>
      </c>
      <c r="G7" s="2">
        <v>3.4899999999999998</v>
      </c>
      <c r="H7" s="44">
        <f>F7*G7</f>
        <v>80.27</v>
      </c>
    </row>
    <row r="8" spans="1:8" x14ac:dyDescent="0.25">
      <c r="A8" s="46">
        <v>43934</v>
      </c>
      <c r="B8" s="2" t="s">
        <v>82</v>
      </c>
      <c r="C8" s="2" t="s">
        <v>85</v>
      </c>
      <c r="D8" s="2" t="s">
        <v>67</v>
      </c>
      <c r="E8" s="2" t="s">
        <v>77</v>
      </c>
      <c r="F8" s="2">
        <v>28</v>
      </c>
      <c r="G8" s="2">
        <v>1.68</v>
      </c>
      <c r="H8" s="44">
        <f>F8*G8</f>
        <v>47.04</v>
      </c>
    </row>
    <row r="9" spans="1:8" x14ac:dyDescent="0.25">
      <c r="A9" s="46">
        <v>43937</v>
      </c>
      <c r="B9" s="2" t="s">
        <v>84</v>
      </c>
      <c r="C9" s="2" t="s">
        <v>83</v>
      </c>
      <c r="D9" s="2" t="s">
        <v>64</v>
      </c>
      <c r="E9" s="2" t="s">
        <v>72</v>
      </c>
      <c r="F9" s="2">
        <v>48</v>
      </c>
      <c r="G9" s="2">
        <v>1.7699999999999998</v>
      </c>
      <c r="H9" s="44">
        <f>F9*G9</f>
        <v>84.96</v>
      </c>
    </row>
    <row r="10" spans="1:8" x14ac:dyDescent="0.25">
      <c r="A10" s="46">
        <v>43940</v>
      </c>
      <c r="B10" s="2" t="s">
        <v>84</v>
      </c>
      <c r="C10" s="2" t="s">
        <v>83</v>
      </c>
      <c r="D10" s="2" t="s">
        <v>67</v>
      </c>
      <c r="E10" s="2" t="s">
        <v>77</v>
      </c>
      <c r="F10" s="2">
        <v>134</v>
      </c>
      <c r="G10" s="2">
        <v>1.68</v>
      </c>
      <c r="H10" s="44">
        <f>F10*G10</f>
        <v>225.12</v>
      </c>
    </row>
    <row r="11" spans="1:8" x14ac:dyDescent="0.25">
      <c r="A11" s="46">
        <v>43943</v>
      </c>
      <c r="B11" s="2" t="s">
        <v>82</v>
      </c>
      <c r="C11" s="2" t="s">
        <v>81</v>
      </c>
      <c r="D11" s="2" t="s">
        <v>64</v>
      </c>
      <c r="E11" s="2" t="s">
        <v>72</v>
      </c>
      <c r="F11" s="2">
        <v>20</v>
      </c>
      <c r="G11" s="2">
        <v>1.77</v>
      </c>
      <c r="H11" s="44">
        <f>F11*G11</f>
        <v>35.4</v>
      </c>
    </row>
    <row r="12" spans="1:8" x14ac:dyDescent="0.25">
      <c r="A12" s="46">
        <v>43946</v>
      </c>
      <c r="B12" s="2" t="s">
        <v>84</v>
      </c>
      <c r="C12" s="2" t="s">
        <v>86</v>
      </c>
      <c r="D12" s="2" t="s">
        <v>64</v>
      </c>
      <c r="E12" s="2" t="s">
        <v>72</v>
      </c>
      <c r="F12" s="2">
        <v>53</v>
      </c>
      <c r="G12" s="2">
        <v>1.77</v>
      </c>
      <c r="H12" s="44">
        <f>F12*G12</f>
        <v>93.81</v>
      </c>
    </row>
    <row r="13" spans="1:8" x14ac:dyDescent="0.25">
      <c r="A13" s="46">
        <v>43949</v>
      </c>
      <c r="B13" s="2" t="s">
        <v>84</v>
      </c>
      <c r="C13" s="2" t="s">
        <v>86</v>
      </c>
      <c r="D13" s="2" t="s">
        <v>67</v>
      </c>
      <c r="E13" s="2" t="s">
        <v>77</v>
      </c>
      <c r="F13" s="2">
        <v>64</v>
      </c>
      <c r="G13" s="2">
        <v>1.68</v>
      </c>
      <c r="H13" s="44">
        <f>F13*G13</f>
        <v>107.52</v>
      </c>
    </row>
    <row r="14" spans="1:8" x14ac:dyDescent="0.25">
      <c r="A14" s="46">
        <v>43952</v>
      </c>
      <c r="B14" s="2" t="s">
        <v>82</v>
      </c>
      <c r="C14" s="2" t="s">
        <v>85</v>
      </c>
      <c r="D14" s="2" t="s">
        <v>65</v>
      </c>
      <c r="E14" s="2" t="s">
        <v>74</v>
      </c>
      <c r="F14" s="2">
        <v>63</v>
      </c>
      <c r="G14" s="2">
        <v>1.87</v>
      </c>
      <c r="H14" s="44">
        <f>F14*G14</f>
        <v>117.81</v>
      </c>
    </row>
    <row r="15" spans="1:8" x14ac:dyDescent="0.25">
      <c r="A15" s="46">
        <v>43955</v>
      </c>
      <c r="B15" s="2" t="s">
        <v>84</v>
      </c>
      <c r="C15" s="2" t="s">
        <v>83</v>
      </c>
      <c r="D15" s="2" t="s">
        <v>64</v>
      </c>
      <c r="E15" s="2" t="s">
        <v>71</v>
      </c>
      <c r="F15" s="2">
        <v>105</v>
      </c>
      <c r="G15" s="2">
        <v>1.8699999999999999</v>
      </c>
      <c r="H15" s="44">
        <f>F15*G15</f>
        <v>196.35</v>
      </c>
    </row>
    <row r="16" spans="1:8" x14ac:dyDescent="0.25">
      <c r="A16" s="46">
        <v>43958</v>
      </c>
      <c r="B16" s="2" t="s">
        <v>84</v>
      </c>
      <c r="C16" s="2" t="s">
        <v>83</v>
      </c>
      <c r="D16" s="2" t="s">
        <v>65</v>
      </c>
      <c r="E16" s="2" t="s">
        <v>75</v>
      </c>
      <c r="F16" s="2">
        <v>138</v>
      </c>
      <c r="G16" s="2">
        <v>2.8400000000000003</v>
      </c>
      <c r="H16" s="44">
        <f>F16*G16</f>
        <v>391.92</v>
      </c>
    </row>
    <row r="17" spans="1:8" x14ac:dyDescent="0.25">
      <c r="A17" s="46">
        <v>43961</v>
      </c>
      <c r="B17" s="2" t="s">
        <v>82</v>
      </c>
      <c r="C17" s="2" t="s">
        <v>81</v>
      </c>
      <c r="D17" s="2" t="s">
        <v>64</v>
      </c>
      <c r="E17" s="2" t="s">
        <v>72</v>
      </c>
      <c r="F17" s="2">
        <v>25</v>
      </c>
      <c r="G17" s="2">
        <v>1.77</v>
      </c>
      <c r="H17" s="44">
        <f>F17*G17</f>
        <v>44.25</v>
      </c>
    </row>
    <row r="18" spans="1:8" x14ac:dyDescent="0.25">
      <c r="A18" s="46">
        <v>43964</v>
      </c>
      <c r="B18" s="2" t="s">
        <v>82</v>
      </c>
      <c r="C18" s="2" t="s">
        <v>81</v>
      </c>
      <c r="D18" s="2" t="s">
        <v>66</v>
      </c>
      <c r="E18" s="2" t="s">
        <v>76</v>
      </c>
      <c r="F18" s="2">
        <v>21</v>
      </c>
      <c r="G18" s="2">
        <v>3.49</v>
      </c>
      <c r="H18" s="44">
        <f>F18*G18</f>
        <v>73.290000000000006</v>
      </c>
    </row>
    <row r="19" spans="1:8" x14ac:dyDescent="0.25">
      <c r="A19" s="46">
        <v>43967</v>
      </c>
      <c r="B19" s="2" t="s">
        <v>84</v>
      </c>
      <c r="C19" s="2" t="s">
        <v>86</v>
      </c>
      <c r="D19" s="2" t="s">
        <v>64</v>
      </c>
      <c r="E19" s="2" t="s">
        <v>72</v>
      </c>
      <c r="F19" s="2">
        <v>61</v>
      </c>
      <c r="G19" s="2">
        <v>1.77</v>
      </c>
      <c r="H19" s="44">
        <f>F19*G19</f>
        <v>107.97</v>
      </c>
    </row>
    <row r="20" spans="1:8" x14ac:dyDescent="0.25">
      <c r="A20" s="46">
        <v>43970</v>
      </c>
      <c r="B20" s="2" t="s">
        <v>84</v>
      </c>
      <c r="C20" s="2" t="s">
        <v>86</v>
      </c>
      <c r="D20" s="2" t="s">
        <v>67</v>
      </c>
      <c r="E20" s="2" t="s">
        <v>77</v>
      </c>
      <c r="F20" s="2">
        <v>49</v>
      </c>
      <c r="G20" s="2">
        <v>1.68</v>
      </c>
      <c r="H20" s="44">
        <f>F20*G20</f>
        <v>82.32</v>
      </c>
    </row>
    <row r="21" spans="1:8" x14ac:dyDescent="0.25">
      <c r="A21" s="46">
        <v>43973</v>
      </c>
      <c r="B21" s="2" t="s">
        <v>82</v>
      </c>
      <c r="C21" s="2" t="s">
        <v>85</v>
      </c>
      <c r="D21" s="2" t="s">
        <v>65</v>
      </c>
      <c r="E21" s="2" t="s">
        <v>74</v>
      </c>
      <c r="F21" s="2">
        <v>55</v>
      </c>
      <c r="G21" s="2">
        <v>1.8699999999999999</v>
      </c>
      <c r="H21" s="44">
        <f>F21*G21</f>
        <v>102.85</v>
      </c>
    </row>
    <row r="22" spans="1:8" x14ac:dyDescent="0.25">
      <c r="A22" s="46">
        <v>43976</v>
      </c>
      <c r="B22" s="2" t="s">
        <v>84</v>
      </c>
      <c r="C22" s="2" t="s">
        <v>83</v>
      </c>
      <c r="D22" s="2" t="s">
        <v>65</v>
      </c>
      <c r="E22" s="2" t="s">
        <v>73</v>
      </c>
      <c r="F22" s="2">
        <v>27</v>
      </c>
      <c r="G22" s="2">
        <v>2.1800000000000002</v>
      </c>
      <c r="H22" s="44">
        <f>F22*G22</f>
        <v>58.860000000000007</v>
      </c>
    </row>
    <row r="23" spans="1:8" x14ac:dyDescent="0.25">
      <c r="A23" s="46">
        <v>43979</v>
      </c>
      <c r="B23" s="2" t="s">
        <v>84</v>
      </c>
      <c r="C23" s="2" t="s">
        <v>83</v>
      </c>
      <c r="D23" s="2" t="s">
        <v>64</v>
      </c>
      <c r="E23" s="2" t="s">
        <v>72</v>
      </c>
      <c r="F23" s="2">
        <v>58</v>
      </c>
      <c r="G23" s="2">
        <v>1.77</v>
      </c>
      <c r="H23" s="44">
        <f>F23*G23</f>
        <v>102.66</v>
      </c>
    </row>
    <row r="24" spans="1:8" x14ac:dyDescent="0.25">
      <c r="A24" s="46">
        <v>43982</v>
      </c>
      <c r="B24" s="2" t="s">
        <v>84</v>
      </c>
      <c r="C24" s="2" t="s">
        <v>83</v>
      </c>
      <c r="D24" s="2" t="s">
        <v>66</v>
      </c>
      <c r="E24" s="2" t="s">
        <v>76</v>
      </c>
      <c r="F24" s="2">
        <v>33</v>
      </c>
      <c r="G24" s="2">
        <v>3.49</v>
      </c>
      <c r="H24" s="44">
        <f>F24*G24</f>
        <v>115.17</v>
      </c>
    </row>
    <row r="25" spans="1:8" x14ac:dyDescent="0.25">
      <c r="A25" s="46">
        <v>43985</v>
      </c>
      <c r="B25" s="2" t="s">
        <v>82</v>
      </c>
      <c r="C25" s="2" t="s">
        <v>81</v>
      </c>
      <c r="D25" s="2" t="s">
        <v>65</v>
      </c>
      <c r="E25" s="2" t="s">
        <v>75</v>
      </c>
      <c r="F25" s="2">
        <v>288</v>
      </c>
      <c r="G25" s="2">
        <v>2.84</v>
      </c>
      <c r="H25" s="44">
        <f>F25*G25</f>
        <v>817.92</v>
      </c>
    </row>
    <row r="26" spans="1:8" x14ac:dyDescent="0.25">
      <c r="A26" s="46">
        <v>43988</v>
      </c>
      <c r="B26" s="2" t="s">
        <v>84</v>
      </c>
      <c r="C26" s="2" t="s">
        <v>86</v>
      </c>
      <c r="D26" s="2" t="s">
        <v>65</v>
      </c>
      <c r="E26" s="2" t="s">
        <v>74</v>
      </c>
      <c r="F26" s="2">
        <v>76</v>
      </c>
      <c r="G26" s="2">
        <v>1.87</v>
      </c>
      <c r="H26" s="44">
        <f>F26*G26</f>
        <v>142.12</v>
      </c>
    </row>
    <row r="27" spans="1:8" x14ac:dyDescent="0.25">
      <c r="A27" s="46">
        <v>43991</v>
      </c>
      <c r="B27" s="2" t="s">
        <v>82</v>
      </c>
      <c r="C27" s="2" t="s">
        <v>85</v>
      </c>
      <c r="D27" s="2" t="s">
        <v>64</v>
      </c>
      <c r="E27" s="2" t="s">
        <v>72</v>
      </c>
      <c r="F27" s="2">
        <v>42</v>
      </c>
      <c r="G27" s="2">
        <v>1.77</v>
      </c>
      <c r="H27" s="44">
        <f>F27*G27</f>
        <v>74.34</v>
      </c>
    </row>
    <row r="28" spans="1:8" x14ac:dyDescent="0.25">
      <c r="A28" s="46">
        <v>43994</v>
      </c>
      <c r="B28" s="2" t="s">
        <v>82</v>
      </c>
      <c r="C28" s="2" t="s">
        <v>85</v>
      </c>
      <c r="D28" s="2" t="s">
        <v>66</v>
      </c>
      <c r="E28" s="2" t="s">
        <v>76</v>
      </c>
      <c r="F28" s="2">
        <v>20</v>
      </c>
      <c r="G28" s="2">
        <v>3.4899999999999998</v>
      </c>
      <c r="H28" s="44">
        <f>F28*G28</f>
        <v>69.8</v>
      </c>
    </row>
    <row r="29" spans="1:8" x14ac:dyDescent="0.25">
      <c r="A29" s="46">
        <v>43997</v>
      </c>
      <c r="B29" s="2" t="s">
        <v>84</v>
      </c>
      <c r="C29" s="2" t="s">
        <v>83</v>
      </c>
      <c r="D29" s="2" t="s">
        <v>64</v>
      </c>
      <c r="E29" s="2" t="s">
        <v>72</v>
      </c>
      <c r="F29" s="2">
        <v>75</v>
      </c>
      <c r="G29" s="2">
        <v>1.77</v>
      </c>
      <c r="H29" s="44">
        <f>F29*G29</f>
        <v>132.75</v>
      </c>
    </row>
    <row r="30" spans="1:8" x14ac:dyDescent="0.25">
      <c r="A30" s="46">
        <v>44000</v>
      </c>
      <c r="B30" s="2" t="s">
        <v>84</v>
      </c>
      <c r="C30" s="2" t="s">
        <v>83</v>
      </c>
      <c r="D30" s="2" t="s">
        <v>66</v>
      </c>
      <c r="E30" s="2" t="s">
        <v>76</v>
      </c>
      <c r="F30" s="2">
        <v>38</v>
      </c>
      <c r="G30" s="2">
        <v>3.49</v>
      </c>
      <c r="H30" s="44">
        <f>F30*G30</f>
        <v>132.62</v>
      </c>
    </row>
    <row r="31" spans="1:8" x14ac:dyDescent="0.25">
      <c r="A31" s="46">
        <v>44003</v>
      </c>
      <c r="B31" s="2" t="s">
        <v>82</v>
      </c>
      <c r="C31" s="2" t="s">
        <v>81</v>
      </c>
      <c r="D31" s="2" t="s">
        <v>64</v>
      </c>
      <c r="E31" s="2" t="s">
        <v>72</v>
      </c>
      <c r="F31" s="2">
        <v>306</v>
      </c>
      <c r="G31" s="2">
        <v>1.77</v>
      </c>
      <c r="H31" s="44">
        <f>F31*G31</f>
        <v>541.62</v>
      </c>
    </row>
    <row r="32" spans="1:8" x14ac:dyDescent="0.25">
      <c r="A32" s="46">
        <v>44006</v>
      </c>
      <c r="B32" s="2" t="s">
        <v>82</v>
      </c>
      <c r="C32" s="2" t="s">
        <v>81</v>
      </c>
      <c r="D32" s="2" t="s">
        <v>67</v>
      </c>
      <c r="E32" s="2" t="s">
        <v>77</v>
      </c>
      <c r="F32" s="2">
        <v>28</v>
      </c>
      <c r="G32" s="2">
        <v>1.68</v>
      </c>
      <c r="H32" s="44">
        <f>F32*G32</f>
        <v>47.04</v>
      </c>
    </row>
    <row r="33" spans="1:8" x14ac:dyDescent="0.25">
      <c r="A33" s="46">
        <v>44009</v>
      </c>
      <c r="B33" s="2" t="s">
        <v>84</v>
      </c>
      <c r="C33" s="2" t="s">
        <v>86</v>
      </c>
      <c r="D33" s="2" t="s">
        <v>64</v>
      </c>
      <c r="E33" s="2" t="s">
        <v>71</v>
      </c>
      <c r="F33" s="2">
        <v>110</v>
      </c>
      <c r="G33" s="2">
        <v>1.8699999999999999</v>
      </c>
      <c r="H33" s="44">
        <f>F33*G33</f>
        <v>205.7</v>
      </c>
    </row>
    <row r="34" spans="1:8" x14ac:dyDescent="0.25">
      <c r="A34" s="46">
        <v>44012</v>
      </c>
      <c r="B34" s="2" t="s">
        <v>84</v>
      </c>
      <c r="C34" s="2" t="s">
        <v>86</v>
      </c>
      <c r="D34" s="2" t="s">
        <v>65</v>
      </c>
      <c r="E34" s="2" t="s">
        <v>75</v>
      </c>
      <c r="F34" s="2">
        <v>51</v>
      </c>
      <c r="G34" s="2">
        <v>2.84</v>
      </c>
      <c r="H34" s="44">
        <f>F34*G34</f>
        <v>144.84</v>
      </c>
    </row>
    <row r="35" spans="1:8" x14ac:dyDescent="0.25">
      <c r="A35" s="46">
        <v>44015</v>
      </c>
      <c r="B35" s="2" t="s">
        <v>82</v>
      </c>
      <c r="C35" s="2" t="s">
        <v>85</v>
      </c>
      <c r="D35" s="2" t="s">
        <v>64</v>
      </c>
      <c r="E35" s="2" t="s">
        <v>72</v>
      </c>
      <c r="F35" s="2">
        <v>52</v>
      </c>
      <c r="G35" s="2">
        <v>1.77</v>
      </c>
      <c r="H35" s="44">
        <f>F35*G35</f>
        <v>92.04</v>
      </c>
    </row>
    <row r="36" spans="1:8" x14ac:dyDescent="0.25">
      <c r="A36" s="46">
        <v>44018</v>
      </c>
      <c r="B36" s="2" t="s">
        <v>82</v>
      </c>
      <c r="C36" s="2" t="s">
        <v>85</v>
      </c>
      <c r="D36" s="2" t="s">
        <v>66</v>
      </c>
      <c r="E36" s="2" t="s">
        <v>76</v>
      </c>
      <c r="F36" s="2">
        <v>28</v>
      </c>
      <c r="G36" s="2">
        <v>3.4899999999999998</v>
      </c>
      <c r="H36" s="44">
        <f>F36*G36</f>
        <v>97.72</v>
      </c>
    </row>
    <row r="37" spans="1:8" x14ac:dyDescent="0.25">
      <c r="A37" s="46">
        <v>44021</v>
      </c>
      <c r="B37" s="2" t="s">
        <v>84</v>
      </c>
      <c r="C37" s="2" t="s">
        <v>83</v>
      </c>
      <c r="D37" s="2" t="s">
        <v>64</v>
      </c>
      <c r="E37" s="2" t="s">
        <v>72</v>
      </c>
      <c r="F37" s="2">
        <v>136</v>
      </c>
      <c r="G37" s="2">
        <v>1.77</v>
      </c>
      <c r="H37" s="44">
        <f>F37*G37</f>
        <v>240.72</v>
      </c>
    </row>
    <row r="38" spans="1:8" x14ac:dyDescent="0.25">
      <c r="A38" s="46">
        <v>44024</v>
      </c>
      <c r="B38" s="2" t="s">
        <v>84</v>
      </c>
      <c r="C38" s="2" t="s">
        <v>83</v>
      </c>
      <c r="D38" s="2" t="s">
        <v>66</v>
      </c>
      <c r="E38" s="2" t="s">
        <v>76</v>
      </c>
      <c r="F38" s="2">
        <v>42</v>
      </c>
      <c r="G38" s="2">
        <v>3.49</v>
      </c>
      <c r="H38" s="44">
        <f>F38*G38</f>
        <v>146.58000000000001</v>
      </c>
    </row>
    <row r="39" spans="1:8" x14ac:dyDescent="0.25">
      <c r="A39" s="46">
        <v>44027</v>
      </c>
      <c r="B39" s="2" t="s">
        <v>82</v>
      </c>
      <c r="C39" s="2" t="s">
        <v>81</v>
      </c>
      <c r="D39" s="2" t="s">
        <v>65</v>
      </c>
      <c r="E39" s="2" t="s">
        <v>74</v>
      </c>
      <c r="F39" s="2">
        <v>75</v>
      </c>
      <c r="G39" s="2">
        <v>1.87</v>
      </c>
      <c r="H39" s="44">
        <f>F39*G39</f>
        <v>140.25</v>
      </c>
    </row>
    <row r="40" spans="1:8" x14ac:dyDescent="0.25">
      <c r="A40" s="46">
        <v>44030</v>
      </c>
      <c r="B40" s="2" t="s">
        <v>84</v>
      </c>
      <c r="C40" s="2" t="s">
        <v>86</v>
      </c>
      <c r="D40" s="2" t="s">
        <v>64</v>
      </c>
      <c r="E40" s="2" t="s">
        <v>71</v>
      </c>
      <c r="F40" s="2">
        <v>72</v>
      </c>
      <c r="G40" s="2">
        <v>1.8699999999999999</v>
      </c>
      <c r="H40" s="44">
        <f>F40*G40</f>
        <v>134.63999999999999</v>
      </c>
    </row>
    <row r="41" spans="1:8" x14ac:dyDescent="0.25">
      <c r="A41" s="46">
        <v>44033</v>
      </c>
      <c r="B41" s="2" t="s">
        <v>84</v>
      </c>
      <c r="C41" s="2" t="s">
        <v>86</v>
      </c>
      <c r="D41" s="2" t="s">
        <v>65</v>
      </c>
      <c r="E41" s="2" t="s">
        <v>75</v>
      </c>
      <c r="F41" s="2">
        <v>56</v>
      </c>
      <c r="G41" s="2">
        <v>2.84</v>
      </c>
      <c r="H41" s="44">
        <f>F41*G41</f>
        <v>159.04</v>
      </c>
    </row>
    <row r="42" spans="1:8" x14ac:dyDescent="0.25">
      <c r="A42" s="46">
        <v>44036</v>
      </c>
      <c r="B42" s="2" t="s">
        <v>82</v>
      </c>
      <c r="C42" s="2" t="s">
        <v>85</v>
      </c>
      <c r="D42" s="2" t="s">
        <v>64</v>
      </c>
      <c r="E42" s="2" t="s">
        <v>71</v>
      </c>
      <c r="F42" s="2">
        <v>51</v>
      </c>
      <c r="G42" s="2">
        <v>1.87</v>
      </c>
      <c r="H42" s="44">
        <f>F42*G42</f>
        <v>95.37</v>
      </c>
    </row>
    <row r="43" spans="1:8" x14ac:dyDescent="0.25">
      <c r="A43" s="46">
        <v>44039</v>
      </c>
      <c r="B43" s="2" t="s">
        <v>82</v>
      </c>
      <c r="C43" s="2" t="s">
        <v>85</v>
      </c>
      <c r="D43" s="2" t="s">
        <v>67</v>
      </c>
      <c r="E43" s="2" t="s">
        <v>77</v>
      </c>
      <c r="F43" s="2">
        <v>31</v>
      </c>
      <c r="G43" s="2">
        <v>1.68</v>
      </c>
      <c r="H43" s="44">
        <f>F43*G43</f>
        <v>52.08</v>
      </c>
    </row>
    <row r="44" spans="1:8" x14ac:dyDescent="0.25">
      <c r="A44" s="46">
        <v>44042</v>
      </c>
      <c r="B44" s="2" t="s">
        <v>84</v>
      </c>
      <c r="C44" s="2" t="s">
        <v>83</v>
      </c>
      <c r="D44" s="2" t="s">
        <v>64</v>
      </c>
      <c r="E44" s="2" t="s">
        <v>71</v>
      </c>
      <c r="F44" s="2">
        <v>56</v>
      </c>
      <c r="G44" s="2">
        <v>1.8699999999999999</v>
      </c>
      <c r="H44" s="44">
        <f>F44*G44</f>
        <v>104.72</v>
      </c>
    </row>
    <row r="45" spans="1:8" x14ac:dyDescent="0.25">
      <c r="A45" s="46">
        <v>44045</v>
      </c>
      <c r="B45" s="2" t="s">
        <v>84</v>
      </c>
      <c r="C45" s="2" t="s">
        <v>83</v>
      </c>
      <c r="D45" s="2" t="s">
        <v>65</v>
      </c>
      <c r="E45" s="2" t="s">
        <v>75</v>
      </c>
      <c r="F45" s="2">
        <v>137</v>
      </c>
      <c r="G45" s="2">
        <v>2.84</v>
      </c>
      <c r="H45" s="44">
        <f>F45*G45</f>
        <v>389.08</v>
      </c>
    </row>
    <row r="46" spans="1:8" x14ac:dyDescent="0.25">
      <c r="A46" s="46">
        <v>44048</v>
      </c>
      <c r="B46" s="2" t="s">
        <v>82</v>
      </c>
      <c r="C46" s="2" t="s">
        <v>81</v>
      </c>
      <c r="D46" s="2" t="s">
        <v>65</v>
      </c>
      <c r="E46" s="2" t="s">
        <v>74</v>
      </c>
      <c r="F46" s="2">
        <v>107</v>
      </c>
      <c r="G46" s="2">
        <v>1.87</v>
      </c>
      <c r="H46" s="44">
        <f>F46*G46</f>
        <v>200.09</v>
      </c>
    </row>
    <row r="47" spans="1:8" x14ac:dyDescent="0.25">
      <c r="A47" s="46">
        <v>44051</v>
      </c>
      <c r="B47" s="2" t="s">
        <v>84</v>
      </c>
      <c r="C47" s="2" t="s">
        <v>86</v>
      </c>
      <c r="D47" s="2" t="s">
        <v>64</v>
      </c>
      <c r="E47" s="2" t="s">
        <v>72</v>
      </c>
      <c r="F47" s="2">
        <v>24</v>
      </c>
      <c r="G47" s="2">
        <v>1.7699999999999998</v>
      </c>
      <c r="H47" s="44">
        <f>F47*G47</f>
        <v>42.48</v>
      </c>
    </row>
    <row r="48" spans="1:8" x14ac:dyDescent="0.25">
      <c r="A48" s="46">
        <v>44054</v>
      </c>
      <c r="B48" s="2" t="s">
        <v>84</v>
      </c>
      <c r="C48" s="2" t="s">
        <v>86</v>
      </c>
      <c r="D48" s="2" t="s">
        <v>66</v>
      </c>
      <c r="E48" s="2" t="s">
        <v>76</v>
      </c>
      <c r="F48" s="2">
        <v>30</v>
      </c>
      <c r="G48" s="2">
        <v>3.49</v>
      </c>
      <c r="H48" s="44">
        <f>F48*G48</f>
        <v>104.7</v>
      </c>
    </row>
    <row r="49" spans="1:8" x14ac:dyDescent="0.25">
      <c r="A49" s="46">
        <v>44057</v>
      </c>
      <c r="B49" s="2" t="s">
        <v>82</v>
      </c>
      <c r="C49" s="2" t="s">
        <v>85</v>
      </c>
      <c r="D49" s="2" t="s">
        <v>65</v>
      </c>
      <c r="E49" s="2" t="s">
        <v>74</v>
      </c>
      <c r="F49" s="2">
        <v>70</v>
      </c>
      <c r="G49" s="2">
        <v>1.87</v>
      </c>
      <c r="H49" s="44">
        <f>F49*G49</f>
        <v>130.9</v>
      </c>
    </row>
    <row r="50" spans="1:8" x14ac:dyDescent="0.25">
      <c r="A50" s="46">
        <v>44060</v>
      </c>
      <c r="B50" s="2" t="s">
        <v>84</v>
      </c>
      <c r="C50" s="2" t="s">
        <v>83</v>
      </c>
      <c r="D50" s="2" t="s">
        <v>65</v>
      </c>
      <c r="E50" s="2" t="s">
        <v>73</v>
      </c>
      <c r="F50" s="2">
        <v>31</v>
      </c>
      <c r="G50" s="2">
        <v>2.1800000000000002</v>
      </c>
      <c r="H50" s="44">
        <f>F50*G50</f>
        <v>67.58</v>
      </c>
    </row>
    <row r="51" spans="1:8" x14ac:dyDescent="0.25">
      <c r="A51" s="46">
        <v>44063</v>
      </c>
      <c r="B51" s="2" t="s">
        <v>84</v>
      </c>
      <c r="C51" s="2" t="s">
        <v>83</v>
      </c>
      <c r="D51" s="2" t="s">
        <v>64</v>
      </c>
      <c r="E51" s="2" t="s">
        <v>72</v>
      </c>
      <c r="F51" s="2">
        <v>109</v>
      </c>
      <c r="G51" s="2">
        <v>1.77</v>
      </c>
      <c r="H51" s="44">
        <f>F51*G51</f>
        <v>192.93</v>
      </c>
    </row>
    <row r="52" spans="1:8" x14ac:dyDescent="0.25">
      <c r="A52" s="46">
        <v>44066</v>
      </c>
      <c r="B52" s="2" t="s">
        <v>84</v>
      </c>
      <c r="C52" s="2" t="s">
        <v>83</v>
      </c>
      <c r="D52" s="2" t="s">
        <v>66</v>
      </c>
      <c r="E52" s="2" t="s">
        <v>76</v>
      </c>
      <c r="F52" s="2">
        <v>21</v>
      </c>
      <c r="G52" s="2">
        <v>3.49</v>
      </c>
      <c r="H52" s="44">
        <f>F52*G52</f>
        <v>73.290000000000006</v>
      </c>
    </row>
    <row r="53" spans="1:8" x14ac:dyDescent="0.25">
      <c r="A53" s="46">
        <v>44069</v>
      </c>
      <c r="B53" s="2" t="s">
        <v>82</v>
      </c>
      <c r="C53" s="2" t="s">
        <v>81</v>
      </c>
      <c r="D53" s="2" t="s">
        <v>65</v>
      </c>
      <c r="E53" s="2" t="s">
        <v>74</v>
      </c>
      <c r="F53" s="2">
        <v>80</v>
      </c>
      <c r="G53" s="2">
        <v>1.8699999999999999</v>
      </c>
      <c r="H53" s="44">
        <f>F53*G53</f>
        <v>149.6</v>
      </c>
    </row>
    <row r="54" spans="1:8" x14ac:dyDescent="0.25">
      <c r="A54" s="46">
        <v>44072</v>
      </c>
      <c r="B54" s="2" t="s">
        <v>84</v>
      </c>
      <c r="C54" s="2" t="s">
        <v>86</v>
      </c>
      <c r="D54" s="2" t="s">
        <v>64</v>
      </c>
      <c r="E54" s="2" t="s">
        <v>71</v>
      </c>
      <c r="F54" s="2">
        <v>75</v>
      </c>
      <c r="G54" s="2">
        <v>1.87</v>
      </c>
      <c r="H54" s="44">
        <f>F54*G54</f>
        <v>140.25</v>
      </c>
    </row>
    <row r="55" spans="1:8" x14ac:dyDescent="0.25">
      <c r="A55" s="46">
        <v>44075</v>
      </c>
      <c r="B55" s="2" t="s">
        <v>84</v>
      </c>
      <c r="C55" s="2" t="s">
        <v>86</v>
      </c>
      <c r="D55" s="2" t="s">
        <v>65</v>
      </c>
      <c r="E55" s="2" t="s">
        <v>75</v>
      </c>
      <c r="F55" s="2">
        <v>74</v>
      </c>
      <c r="G55" s="2">
        <v>2.84</v>
      </c>
      <c r="H55" s="44">
        <f>F55*G55</f>
        <v>210.16</v>
      </c>
    </row>
    <row r="56" spans="1:8" x14ac:dyDescent="0.25">
      <c r="A56" s="46">
        <v>44078</v>
      </c>
      <c r="B56" s="2" t="s">
        <v>82</v>
      </c>
      <c r="C56" s="2" t="s">
        <v>85</v>
      </c>
      <c r="D56" s="2" t="s">
        <v>64</v>
      </c>
      <c r="E56" s="2" t="s">
        <v>72</v>
      </c>
      <c r="F56" s="2">
        <v>45</v>
      </c>
      <c r="G56" s="2">
        <v>1.77</v>
      </c>
      <c r="H56" s="44">
        <f>F56*G56</f>
        <v>79.650000000000006</v>
      </c>
    </row>
    <row r="57" spans="1:8" x14ac:dyDescent="0.25">
      <c r="A57" s="46">
        <v>44081</v>
      </c>
      <c r="B57" s="2" t="s">
        <v>84</v>
      </c>
      <c r="C57" s="2" t="s">
        <v>83</v>
      </c>
      <c r="D57" s="2" t="s">
        <v>65</v>
      </c>
      <c r="E57" s="2" t="s">
        <v>73</v>
      </c>
      <c r="F57" s="2">
        <v>28</v>
      </c>
      <c r="G57" s="2">
        <v>2.1800000000000002</v>
      </c>
      <c r="H57" s="44">
        <f>F57*G57</f>
        <v>61.040000000000006</v>
      </c>
    </row>
    <row r="58" spans="1:8" x14ac:dyDescent="0.25">
      <c r="A58" s="46">
        <v>44084</v>
      </c>
      <c r="B58" s="2" t="s">
        <v>84</v>
      </c>
      <c r="C58" s="2" t="s">
        <v>83</v>
      </c>
      <c r="D58" s="2" t="s">
        <v>64</v>
      </c>
      <c r="E58" s="2" t="s">
        <v>72</v>
      </c>
      <c r="F58" s="2">
        <v>143</v>
      </c>
      <c r="G58" s="2">
        <v>1.77</v>
      </c>
      <c r="H58" s="44">
        <f>F58*G58</f>
        <v>253.11</v>
      </c>
    </row>
    <row r="59" spans="1:8" x14ac:dyDescent="0.25">
      <c r="A59" s="46">
        <v>44087</v>
      </c>
      <c r="B59" s="2" t="s">
        <v>84</v>
      </c>
      <c r="C59" s="2" t="s">
        <v>83</v>
      </c>
      <c r="D59" s="2" t="s">
        <v>67</v>
      </c>
      <c r="E59" s="2" t="s">
        <v>78</v>
      </c>
      <c r="F59" s="2">
        <v>27</v>
      </c>
      <c r="G59" s="2">
        <v>3.15</v>
      </c>
      <c r="H59" s="44">
        <f>F59*G59</f>
        <v>85.05</v>
      </c>
    </row>
    <row r="60" spans="1:8" x14ac:dyDescent="0.25">
      <c r="A60" s="46">
        <v>44090</v>
      </c>
      <c r="B60" s="2" t="s">
        <v>82</v>
      </c>
      <c r="C60" s="2" t="s">
        <v>81</v>
      </c>
      <c r="D60" s="2" t="s">
        <v>64</v>
      </c>
      <c r="E60" s="2" t="s">
        <v>72</v>
      </c>
      <c r="F60" s="2">
        <v>133</v>
      </c>
      <c r="G60" s="2">
        <v>1.77</v>
      </c>
      <c r="H60" s="44">
        <f>F60*G60</f>
        <v>235.41</v>
      </c>
    </row>
    <row r="61" spans="1:8" x14ac:dyDescent="0.25">
      <c r="A61" s="46">
        <v>44093</v>
      </c>
      <c r="B61" s="2" t="s">
        <v>84</v>
      </c>
      <c r="C61" s="2" t="s">
        <v>86</v>
      </c>
      <c r="D61" s="2" t="s">
        <v>65</v>
      </c>
      <c r="E61" s="2" t="s">
        <v>73</v>
      </c>
      <c r="F61" s="2">
        <v>110</v>
      </c>
      <c r="G61" s="2">
        <v>2.1800000000000002</v>
      </c>
      <c r="H61" s="44">
        <f>F61*G61</f>
        <v>239.8</v>
      </c>
    </row>
    <row r="62" spans="1:8" x14ac:dyDescent="0.25">
      <c r="A62" s="46">
        <v>44096</v>
      </c>
      <c r="B62" s="2" t="s">
        <v>84</v>
      </c>
      <c r="C62" s="2" t="s">
        <v>86</v>
      </c>
      <c r="D62" s="2" t="s">
        <v>65</v>
      </c>
      <c r="E62" s="2" t="s">
        <v>74</v>
      </c>
      <c r="F62" s="2">
        <v>65</v>
      </c>
      <c r="G62" s="2">
        <v>1.8699999999999999</v>
      </c>
      <c r="H62" s="44">
        <f>F62*G62</f>
        <v>121.55</v>
      </c>
    </row>
    <row r="63" spans="1:8" x14ac:dyDescent="0.25">
      <c r="A63" s="46">
        <v>44099</v>
      </c>
      <c r="B63" s="2" t="s">
        <v>82</v>
      </c>
      <c r="C63" s="2" t="s">
        <v>85</v>
      </c>
      <c r="D63" s="2" t="s">
        <v>64</v>
      </c>
      <c r="E63" s="2" t="s">
        <v>71</v>
      </c>
      <c r="F63" s="2">
        <v>33</v>
      </c>
      <c r="G63" s="2">
        <v>1.87</v>
      </c>
      <c r="H63" s="44">
        <f>F63*G63</f>
        <v>61.71</v>
      </c>
    </row>
    <row r="64" spans="1:8" x14ac:dyDescent="0.25">
      <c r="A64" s="46">
        <v>44102</v>
      </c>
      <c r="B64" s="2" t="s">
        <v>84</v>
      </c>
      <c r="C64" s="2" t="s">
        <v>83</v>
      </c>
      <c r="D64" s="2" t="s">
        <v>65</v>
      </c>
      <c r="E64" s="2" t="s">
        <v>73</v>
      </c>
      <c r="F64" s="2">
        <v>81</v>
      </c>
      <c r="G64" s="2">
        <v>2.1800000000000002</v>
      </c>
      <c r="H64" s="44">
        <f>F64*G64</f>
        <v>176.58</v>
      </c>
    </row>
    <row r="65" spans="1:8" x14ac:dyDescent="0.25">
      <c r="A65" s="46">
        <v>44105</v>
      </c>
      <c r="B65" s="2" t="s">
        <v>84</v>
      </c>
      <c r="C65" s="2" t="s">
        <v>83</v>
      </c>
      <c r="D65" s="2" t="s">
        <v>64</v>
      </c>
      <c r="E65" s="2" t="s">
        <v>72</v>
      </c>
      <c r="F65" s="2">
        <v>77</v>
      </c>
      <c r="G65" s="2">
        <v>1.7699999999999998</v>
      </c>
      <c r="H65" s="44">
        <f>F65*G65</f>
        <v>136.29</v>
      </c>
    </row>
    <row r="66" spans="1:8" x14ac:dyDescent="0.25">
      <c r="A66" s="46">
        <v>44108</v>
      </c>
      <c r="B66" s="2" t="s">
        <v>84</v>
      </c>
      <c r="C66" s="2" t="s">
        <v>83</v>
      </c>
      <c r="D66" s="2" t="s">
        <v>66</v>
      </c>
      <c r="E66" s="2" t="s">
        <v>76</v>
      </c>
      <c r="F66" s="2">
        <v>38</v>
      </c>
      <c r="G66" s="2">
        <v>3.49</v>
      </c>
      <c r="H66" s="44">
        <f>F66*G66</f>
        <v>132.62</v>
      </c>
    </row>
    <row r="67" spans="1:8" x14ac:dyDescent="0.25">
      <c r="A67" s="46">
        <v>44111</v>
      </c>
      <c r="B67" s="2" t="s">
        <v>82</v>
      </c>
      <c r="C67" s="2" t="s">
        <v>81</v>
      </c>
      <c r="D67" s="2" t="s">
        <v>64</v>
      </c>
      <c r="E67" s="2" t="s">
        <v>72</v>
      </c>
      <c r="F67" s="2">
        <v>40</v>
      </c>
      <c r="G67" s="2">
        <v>1.77</v>
      </c>
      <c r="H67" s="44">
        <f>F67*G67</f>
        <v>70.8</v>
      </c>
    </row>
    <row r="68" spans="1:8" x14ac:dyDescent="0.25">
      <c r="A68" s="46">
        <v>44114</v>
      </c>
      <c r="B68" s="2" t="s">
        <v>82</v>
      </c>
      <c r="C68" s="2" t="s">
        <v>81</v>
      </c>
      <c r="D68" s="2" t="s">
        <v>67</v>
      </c>
      <c r="E68" s="2" t="s">
        <v>77</v>
      </c>
      <c r="F68" s="2">
        <v>114</v>
      </c>
      <c r="G68" s="2">
        <v>1.6800000000000002</v>
      </c>
      <c r="H68" s="44">
        <f>F68*G68</f>
        <v>191.52</v>
      </c>
    </row>
    <row r="69" spans="1:8" x14ac:dyDescent="0.25">
      <c r="A69" s="46">
        <v>44117</v>
      </c>
      <c r="B69" s="2" t="s">
        <v>84</v>
      </c>
      <c r="C69" s="2" t="s">
        <v>86</v>
      </c>
      <c r="D69" s="2" t="s">
        <v>65</v>
      </c>
      <c r="E69" s="2" t="s">
        <v>73</v>
      </c>
      <c r="F69" s="2">
        <v>224</v>
      </c>
      <c r="G69" s="2">
        <v>2.1800000000000002</v>
      </c>
      <c r="H69" s="44">
        <f>F69*G69</f>
        <v>488.32000000000005</v>
      </c>
    </row>
    <row r="70" spans="1:8" x14ac:dyDescent="0.25">
      <c r="A70" s="46">
        <v>44120</v>
      </c>
      <c r="B70" s="2" t="s">
        <v>84</v>
      </c>
      <c r="C70" s="2" t="s">
        <v>86</v>
      </c>
      <c r="D70" s="2" t="s">
        <v>64</v>
      </c>
      <c r="E70" s="2" t="s">
        <v>72</v>
      </c>
      <c r="F70" s="2">
        <v>141</v>
      </c>
      <c r="G70" s="2">
        <v>1.77</v>
      </c>
      <c r="H70" s="44">
        <f>F70*G70</f>
        <v>249.57</v>
      </c>
    </row>
    <row r="71" spans="1:8" x14ac:dyDescent="0.25">
      <c r="A71" s="46">
        <v>44123</v>
      </c>
      <c r="B71" s="2" t="s">
        <v>84</v>
      </c>
      <c r="C71" s="2" t="s">
        <v>86</v>
      </c>
      <c r="D71" s="2" t="s">
        <v>66</v>
      </c>
      <c r="E71" s="2" t="s">
        <v>76</v>
      </c>
      <c r="F71" s="2">
        <v>32</v>
      </c>
      <c r="G71" s="2">
        <v>3.49</v>
      </c>
      <c r="H71" s="44">
        <f>F71*G71</f>
        <v>111.68</v>
      </c>
    </row>
    <row r="72" spans="1:8" x14ac:dyDescent="0.25">
      <c r="A72" s="46">
        <v>44126</v>
      </c>
      <c r="B72" s="2" t="s">
        <v>82</v>
      </c>
      <c r="C72" s="2" t="s">
        <v>85</v>
      </c>
      <c r="D72" s="2" t="s">
        <v>64</v>
      </c>
      <c r="E72" s="2" t="s">
        <v>72</v>
      </c>
      <c r="F72" s="2">
        <v>20</v>
      </c>
      <c r="G72" s="2">
        <v>1.77</v>
      </c>
      <c r="H72" s="44">
        <f>F72*G72</f>
        <v>35.4</v>
      </c>
    </row>
    <row r="73" spans="1:8" x14ac:dyDescent="0.25">
      <c r="A73" s="46">
        <v>44129</v>
      </c>
      <c r="B73" s="2" t="s">
        <v>84</v>
      </c>
      <c r="C73" s="2" t="s">
        <v>83</v>
      </c>
      <c r="D73" s="2" t="s">
        <v>65</v>
      </c>
      <c r="E73" s="2" t="s">
        <v>73</v>
      </c>
      <c r="F73" s="2">
        <v>40</v>
      </c>
      <c r="G73" s="2">
        <v>2.1800000000000002</v>
      </c>
      <c r="H73" s="44">
        <f>F73*G73</f>
        <v>87.2</v>
      </c>
    </row>
    <row r="74" spans="1:8" x14ac:dyDescent="0.25">
      <c r="A74" s="46">
        <v>44132</v>
      </c>
      <c r="B74" s="2" t="s">
        <v>84</v>
      </c>
      <c r="C74" s="2" t="s">
        <v>83</v>
      </c>
      <c r="D74" s="2" t="s">
        <v>65</v>
      </c>
      <c r="E74" s="2" t="s">
        <v>74</v>
      </c>
      <c r="F74" s="2">
        <v>49</v>
      </c>
      <c r="G74" s="2">
        <v>1.8699999999999999</v>
      </c>
      <c r="H74" s="44">
        <f>F74*G74</f>
        <v>91.63</v>
      </c>
    </row>
    <row r="75" spans="1:8" x14ac:dyDescent="0.25">
      <c r="A75" s="46">
        <v>44135</v>
      </c>
      <c r="B75" s="2" t="s">
        <v>84</v>
      </c>
      <c r="C75" s="2" t="s">
        <v>83</v>
      </c>
      <c r="D75" s="2" t="s">
        <v>66</v>
      </c>
      <c r="E75" s="2" t="s">
        <v>76</v>
      </c>
      <c r="F75" s="2">
        <v>46</v>
      </c>
      <c r="G75" s="2">
        <v>3.4899999999999998</v>
      </c>
      <c r="H75" s="44">
        <f>F75*G75</f>
        <v>160.54</v>
      </c>
    </row>
    <row r="76" spans="1:8" x14ac:dyDescent="0.25">
      <c r="A76" s="46">
        <v>44138</v>
      </c>
      <c r="B76" s="2" t="s">
        <v>82</v>
      </c>
      <c r="C76" s="2" t="s">
        <v>81</v>
      </c>
      <c r="D76" s="2" t="s">
        <v>64</v>
      </c>
      <c r="E76" s="2" t="s">
        <v>72</v>
      </c>
      <c r="F76" s="2">
        <v>39</v>
      </c>
      <c r="G76" s="2">
        <v>1.77</v>
      </c>
      <c r="H76" s="44">
        <f>F76*G76</f>
        <v>69.03</v>
      </c>
    </row>
    <row r="77" spans="1:8" x14ac:dyDescent="0.25">
      <c r="A77" s="46">
        <v>44141</v>
      </c>
      <c r="B77" s="2" t="s">
        <v>82</v>
      </c>
      <c r="C77" s="2" t="s">
        <v>81</v>
      </c>
      <c r="D77" s="2" t="s">
        <v>67</v>
      </c>
      <c r="E77" s="2" t="s">
        <v>77</v>
      </c>
      <c r="F77" s="2">
        <v>62</v>
      </c>
      <c r="G77" s="2">
        <v>1.68</v>
      </c>
      <c r="H77" s="44">
        <f>F77*G77</f>
        <v>104.16</v>
      </c>
    </row>
    <row r="78" spans="1:8" x14ac:dyDescent="0.25">
      <c r="A78" s="46">
        <v>44144</v>
      </c>
      <c r="B78" s="2" t="s">
        <v>84</v>
      </c>
      <c r="C78" s="2" t="s">
        <v>86</v>
      </c>
      <c r="D78" s="2" t="s">
        <v>64</v>
      </c>
      <c r="E78" s="2" t="s">
        <v>72</v>
      </c>
      <c r="F78" s="2">
        <v>90</v>
      </c>
      <c r="G78" s="2">
        <v>1.77</v>
      </c>
      <c r="H78" s="44">
        <f>F78*G78</f>
        <v>159.30000000000001</v>
      </c>
    </row>
    <row r="79" spans="1:8" x14ac:dyDescent="0.25">
      <c r="A79" s="46">
        <v>44147</v>
      </c>
      <c r="B79" s="2" t="s">
        <v>82</v>
      </c>
      <c r="C79" s="2" t="s">
        <v>85</v>
      </c>
      <c r="D79" s="2" t="s">
        <v>65</v>
      </c>
      <c r="E79" s="2" t="s">
        <v>73</v>
      </c>
      <c r="F79" s="2">
        <v>103</v>
      </c>
      <c r="G79" s="2">
        <v>2.1799999999999997</v>
      </c>
      <c r="H79" s="44">
        <f>F79*G79</f>
        <v>224.53999999999996</v>
      </c>
    </row>
    <row r="80" spans="1:8" x14ac:dyDescent="0.25">
      <c r="A80" s="46">
        <v>44150</v>
      </c>
      <c r="B80" s="2" t="s">
        <v>82</v>
      </c>
      <c r="C80" s="2" t="s">
        <v>85</v>
      </c>
      <c r="D80" s="2" t="s">
        <v>65</v>
      </c>
      <c r="E80" s="2" t="s">
        <v>75</v>
      </c>
      <c r="F80" s="2">
        <v>32</v>
      </c>
      <c r="G80" s="2">
        <v>2.84</v>
      </c>
      <c r="H80" s="44">
        <f>F80*G80</f>
        <v>90.88</v>
      </c>
    </row>
    <row r="81" spans="1:8" x14ac:dyDescent="0.25">
      <c r="A81" s="46">
        <v>44153</v>
      </c>
      <c r="B81" s="2" t="s">
        <v>84</v>
      </c>
      <c r="C81" s="2" t="s">
        <v>83</v>
      </c>
      <c r="D81" s="2" t="s">
        <v>64</v>
      </c>
      <c r="E81" s="2" t="s">
        <v>71</v>
      </c>
      <c r="F81" s="2">
        <v>66</v>
      </c>
      <c r="G81" s="2">
        <v>1.87</v>
      </c>
      <c r="H81" s="44">
        <f>F81*G81</f>
        <v>123.42</v>
      </c>
    </row>
    <row r="82" spans="1:8" x14ac:dyDescent="0.25">
      <c r="A82" s="46">
        <v>44156</v>
      </c>
      <c r="B82" s="2" t="s">
        <v>84</v>
      </c>
      <c r="C82" s="2" t="s">
        <v>83</v>
      </c>
      <c r="D82" s="2" t="s">
        <v>65</v>
      </c>
      <c r="E82" s="2" t="s">
        <v>75</v>
      </c>
      <c r="F82" s="2">
        <v>97</v>
      </c>
      <c r="G82" s="2">
        <v>2.8400000000000003</v>
      </c>
      <c r="H82" s="44">
        <f>F82*G82</f>
        <v>275.48</v>
      </c>
    </row>
    <row r="83" spans="1:8" x14ac:dyDescent="0.25">
      <c r="A83" s="46">
        <v>44159</v>
      </c>
      <c r="B83" s="2" t="s">
        <v>82</v>
      </c>
      <c r="C83" s="2" t="s">
        <v>81</v>
      </c>
      <c r="D83" s="2" t="s">
        <v>64</v>
      </c>
      <c r="E83" s="2" t="s">
        <v>72</v>
      </c>
      <c r="F83" s="2">
        <v>30</v>
      </c>
      <c r="G83" s="2">
        <v>1.77</v>
      </c>
      <c r="H83" s="44">
        <f>F83*G83</f>
        <v>53.1</v>
      </c>
    </row>
    <row r="84" spans="1:8" x14ac:dyDescent="0.25">
      <c r="A84" s="46">
        <v>44162</v>
      </c>
      <c r="B84" s="2" t="s">
        <v>82</v>
      </c>
      <c r="C84" s="2" t="s">
        <v>81</v>
      </c>
      <c r="D84" s="2" t="s">
        <v>67</v>
      </c>
      <c r="E84" s="2" t="s">
        <v>77</v>
      </c>
      <c r="F84" s="2">
        <v>29</v>
      </c>
      <c r="G84" s="2">
        <v>1.68</v>
      </c>
      <c r="H84" s="44">
        <f>F84*G84</f>
        <v>48.72</v>
      </c>
    </row>
    <row r="85" spans="1:8" x14ac:dyDescent="0.25">
      <c r="A85" s="46">
        <v>44165</v>
      </c>
      <c r="B85" s="2" t="s">
        <v>84</v>
      </c>
      <c r="C85" s="2" t="s">
        <v>86</v>
      </c>
      <c r="D85" s="2" t="s">
        <v>64</v>
      </c>
      <c r="E85" s="2" t="s">
        <v>72</v>
      </c>
      <c r="F85" s="2">
        <v>92</v>
      </c>
      <c r="G85" s="2">
        <v>1.77</v>
      </c>
      <c r="H85" s="44">
        <f>F85*G85</f>
        <v>162.84</v>
      </c>
    </row>
    <row r="86" spans="1:8" x14ac:dyDescent="0.25">
      <c r="A86" s="46">
        <v>44168</v>
      </c>
      <c r="B86" s="2" t="s">
        <v>82</v>
      </c>
      <c r="C86" s="2" t="s">
        <v>85</v>
      </c>
      <c r="D86" s="2" t="s">
        <v>65</v>
      </c>
      <c r="E86" s="2" t="s">
        <v>73</v>
      </c>
      <c r="F86" s="2">
        <v>139</v>
      </c>
      <c r="G86" s="2">
        <v>2.1799999999999997</v>
      </c>
      <c r="H86" s="44">
        <f>F86*G86</f>
        <v>303.02</v>
      </c>
    </row>
    <row r="87" spans="1:8" x14ac:dyDescent="0.25">
      <c r="A87" s="46">
        <v>44171</v>
      </c>
      <c r="B87" s="2" t="s">
        <v>82</v>
      </c>
      <c r="C87" s="2" t="s">
        <v>85</v>
      </c>
      <c r="D87" s="2" t="s">
        <v>65</v>
      </c>
      <c r="E87" s="2" t="s">
        <v>75</v>
      </c>
      <c r="F87" s="2">
        <v>29</v>
      </c>
      <c r="G87" s="2">
        <v>2.84</v>
      </c>
      <c r="H87" s="44">
        <f>F87*G87</f>
        <v>82.36</v>
      </c>
    </row>
    <row r="88" spans="1:8" x14ac:dyDescent="0.25">
      <c r="A88" s="46">
        <v>44174</v>
      </c>
      <c r="B88" s="2" t="s">
        <v>84</v>
      </c>
      <c r="C88" s="2" t="s">
        <v>83</v>
      </c>
      <c r="D88" s="2" t="s">
        <v>64</v>
      </c>
      <c r="E88" s="2" t="s">
        <v>70</v>
      </c>
      <c r="F88" s="2">
        <v>30</v>
      </c>
      <c r="G88" s="2">
        <v>2.27</v>
      </c>
      <c r="H88" s="44">
        <f>F88*G88</f>
        <v>68.099999999999994</v>
      </c>
    </row>
    <row r="89" spans="1:8" x14ac:dyDescent="0.25">
      <c r="A89" s="46">
        <v>44177</v>
      </c>
      <c r="B89" s="2" t="s">
        <v>84</v>
      </c>
      <c r="C89" s="2" t="s">
        <v>83</v>
      </c>
      <c r="D89" s="2" t="s">
        <v>65</v>
      </c>
      <c r="E89" s="2" t="s">
        <v>74</v>
      </c>
      <c r="F89" s="2">
        <v>36</v>
      </c>
      <c r="G89" s="2">
        <v>1.8699999999999999</v>
      </c>
      <c r="H89" s="44">
        <f>F89*G89</f>
        <v>67.319999999999993</v>
      </c>
    </row>
    <row r="90" spans="1:8" x14ac:dyDescent="0.25">
      <c r="A90" s="46">
        <v>44180</v>
      </c>
      <c r="B90" s="2" t="s">
        <v>84</v>
      </c>
      <c r="C90" s="2" t="s">
        <v>83</v>
      </c>
      <c r="D90" s="2" t="s">
        <v>66</v>
      </c>
      <c r="E90" s="2" t="s">
        <v>76</v>
      </c>
      <c r="F90" s="2">
        <v>41</v>
      </c>
      <c r="G90" s="2">
        <v>3.49</v>
      </c>
      <c r="H90" s="44">
        <f>F90*G90</f>
        <v>143.09</v>
      </c>
    </row>
    <row r="91" spans="1:8" x14ac:dyDescent="0.25">
      <c r="A91" s="46">
        <v>44183</v>
      </c>
      <c r="B91" s="2" t="s">
        <v>82</v>
      </c>
      <c r="C91" s="2" t="s">
        <v>81</v>
      </c>
      <c r="D91" s="2" t="s">
        <v>64</v>
      </c>
      <c r="E91" s="2" t="s">
        <v>72</v>
      </c>
      <c r="F91" s="2">
        <v>44</v>
      </c>
      <c r="G91" s="2">
        <v>1.7699999999999998</v>
      </c>
      <c r="H91" s="44">
        <f>F91*G91</f>
        <v>77.88</v>
      </c>
    </row>
    <row r="92" spans="1:8" x14ac:dyDescent="0.25">
      <c r="A92" s="46">
        <v>44186</v>
      </c>
      <c r="B92" s="2" t="s">
        <v>82</v>
      </c>
      <c r="C92" s="2" t="s">
        <v>81</v>
      </c>
      <c r="D92" s="2" t="s">
        <v>67</v>
      </c>
      <c r="E92" s="2" t="s">
        <v>77</v>
      </c>
      <c r="F92" s="2">
        <v>29</v>
      </c>
      <c r="G92" s="2">
        <v>1.68</v>
      </c>
      <c r="H92" s="44">
        <f>F92*G92</f>
        <v>48.72</v>
      </c>
    </row>
    <row r="93" spans="1:8" x14ac:dyDescent="0.25">
      <c r="A93" s="46">
        <v>44189</v>
      </c>
      <c r="B93" s="2" t="s">
        <v>84</v>
      </c>
      <c r="C93" s="2" t="s">
        <v>86</v>
      </c>
      <c r="D93" s="2" t="s">
        <v>65</v>
      </c>
      <c r="E93" s="2" t="s">
        <v>73</v>
      </c>
      <c r="F93" s="2">
        <v>237</v>
      </c>
      <c r="G93" s="2">
        <v>2.1799999999999997</v>
      </c>
      <c r="H93" s="44">
        <f>F93*G93</f>
        <v>516.66</v>
      </c>
    </row>
    <row r="94" spans="1:8" x14ac:dyDescent="0.25">
      <c r="A94" s="46">
        <v>44192</v>
      </c>
      <c r="B94" s="2" t="s">
        <v>84</v>
      </c>
      <c r="C94" s="2" t="s">
        <v>86</v>
      </c>
      <c r="D94" s="2" t="s">
        <v>65</v>
      </c>
      <c r="E94" s="2" t="s">
        <v>74</v>
      </c>
      <c r="F94" s="2">
        <v>65</v>
      </c>
      <c r="G94" s="2">
        <v>1.8699999999999999</v>
      </c>
      <c r="H94" s="44">
        <f>F94*G94</f>
        <v>121.55</v>
      </c>
    </row>
    <row r="95" spans="1:8" x14ac:dyDescent="0.25">
      <c r="A95" s="46">
        <v>44195</v>
      </c>
      <c r="B95" s="2" t="s">
        <v>82</v>
      </c>
      <c r="C95" s="2" t="s">
        <v>85</v>
      </c>
      <c r="D95" s="2" t="s">
        <v>65</v>
      </c>
      <c r="E95" s="2" t="s">
        <v>73</v>
      </c>
      <c r="F95" s="2">
        <v>83</v>
      </c>
      <c r="G95" s="2">
        <v>2.1800000000000002</v>
      </c>
      <c r="H95" s="44">
        <f>F95*G95</f>
        <v>180.94000000000003</v>
      </c>
    </row>
    <row r="96" spans="1:8" x14ac:dyDescent="0.25">
      <c r="A96" s="46">
        <v>44198</v>
      </c>
      <c r="B96" s="2" t="s">
        <v>84</v>
      </c>
      <c r="C96" s="2" t="s">
        <v>83</v>
      </c>
      <c r="D96" s="2" t="s">
        <v>65</v>
      </c>
      <c r="E96" s="2" t="s">
        <v>73</v>
      </c>
      <c r="F96" s="2">
        <v>32</v>
      </c>
      <c r="G96" s="2">
        <v>2.1800000000000002</v>
      </c>
      <c r="H96" s="44">
        <f>F96*G96</f>
        <v>69.760000000000005</v>
      </c>
    </row>
    <row r="97" spans="1:8" x14ac:dyDescent="0.25">
      <c r="A97" s="46">
        <v>44201</v>
      </c>
      <c r="B97" s="2" t="s">
        <v>84</v>
      </c>
      <c r="C97" s="2" t="s">
        <v>83</v>
      </c>
      <c r="D97" s="2" t="s">
        <v>64</v>
      </c>
      <c r="E97" s="2" t="s">
        <v>72</v>
      </c>
      <c r="F97" s="2">
        <v>63</v>
      </c>
      <c r="G97" s="2">
        <v>1.77</v>
      </c>
      <c r="H97" s="44">
        <f>F97*G97</f>
        <v>111.51</v>
      </c>
    </row>
    <row r="98" spans="1:8" x14ac:dyDescent="0.25">
      <c r="A98" s="46">
        <v>44204</v>
      </c>
      <c r="B98" s="2" t="s">
        <v>84</v>
      </c>
      <c r="C98" s="2" t="s">
        <v>83</v>
      </c>
      <c r="D98" s="2" t="s">
        <v>67</v>
      </c>
      <c r="E98" s="2" t="s">
        <v>78</v>
      </c>
      <c r="F98" s="2">
        <v>29</v>
      </c>
      <c r="G98" s="2">
        <v>3.15</v>
      </c>
      <c r="H98" s="44">
        <f>F98*G98</f>
        <v>91.35</v>
      </c>
    </row>
    <row r="99" spans="1:8" x14ac:dyDescent="0.25">
      <c r="A99" s="46">
        <v>44207</v>
      </c>
      <c r="B99" s="2" t="s">
        <v>82</v>
      </c>
      <c r="C99" s="2" t="s">
        <v>81</v>
      </c>
      <c r="D99" s="2" t="s">
        <v>64</v>
      </c>
      <c r="E99" s="2" t="s">
        <v>71</v>
      </c>
      <c r="F99" s="2">
        <v>77</v>
      </c>
      <c r="G99" s="2">
        <v>1.87</v>
      </c>
      <c r="H99" s="44">
        <f>F99*G99</f>
        <v>143.99</v>
      </c>
    </row>
    <row r="100" spans="1:8" x14ac:dyDescent="0.25">
      <c r="A100" s="46">
        <v>44210</v>
      </c>
      <c r="B100" s="2" t="s">
        <v>82</v>
      </c>
      <c r="C100" s="2" t="s">
        <v>81</v>
      </c>
      <c r="D100" s="2" t="s">
        <v>65</v>
      </c>
      <c r="E100" s="2" t="s">
        <v>75</v>
      </c>
      <c r="F100" s="2">
        <v>80</v>
      </c>
      <c r="G100" s="2">
        <v>2.84</v>
      </c>
      <c r="H100" s="44">
        <f>F100*G100</f>
        <v>227.2</v>
      </c>
    </row>
    <row r="101" spans="1:8" x14ac:dyDescent="0.25">
      <c r="A101" s="46">
        <v>44213</v>
      </c>
      <c r="B101" s="2" t="s">
        <v>84</v>
      </c>
      <c r="C101" s="2" t="s">
        <v>86</v>
      </c>
      <c r="D101" s="2" t="s">
        <v>64</v>
      </c>
      <c r="E101" s="2" t="s">
        <v>72</v>
      </c>
      <c r="F101" s="2">
        <v>102</v>
      </c>
      <c r="G101" s="2">
        <v>1.77</v>
      </c>
      <c r="H101" s="44">
        <f>F101*G101</f>
        <v>180.54</v>
      </c>
    </row>
    <row r="102" spans="1:8" x14ac:dyDescent="0.25">
      <c r="A102" s="46">
        <v>44216</v>
      </c>
      <c r="B102" s="2" t="s">
        <v>84</v>
      </c>
      <c r="C102" s="2" t="s">
        <v>86</v>
      </c>
      <c r="D102" s="2" t="s">
        <v>66</v>
      </c>
      <c r="E102" s="2" t="s">
        <v>76</v>
      </c>
      <c r="F102" s="2">
        <v>31</v>
      </c>
      <c r="G102" s="2">
        <v>3.4899999999999998</v>
      </c>
      <c r="H102" s="44">
        <f>F102*G102</f>
        <v>108.19</v>
      </c>
    </row>
    <row r="103" spans="1:8" x14ac:dyDescent="0.25">
      <c r="A103" s="46">
        <v>44219</v>
      </c>
      <c r="B103" s="2" t="s">
        <v>82</v>
      </c>
      <c r="C103" s="2" t="s">
        <v>85</v>
      </c>
      <c r="D103" s="2" t="s">
        <v>64</v>
      </c>
      <c r="E103" s="2" t="s">
        <v>72</v>
      </c>
      <c r="F103" s="2">
        <v>56</v>
      </c>
      <c r="G103" s="2">
        <v>1.77</v>
      </c>
      <c r="H103" s="44">
        <f>F103*G103</f>
        <v>99.12</v>
      </c>
    </row>
    <row r="104" spans="1:8" x14ac:dyDescent="0.25">
      <c r="A104" s="46">
        <v>44222</v>
      </c>
      <c r="B104" s="2" t="s">
        <v>84</v>
      </c>
      <c r="C104" s="2" t="s">
        <v>83</v>
      </c>
      <c r="D104" s="2" t="s">
        <v>65</v>
      </c>
      <c r="E104" s="2" t="s">
        <v>73</v>
      </c>
      <c r="F104" s="2">
        <v>52</v>
      </c>
      <c r="G104" s="2">
        <v>2.1800000000000002</v>
      </c>
      <c r="H104" s="44">
        <f>F104*G104</f>
        <v>113.36000000000001</v>
      </c>
    </row>
    <row r="105" spans="1:8" x14ac:dyDescent="0.25">
      <c r="A105" s="46">
        <v>44225</v>
      </c>
      <c r="B105" s="2" t="s">
        <v>84</v>
      </c>
      <c r="C105" s="2" t="s">
        <v>83</v>
      </c>
      <c r="D105" s="2" t="s">
        <v>64</v>
      </c>
      <c r="E105" s="2" t="s">
        <v>72</v>
      </c>
      <c r="F105" s="2">
        <v>51</v>
      </c>
      <c r="G105" s="2">
        <v>1.77</v>
      </c>
      <c r="H105" s="44">
        <f>F105*G105</f>
        <v>90.27</v>
      </c>
    </row>
    <row r="106" spans="1:8" x14ac:dyDescent="0.25">
      <c r="A106" s="46">
        <v>44228</v>
      </c>
      <c r="B106" s="2" t="s">
        <v>84</v>
      </c>
      <c r="C106" s="2" t="s">
        <v>83</v>
      </c>
      <c r="D106" s="2" t="s">
        <v>67</v>
      </c>
      <c r="E106" s="2" t="s">
        <v>77</v>
      </c>
      <c r="F106" s="2">
        <v>24</v>
      </c>
      <c r="G106" s="2">
        <v>1.68</v>
      </c>
      <c r="H106" s="44">
        <f>F106*G106</f>
        <v>40.32</v>
      </c>
    </row>
    <row r="107" spans="1:8" x14ac:dyDescent="0.25">
      <c r="A107" s="46">
        <v>44231</v>
      </c>
      <c r="B107" s="2" t="s">
        <v>82</v>
      </c>
      <c r="C107" s="2" t="s">
        <v>81</v>
      </c>
      <c r="D107" s="2" t="s">
        <v>65</v>
      </c>
      <c r="E107" s="2" t="s">
        <v>73</v>
      </c>
      <c r="F107" s="2">
        <v>58</v>
      </c>
      <c r="G107" s="2">
        <v>2.1800000000000002</v>
      </c>
      <c r="H107" s="44">
        <f>F107*G107</f>
        <v>126.44000000000001</v>
      </c>
    </row>
    <row r="108" spans="1:8" x14ac:dyDescent="0.25">
      <c r="A108" s="46">
        <v>44234</v>
      </c>
      <c r="B108" s="2" t="s">
        <v>82</v>
      </c>
      <c r="C108" s="2" t="s">
        <v>81</v>
      </c>
      <c r="D108" s="2" t="s">
        <v>65</v>
      </c>
      <c r="E108" s="2" t="s">
        <v>74</v>
      </c>
      <c r="F108" s="2">
        <v>34</v>
      </c>
      <c r="G108" s="2">
        <v>1.8699999999999999</v>
      </c>
      <c r="H108" s="44">
        <f>F108*G108</f>
        <v>63.58</v>
      </c>
    </row>
    <row r="109" spans="1:8" x14ac:dyDescent="0.25">
      <c r="A109" s="46">
        <v>44237</v>
      </c>
      <c r="B109" s="2" t="s">
        <v>84</v>
      </c>
      <c r="C109" s="2" t="s">
        <v>86</v>
      </c>
      <c r="D109" s="2" t="s">
        <v>64</v>
      </c>
      <c r="E109" s="2" t="s">
        <v>72</v>
      </c>
      <c r="F109" s="2">
        <v>34</v>
      </c>
      <c r="G109" s="2">
        <v>1.77</v>
      </c>
      <c r="H109" s="44">
        <f>F109*G109</f>
        <v>60.18</v>
      </c>
    </row>
    <row r="110" spans="1:8" x14ac:dyDescent="0.25">
      <c r="A110" s="46">
        <v>44240</v>
      </c>
      <c r="B110" s="2" t="s">
        <v>84</v>
      </c>
      <c r="C110" s="2" t="s">
        <v>86</v>
      </c>
      <c r="D110" s="2" t="s">
        <v>67</v>
      </c>
      <c r="E110" s="2" t="s">
        <v>77</v>
      </c>
      <c r="F110" s="2">
        <v>21</v>
      </c>
      <c r="G110" s="2">
        <v>1.6800000000000002</v>
      </c>
      <c r="H110" s="44">
        <f>F110*G110</f>
        <v>35.28</v>
      </c>
    </row>
    <row r="111" spans="1:8" x14ac:dyDescent="0.25">
      <c r="A111" s="46">
        <v>44243</v>
      </c>
      <c r="B111" s="2" t="s">
        <v>82</v>
      </c>
      <c r="C111" s="2" t="s">
        <v>85</v>
      </c>
      <c r="D111" s="2" t="s">
        <v>65</v>
      </c>
      <c r="E111" s="2" t="s">
        <v>75</v>
      </c>
      <c r="F111" s="2">
        <v>29</v>
      </c>
      <c r="G111" s="2">
        <v>2.84</v>
      </c>
      <c r="H111" s="44">
        <f>F111*G111</f>
        <v>82.36</v>
      </c>
    </row>
    <row r="112" spans="1:8" x14ac:dyDescent="0.25">
      <c r="A112" s="46">
        <v>44246</v>
      </c>
      <c r="B112" s="2" t="s">
        <v>84</v>
      </c>
      <c r="C112" s="2" t="s">
        <v>83</v>
      </c>
      <c r="D112" s="2" t="s">
        <v>64</v>
      </c>
      <c r="E112" s="2" t="s">
        <v>72</v>
      </c>
      <c r="F112" s="2">
        <v>68</v>
      </c>
      <c r="G112" s="2">
        <v>1.77</v>
      </c>
      <c r="H112" s="44">
        <f>F112*G112</f>
        <v>120.36</v>
      </c>
    </row>
    <row r="113" spans="1:8" x14ac:dyDescent="0.25">
      <c r="A113" s="46">
        <v>44249</v>
      </c>
      <c r="B113" s="2" t="s">
        <v>84</v>
      </c>
      <c r="C113" s="2" t="s">
        <v>83</v>
      </c>
      <c r="D113" s="2" t="s">
        <v>67</v>
      </c>
      <c r="E113" s="2" t="s">
        <v>78</v>
      </c>
      <c r="F113" s="2">
        <v>31</v>
      </c>
      <c r="G113" s="2">
        <v>3.1500000000000004</v>
      </c>
      <c r="H113" s="44">
        <f>F113*G113</f>
        <v>97.65</v>
      </c>
    </row>
    <row r="114" spans="1:8" x14ac:dyDescent="0.25">
      <c r="A114" s="46">
        <v>44252</v>
      </c>
      <c r="B114" s="2" t="s">
        <v>82</v>
      </c>
      <c r="C114" s="2" t="s">
        <v>81</v>
      </c>
      <c r="D114" s="2" t="s">
        <v>65</v>
      </c>
      <c r="E114" s="2" t="s">
        <v>73</v>
      </c>
      <c r="F114" s="2">
        <v>30</v>
      </c>
      <c r="G114" s="2">
        <v>2.1800000000000002</v>
      </c>
      <c r="H114" s="44">
        <f>F114*G114</f>
        <v>65.400000000000006</v>
      </c>
    </row>
    <row r="115" spans="1:8" x14ac:dyDescent="0.25">
      <c r="A115" s="46">
        <v>44255</v>
      </c>
      <c r="B115" s="2" t="s">
        <v>82</v>
      </c>
      <c r="C115" s="2" t="s">
        <v>81</v>
      </c>
      <c r="D115" s="2" t="s">
        <v>65</v>
      </c>
      <c r="E115" s="2" t="s">
        <v>74</v>
      </c>
      <c r="F115" s="2">
        <v>232</v>
      </c>
      <c r="G115" s="2">
        <v>1.8699999999999999</v>
      </c>
      <c r="H115" s="44">
        <f>F115*G115</f>
        <v>433.84</v>
      </c>
    </row>
    <row r="116" spans="1:8" x14ac:dyDescent="0.25">
      <c r="A116" s="46">
        <v>44257</v>
      </c>
      <c r="B116" s="2" t="s">
        <v>84</v>
      </c>
      <c r="C116" s="2" t="s">
        <v>86</v>
      </c>
      <c r="D116" s="2" t="s">
        <v>64</v>
      </c>
      <c r="E116" s="2" t="s">
        <v>71</v>
      </c>
      <c r="F116" s="2">
        <v>68</v>
      </c>
      <c r="G116" s="2">
        <v>1.8699999999999999</v>
      </c>
      <c r="H116" s="44">
        <f>F116*G116</f>
        <v>127.16</v>
      </c>
    </row>
    <row r="117" spans="1:8" x14ac:dyDescent="0.25">
      <c r="A117" s="46">
        <v>44260</v>
      </c>
      <c r="B117" s="2" t="s">
        <v>84</v>
      </c>
      <c r="C117" s="2" t="s">
        <v>86</v>
      </c>
      <c r="D117" s="2" t="s">
        <v>65</v>
      </c>
      <c r="E117" s="2" t="s">
        <v>75</v>
      </c>
      <c r="F117" s="2">
        <v>97</v>
      </c>
      <c r="G117" s="2">
        <v>2.8400000000000003</v>
      </c>
      <c r="H117" s="44">
        <f>F117*G117</f>
        <v>275.48</v>
      </c>
    </row>
    <row r="118" spans="1:8" x14ac:dyDescent="0.25">
      <c r="A118" s="46">
        <v>44263</v>
      </c>
      <c r="B118" s="2" t="s">
        <v>82</v>
      </c>
      <c r="C118" s="2" t="s">
        <v>85</v>
      </c>
      <c r="D118" s="2" t="s">
        <v>64</v>
      </c>
      <c r="E118" s="2" t="s">
        <v>71</v>
      </c>
      <c r="F118" s="2">
        <v>86</v>
      </c>
      <c r="G118" s="2">
        <v>1.8699999999999999</v>
      </c>
      <c r="H118" s="44">
        <f>F118*G118</f>
        <v>160.82</v>
      </c>
    </row>
    <row r="119" spans="1:8" x14ac:dyDescent="0.25">
      <c r="A119" s="46">
        <v>44266</v>
      </c>
      <c r="B119" s="2" t="s">
        <v>82</v>
      </c>
      <c r="C119" s="2" t="s">
        <v>85</v>
      </c>
      <c r="D119" s="2" t="s">
        <v>67</v>
      </c>
      <c r="E119" s="2" t="s">
        <v>77</v>
      </c>
      <c r="F119" s="2">
        <v>41</v>
      </c>
      <c r="G119" s="2">
        <v>1.68</v>
      </c>
      <c r="H119" s="44">
        <f>F119*G119</f>
        <v>68.88</v>
      </c>
    </row>
    <row r="120" spans="1:8" x14ac:dyDescent="0.25">
      <c r="A120" s="46">
        <v>44269</v>
      </c>
      <c r="B120" s="2" t="s">
        <v>84</v>
      </c>
      <c r="C120" s="2" t="s">
        <v>83</v>
      </c>
      <c r="D120" s="2" t="s">
        <v>64</v>
      </c>
      <c r="E120" s="2" t="s">
        <v>72</v>
      </c>
      <c r="F120" s="2">
        <v>93</v>
      </c>
      <c r="G120" s="2">
        <v>1.7700000000000002</v>
      </c>
      <c r="H120" s="44">
        <f>F120*G120</f>
        <v>164.61</v>
      </c>
    </row>
    <row r="121" spans="1:8" x14ac:dyDescent="0.25">
      <c r="A121" s="46">
        <v>44272</v>
      </c>
      <c r="B121" s="2" t="s">
        <v>84</v>
      </c>
      <c r="C121" s="2" t="s">
        <v>83</v>
      </c>
      <c r="D121" s="2" t="s">
        <v>67</v>
      </c>
      <c r="E121" s="2" t="s">
        <v>77</v>
      </c>
      <c r="F121" s="2">
        <v>47</v>
      </c>
      <c r="G121" s="2">
        <v>1.68</v>
      </c>
      <c r="H121" s="44">
        <f>F121*G121</f>
        <v>78.959999999999994</v>
      </c>
    </row>
    <row r="122" spans="1:8" x14ac:dyDescent="0.25">
      <c r="A122" s="46">
        <v>44275</v>
      </c>
      <c r="B122" s="2" t="s">
        <v>82</v>
      </c>
      <c r="C122" s="2" t="s">
        <v>81</v>
      </c>
      <c r="D122" s="2" t="s">
        <v>64</v>
      </c>
      <c r="E122" s="2" t="s">
        <v>72</v>
      </c>
      <c r="F122" s="2">
        <v>103</v>
      </c>
      <c r="G122" s="2">
        <v>1.77</v>
      </c>
      <c r="H122" s="44">
        <f>F122*G122</f>
        <v>182.31</v>
      </c>
    </row>
    <row r="123" spans="1:8" x14ac:dyDescent="0.25">
      <c r="A123" s="46">
        <v>44278</v>
      </c>
      <c r="B123" s="2" t="s">
        <v>82</v>
      </c>
      <c r="C123" s="2" t="s">
        <v>81</v>
      </c>
      <c r="D123" s="2" t="s">
        <v>67</v>
      </c>
      <c r="E123" s="2" t="s">
        <v>77</v>
      </c>
      <c r="F123" s="2">
        <v>33</v>
      </c>
      <c r="G123" s="2">
        <v>1.68</v>
      </c>
      <c r="H123" s="44">
        <f>F123*G123</f>
        <v>55.44</v>
      </c>
    </row>
    <row r="124" spans="1:8" x14ac:dyDescent="0.25">
      <c r="A124" s="46">
        <v>44281</v>
      </c>
      <c r="B124" s="2" t="s">
        <v>84</v>
      </c>
      <c r="C124" s="2" t="s">
        <v>86</v>
      </c>
      <c r="D124" s="2" t="s">
        <v>64</v>
      </c>
      <c r="E124" s="2" t="s">
        <v>71</v>
      </c>
      <c r="F124" s="2">
        <v>57</v>
      </c>
      <c r="G124" s="2">
        <v>1.87</v>
      </c>
      <c r="H124" s="44">
        <f>F124*G124</f>
        <v>106.59</v>
      </c>
    </row>
    <row r="125" spans="1:8" x14ac:dyDescent="0.25">
      <c r="A125" s="46">
        <v>44284</v>
      </c>
      <c r="B125" s="2" t="s">
        <v>84</v>
      </c>
      <c r="C125" s="2" t="s">
        <v>86</v>
      </c>
      <c r="D125" s="2" t="s">
        <v>65</v>
      </c>
      <c r="E125" s="2" t="s">
        <v>75</v>
      </c>
      <c r="F125" s="2">
        <v>65</v>
      </c>
      <c r="G125" s="2">
        <v>2.84</v>
      </c>
      <c r="H125" s="44">
        <f>F125*G125</f>
        <v>184.6</v>
      </c>
    </row>
    <row r="126" spans="1:8" x14ac:dyDescent="0.25">
      <c r="A126" s="46">
        <v>44287</v>
      </c>
      <c r="B126" s="2" t="s">
        <v>82</v>
      </c>
      <c r="C126" s="2" t="s">
        <v>85</v>
      </c>
      <c r="D126" s="2" t="s">
        <v>64</v>
      </c>
      <c r="E126" s="2" t="s">
        <v>72</v>
      </c>
      <c r="F126" s="2">
        <v>118</v>
      </c>
      <c r="G126" s="2">
        <v>1.77</v>
      </c>
      <c r="H126" s="44">
        <f>F126*G126</f>
        <v>208.86</v>
      </c>
    </row>
    <row r="127" spans="1:8" x14ac:dyDescent="0.25">
      <c r="A127" s="46">
        <v>44290</v>
      </c>
      <c r="B127" s="2" t="s">
        <v>84</v>
      </c>
      <c r="C127" s="2" t="s">
        <v>83</v>
      </c>
      <c r="D127" s="2" t="s">
        <v>65</v>
      </c>
      <c r="E127" s="2" t="s">
        <v>73</v>
      </c>
      <c r="F127" s="2">
        <v>36</v>
      </c>
      <c r="G127" s="2">
        <v>2.1800000000000002</v>
      </c>
      <c r="H127" s="44">
        <f>F127*G127</f>
        <v>78.48</v>
      </c>
    </row>
    <row r="128" spans="1:8" x14ac:dyDescent="0.25">
      <c r="A128" s="46">
        <v>44293</v>
      </c>
      <c r="B128" s="2" t="s">
        <v>84</v>
      </c>
      <c r="C128" s="2" t="s">
        <v>83</v>
      </c>
      <c r="D128" s="2" t="s">
        <v>65</v>
      </c>
      <c r="E128" s="2" t="s">
        <v>75</v>
      </c>
      <c r="F128" s="2">
        <v>123</v>
      </c>
      <c r="G128" s="2">
        <v>2.84</v>
      </c>
      <c r="H128" s="44">
        <f>F128*G128</f>
        <v>349.32</v>
      </c>
    </row>
    <row r="129" spans="1:8" x14ac:dyDescent="0.25">
      <c r="A129" s="46">
        <v>44296</v>
      </c>
      <c r="B129" s="2" t="s">
        <v>82</v>
      </c>
      <c r="C129" s="2" t="s">
        <v>81</v>
      </c>
      <c r="D129" s="2" t="s">
        <v>64</v>
      </c>
      <c r="E129" s="2" t="s">
        <v>72</v>
      </c>
      <c r="F129" s="2">
        <v>90</v>
      </c>
      <c r="G129" s="2">
        <v>1.77</v>
      </c>
      <c r="H129" s="44">
        <f>F129*G129</f>
        <v>159.30000000000001</v>
      </c>
    </row>
    <row r="130" spans="1:8" x14ac:dyDescent="0.25">
      <c r="A130" s="46">
        <v>44299</v>
      </c>
      <c r="B130" s="2" t="s">
        <v>82</v>
      </c>
      <c r="C130" s="2" t="s">
        <v>81</v>
      </c>
      <c r="D130" s="2" t="s">
        <v>66</v>
      </c>
      <c r="E130" s="2" t="s">
        <v>76</v>
      </c>
      <c r="F130" s="2">
        <v>21</v>
      </c>
      <c r="G130" s="2">
        <v>3.49</v>
      </c>
      <c r="H130" s="44">
        <f>F130*G130</f>
        <v>73.290000000000006</v>
      </c>
    </row>
    <row r="131" spans="1:8" x14ac:dyDescent="0.25">
      <c r="A131" s="46">
        <v>44302</v>
      </c>
      <c r="B131" s="2" t="s">
        <v>84</v>
      </c>
      <c r="C131" s="2" t="s">
        <v>86</v>
      </c>
      <c r="D131" s="2" t="s">
        <v>64</v>
      </c>
      <c r="E131" s="2" t="s">
        <v>72</v>
      </c>
      <c r="F131" s="2">
        <v>48</v>
      </c>
      <c r="G131" s="2">
        <v>1.7699999999999998</v>
      </c>
      <c r="H131" s="44">
        <f>F131*G131</f>
        <v>84.96</v>
      </c>
    </row>
    <row r="132" spans="1:8" x14ac:dyDescent="0.25">
      <c r="A132" s="46">
        <v>44305</v>
      </c>
      <c r="B132" s="2" t="s">
        <v>84</v>
      </c>
      <c r="C132" s="2" t="s">
        <v>86</v>
      </c>
      <c r="D132" s="2" t="s">
        <v>67</v>
      </c>
      <c r="E132" s="2" t="s">
        <v>77</v>
      </c>
      <c r="F132" s="2">
        <v>24</v>
      </c>
      <c r="G132" s="2">
        <v>1.68</v>
      </c>
      <c r="H132" s="44">
        <f>F132*G132</f>
        <v>40.32</v>
      </c>
    </row>
    <row r="133" spans="1:8" x14ac:dyDescent="0.25">
      <c r="A133" s="46">
        <v>44308</v>
      </c>
      <c r="B133" s="2" t="s">
        <v>82</v>
      </c>
      <c r="C133" s="2" t="s">
        <v>85</v>
      </c>
      <c r="D133" s="2" t="s">
        <v>65</v>
      </c>
      <c r="E133" s="2" t="s">
        <v>74</v>
      </c>
      <c r="F133" s="2">
        <v>67</v>
      </c>
      <c r="G133" s="2">
        <v>1.87</v>
      </c>
      <c r="H133" s="44">
        <f>F133*G133</f>
        <v>125.29</v>
      </c>
    </row>
    <row r="134" spans="1:8" x14ac:dyDescent="0.25">
      <c r="A134" s="46">
        <v>44311</v>
      </c>
      <c r="B134" s="2" t="s">
        <v>84</v>
      </c>
      <c r="C134" s="2" t="s">
        <v>83</v>
      </c>
      <c r="D134" s="2" t="s">
        <v>64</v>
      </c>
      <c r="E134" s="2" t="s">
        <v>71</v>
      </c>
      <c r="F134" s="2">
        <v>27</v>
      </c>
      <c r="G134" s="2">
        <v>1.87</v>
      </c>
      <c r="H134" s="44">
        <f>F134*G134</f>
        <v>50.49</v>
      </c>
    </row>
    <row r="135" spans="1:8" x14ac:dyDescent="0.25">
      <c r="A135" s="46">
        <v>44314</v>
      </c>
      <c r="B135" s="2" t="s">
        <v>84</v>
      </c>
      <c r="C135" s="2" t="s">
        <v>83</v>
      </c>
      <c r="D135" s="2" t="s">
        <v>65</v>
      </c>
      <c r="E135" s="2" t="s">
        <v>75</v>
      </c>
      <c r="F135" s="2">
        <v>129</v>
      </c>
      <c r="G135" s="2">
        <v>2.8400000000000003</v>
      </c>
      <c r="H135" s="44">
        <f>F135*G135</f>
        <v>366.36</v>
      </c>
    </row>
    <row r="136" spans="1:8" x14ac:dyDescent="0.25">
      <c r="A136" s="46">
        <v>44317</v>
      </c>
      <c r="B136" s="2" t="s">
        <v>82</v>
      </c>
      <c r="C136" s="2" t="s">
        <v>81</v>
      </c>
      <c r="D136" s="2" t="s">
        <v>65</v>
      </c>
      <c r="E136" s="2" t="s">
        <v>73</v>
      </c>
      <c r="F136" s="2">
        <v>77</v>
      </c>
      <c r="G136" s="2">
        <v>2.1800000000000002</v>
      </c>
      <c r="H136" s="44">
        <f>F136*G136</f>
        <v>167.86</v>
      </c>
    </row>
    <row r="137" spans="1:8" x14ac:dyDescent="0.25">
      <c r="A137" s="46">
        <v>44320</v>
      </c>
      <c r="B137" s="2" t="s">
        <v>82</v>
      </c>
      <c r="C137" s="2" t="s">
        <v>81</v>
      </c>
      <c r="D137" s="2" t="s">
        <v>65</v>
      </c>
      <c r="E137" s="2" t="s">
        <v>74</v>
      </c>
      <c r="F137" s="2">
        <v>58</v>
      </c>
      <c r="G137" s="2">
        <v>1.8699999999999999</v>
      </c>
      <c r="H137" s="44">
        <f>F137*G137</f>
        <v>108.46</v>
      </c>
    </row>
    <row r="138" spans="1:8" x14ac:dyDescent="0.25">
      <c r="A138" s="46">
        <v>44323</v>
      </c>
      <c r="B138" s="2" t="s">
        <v>84</v>
      </c>
      <c r="C138" s="2" t="s">
        <v>86</v>
      </c>
      <c r="D138" s="2" t="s">
        <v>64</v>
      </c>
      <c r="E138" s="2" t="s">
        <v>71</v>
      </c>
      <c r="F138" s="2">
        <v>47</v>
      </c>
      <c r="G138" s="2">
        <v>1.87</v>
      </c>
      <c r="H138" s="44">
        <f>F138*G138</f>
        <v>87.89</v>
      </c>
    </row>
    <row r="139" spans="1:8" x14ac:dyDescent="0.25">
      <c r="A139" s="46">
        <v>44326</v>
      </c>
      <c r="B139" s="2" t="s">
        <v>84</v>
      </c>
      <c r="C139" s="2" t="s">
        <v>86</v>
      </c>
      <c r="D139" s="2" t="s">
        <v>65</v>
      </c>
      <c r="E139" s="2" t="s">
        <v>75</v>
      </c>
      <c r="F139" s="2">
        <v>33</v>
      </c>
      <c r="G139" s="2">
        <v>2.84</v>
      </c>
      <c r="H139" s="44">
        <f>F139*G139</f>
        <v>93.72</v>
      </c>
    </row>
    <row r="140" spans="1:8" x14ac:dyDescent="0.25">
      <c r="A140" s="46">
        <v>44329</v>
      </c>
      <c r="B140" s="2" t="s">
        <v>82</v>
      </c>
      <c r="C140" s="2" t="s">
        <v>85</v>
      </c>
      <c r="D140" s="2" t="s">
        <v>65</v>
      </c>
      <c r="E140" s="2" t="s">
        <v>74</v>
      </c>
      <c r="F140" s="2">
        <v>82</v>
      </c>
      <c r="G140" s="2">
        <v>1.87</v>
      </c>
      <c r="H140" s="44">
        <f>F140*G140</f>
        <v>153.34</v>
      </c>
    </row>
    <row r="141" spans="1:8" x14ac:dyDescent="0.25">
      <c r="A141" s="46">
        <v>44332</v>
      </c>
      <c r="B141" s="2" t="s">
        <v>84</v>
      </c>
      <c r="C141" s="2" t="s">
        <v>83</v>
      </c>
      <c r="D141" s="2" t="s">
        <v>64</v>
      </c>
      <c r="E141" s="2" t="s">
        <v>72</v>
      </c>
      <c r="F141" s="2">
        <v>58</v>
      </c>
      <c r="G141" s="2">
        <v>1.77</v>
      </c>
      <c r="H141" s="44">
        <f>F141*G141</f>
        <v>102.66</v>
      </c>
    </row>
    <row r="142" spans="1:8" x14ac:dyDescent="0.25">
      <c r="A142" s="46">
        <v>44335</v>
      </c>
      <c r="B142" s="2" t="s">
        <v>84</v>
      </c>
      <c r="C142" s="2" t="s">
        <v>83</v>
      </c>
      <c r="D142" s="2" t="s">
        <v>67</v>
      </c>
      <c r="E142" s="2" t="s">
        <v>78</v>
      </c>
      <c r="F142" s="2">
        <v>30</v>
      </c>
      <c r="G142" s="2">
        <v>3.15</v>
      </c>
      <c r="H142" s="44">
        <f>F142*G142</f>
        <v>94.5</v>
      </c>
    </row>
    <row r="143" spans="1:8" x14ac:dyDescent="0.25">
      <c r="A143" s="46">
        <v>44338</v>
      </c>
      <c r="B143" s="2" t="s">
        <v>82</v>
      </c>
      <c r="C143" s="2" t="s">
        <v>81</v>
      </c>
      <c r="D143" s="2" t="s">
        <v>65</v>
      </c>
      <c r="E143" s="2" t="s">
        <v>74</v>
      </c>
      <c r="F143" s="2">
        <v>43</v>
      </c>
      <c r="G143" s="2">
        <v>1.8699999999999999</v>
      </c>
      <c r="H143" s="44">
        <f>F143*G143</f>
        <v>80.41</v>
      </c>
    </row>
    <row r="144" spans="1:8" x14ac:dyDescent="0.25">
      <c r="A144" s="46">
        <v>44341</v>
      </c>
      <c r="B144" s="2" t="s">
        <v>84</v>
      </c>
      <c r="C144" s="2" t="s">
        <v>86</v>
      </c>
      <c r="D144" s="2" t="s">
        <v>64</v>
      </c>
      <c r="E144" s="2" t="s">
        <v>72</v>
      </c>
      <c r="F144" s="2">
        <v>84</v>
      </c>
      <c r="G144" s="2">
        <v>1.77</v>
      </c>
      <c r="H144" s="44">
        <f>F144*G144</f>
        <v>148.68</v>
      </c>
    </row>
    <row r="145" spans="1:8" x14ac:dyDescent="0.25">
      <c r="A145" s="46">
        <v>44344</v>
      </c>
      <c r="B145" s="2" t="s">
        <v>82</v>
      </c>
      <c r="C145" s="2" t="s">
        <v>85</v>
      </c>
      <c r="D145" s="2" t="s">
        <v>65</v>
      </c>
      <c r="E145" s="2" t="s">
        <v>73</v>
      </c>
      <c r="F145" s="2">
        <v>36</v>
      </c>
      <c r="G145" s="2">
        <v>2.1800000000000002</v>
      </c>
      <c r="H145" s="44">
        <f>F145*G145</f>
        <v>78.48</v>
      </c>
    </row>
    <row r="146" spans="1:8" x14ac:dyDescent="0.25">
      <c r="A146" s="46">
        <v>44347</v>
      </c>
      <c r="B146" s="2" t="s">
        <v>82</v>
      </c>
      <c r="C146" s="2" t="s">
        <v>85</v>
      </c>
      <c r="D146" s="2" t="s">
        <v>65</v>
      </c>
      <c r="E146" s="2" t="s">
        <v>75</v>
      </c>
      <c r="F146" s="2">
        <v>44</v>
      </c>
      <c r="G146" s="2">
        <v>2.84</v>
      </c>
      <c r="H146" s="44">
        <f>F146*G146</f>
        <v>124.96</v>
      </c>
    </row>
    <row r="147" spans="1:8" x14ac:dyDescent="0.25">
      <c r="A147" s="46">
        <v>44350</v>
      </c>
      <c r="B147" s="2" t="s">
        <v>84</v>
      </c>
      <c r="C147" s="2" t="s">
        <v>83</v>
      </c>
      <c r="D147" s="2" t="s">
        <v>64</v>
      </c>
      <c r="E147" s="2" t="s">
        <v>71</v>
      </c>
      <c r="F147" s="2">
        <v>27</v>
      </c>
      <c r="G147" s="2">
        <v>1.87</v>
      </c>
      <c r="H147" s="44">
        <f>F147*G147</f>
        <v>50.49</v>
      </c>
    </row>
    <row r="148" spans="1:8" x14ac:dyDescent="0.25">
      <c r="A148" s="46">
        <v>44353</v>
      </c>
      <c r="B148" s="2" t="s">
        <v>84</v>
      </c>
      <c r="C148" s="2" t="s">
        <v>83</v>
      </c>
      <c r="D148" s="2" t="s">
        <v>65</v>
      </c>
      <c r="E148" s="2" t="s">
        <v>75</v>
      </c>
      <c r="F148" s="2">
        <v>120</v>
      </c>
      <c r="G148" s="2">
        <v>2.8400000000000003</v>
      </c>
      <c r="H148" s="44">
        <f>F148*G148</f>
        <v>340.8</v>
      </c>
    </row>
    <row r="149" spans="1:8" x14ac:dyDescent="0.25">
      <c r="A149" s="46">
        <v>44356</v>
      </c>
      <c r="B149" s="2" t="s">
        <v>84</v>
      </c>
      <c r="C149" s="2" t="s">
        <v>83</v>
      </c>
      <c r="D149" s="2" t="s">
        <v>66</v>
      </c>
      <c r="E149" s="2" t="s">
        <v>76</v>
      </c>
      <c r="F149" s="2">
        <v>26</v>
      </c>
      <c r="G149" s="2">
        <v>3.4899999999999998</v>
      </c>
      <c r="H149" s="44">
        <f>F149*G149</f>
        <v>90.74</v>
      </c>
    </row>
    <row r="150" spans="1:8" x14ac:dyDescent="0.25">
      <c r="A150" s="46">
        <v>44359</v>
      </c>
      <c r="B150" s="2" t="s">
        <v>82</v>
      </c>
      <c r="C150" s="2" t="s">
        <v>81</v>
      </c>
      <c r="D150" s="2" t="s">
        <v>64</v>
      </c>
      <c r="E150" s="2" t="s">
        <v>72</v>
      </c>
      <c r="F150" s="2">
        <v>73</v>
      </c>
      <c r="G150" s="2">
        <v>1.77</v>
      </c>
      <c r="H150" s="44">
        <f>F150*G150</f>
        <v>129.21</v>
      </c>
    </row>
    <row r="151" spans="1:8" x14ac:dyDescent="0.25">
      <c r="A151" s="46">
        <v>44362</v>
      </c>
      <c r="B151" s="2" t="s">
        <v>84</v>
      </c>
      <c r="C151" s="2" t="s">
        <v>86</v>
      </c>
      <c r="D151" s="2" t="s">
        <v>64</v>
      </c>
      <c r="E151" s="2" t="s">
        <v>71</v>
      </c>
      <c r="F151" s="2">
        <v>38</v>
      </c>
      <c r="G151" s="2">
        <v>1.87</v>
      </c>
      <c r="H151" s="44">
        <f>F151*G151</f>
        <v>71.06</v>
      </c>
    </row>
    <row r="152" spans="1:8" x14ac:dyDescent="0.25">
      <c r="A152" s="46">
        <v>44365</v>
      </c>
      <c r="B152" s="2" t="s">
        <v>84</v>
      </c>
      <c r="C152" s="2" t="s">
        <v>86</v>
      </c>
      <c r="D152" s="2" t="s">
        <v>65</v>
      </c>
      <c r="E152" s="2" t="s">
        <v>75</v>
      </c>
      <c r="F152" s="2">
        <v>40</v>
      </c>
      <c r="G152" s="2">
        <v>2.84</v>
      </c>
      <c r="H152" s="44">
        <f>F152*G152</f>
        <v>113.6</v>
      </c>
    </row>
    <row r="153" spans="1:8" x14ac:dyDescent="0.25">
      <c r="A153" s="46">
        <v>44368</v>
      </c>
      <c r="B153" s="2" t="s">
        <v>82</v>
      </c>
      <c r="C153" s="2" t="s">
        <v>85</v>
      </c>
      <c r="D153" s="2" t="s">
        <v>64</v>
      </c>
      <c r="E153" s="2" t="s">
        <v>72</v>
      </c>
      <c r="F153" s="2">
        <v>41</v>
      </c>
      <c r="G153" s="2">
        <v>1.7699999999999998</v>
      </c>
      <c r="H153" s="44">
        <f>F153*G153</f>
        <v>72.569999999999993</v>
      </c>
    </row>
    <row r="154" spans="1:8" x14ac:dyDescent="0.25">
      <c r="A154" s="46">
        <v>44371</v>
      </c>
      <c r="B154" s="2" t="s">
        <v>84</v>
      </c>
      <c r="C154" s="2" t="s">
        <v>83</v>
      </c>
      <c r="D154" s="2" t="s">
        <v>64</v>
      </c>
      <c r="E154" s="2" t="s">
        <v>70</v>
      </c>
      <c r="F154" s="2">
        <v>27</v>
      </c>
      <c r="G154" s="2">
        <v>2.27</v>
      </c>
      <c r="H154" s="44">
        <f>F154*G154</f>
        <v>61.29</v>
      </c>
    </row>
    <row r="155" spans="1:8" x14ac:dyDescent="0.25">
      <c r="A155" s="46">
        <v>44374</v>
      </c>
      <c r="B155" s="2" t="s">
        <v>84</v>
      </c>
      <c r="C155" s="2" t="s">
        <v>83</v>
      </c>
      <c r="D155" s="2" t="s">
        <v>65</v>
      </c>
      <c r="E155" s="2" t="s">
        <v>74</v>
      </c>
      <c r="F155" s="2">
        <v>38</v>
      </c>
      <c r="G155" s="2">
        <v>1.87</v>
      </c>
      <c r="H155" s="44">
        <f>F155*G155</f>
        <v>71.06</v>
      </c>
    </row>
    <row r="156" spans="1:8" x14ac:dyDescent="0.25">
      <c r="A156" s="46">
        <v>44377</v>
      </c>
      <c r="B156" s="2" t="s">
        <v>84</v>
      </c>
      <c r="C156" s="2" t="s">
        <v>83</v>
      </c>
      <c r="D156" s="2" t="s">
        <v>66</v>
      </c>
      <c r="E156" s="2" t="s">
        <v>76</v>
      </c>
      <c r="F156" s="2">
        <v>34</v>
      </c>
      <c r="G156" s="2">
        <v>3.4899999999999998</v>
      </c>
      <c r="H156" s="44">
        <f>F156*G156</f>
        <v>118.66</v>
      </c>
    </row>
    <row r="157" spans="1:8" x14ac:dyDescent="0.25">
      <c r="A157" s="46">
        <v>44380</v>
      </c>
      <c r="B157" s="2" t="s">
        <v>82</v>
      </c>
      <c r="C157" s="2" t="s">
        <v>81</v>
      </c>
      <c r="D157" s="2" t="s">
        <v>64</v>
      </c>
      <c r="E157" s="2" t="s">
        <v>71</v>
      </c>
      <c r="F157" s="2">
        <v>65</v>
      </c>
      <c r="G157" s="2">
        <v>1.8699999999999999</v>
      </c>
      <c r="H157" s="44">
        <f>F157*G157</f>
        <v>121.55</v>
      </c>
    </row>
    <row r="158" spans="1:8" x14ac:dyDescent="0.25">
      <c r="A158" s="46">
        <v>44383</v>
      </c>
      <c r="B158" s="2" t="s">
        <v>82</v>
      </c>
      <c r="C158" s="2" t="s">
        <v>81</v>
      </c>
      <c r="D158" s="2" t="s">
        <v>65</v>
      </c>
      <c r="E158" s="2" t="s">
        <v>75</v>
      </c>
      <c r="F158" s="2">
        <v>60</v>
      </c>
      <c r="G158" s="2">
        <v>2.8400000000000003</v>
      </c>
      <c r="H158" s="44">
        <f>F158*G158</f>
        <v>170.4</v>
      </c>
    </row>
    <row r="159" spans="1:8" x14ac:dyDescent="0.25">
      <c r="A159" s="46">
        <v>44386</v>
      </c>
      <c r="B159" s="2" t="s">
        <v>84</v>
      </c>
      <c r="C159" s="2" t="s">
        <v>86</v>
      </c>
      <c r="D159" s="2" t="s">
        <v>65</v>
      </c>
      <c r="E159" s="2" t="s">
        <v>73</v>
      </c>
      <c r="F159" s="2">
        <v>37</v>
      </c>
      <c r="G159" s="2">
        <v>2.1799999999999997</v>
      </c>
      <c r="H159" s="44">
        <f>F159*G159</f>
        <v>80.66</v>
      </c>
    </row>
    <row r="160" spans="1:8" x14ac:dyDescent="0.25">
      <c r="A160" s="46">
        <v>44389</v>
      </c>
      <c r="B160" s="2" t="s">
        <v>84</v>
      </c>
      <c r="C160" s="2" t="s">
        <v>86</v>
      </c>
      <c r="D160" s="2" t="s">
        <v>65</v>
      </c>
      <c r="E160" s="2" t="s">
        <v>74</v>
      </c>
      <c r="F160" s="2">
        <v>40</v>
      </c>
      <c r="G160" s="2">
        <v>1.8699999999999999</v>
      </c>
      <c r="H160" s="44">
        <f>F160*G160</f>
        <v>74.8</v>
      </c>
    </row>
    <row r="161" spans="1:8" x14ac:dyDescent="0.25">
      <c r="A161" s="46">
        <v>44392</v>
      </c>
      <c r="B161" s="2" t="s">
        <v>82</v>
      </c>
      <c r="C161" s="2" t="s">
        <v>85</v>
      </c>
      <c r="D161" s="2" t="s">
        <v>64</v>
      </c>
      <c r="E161" s="2" t="s">
        <v>71</v>
      </c>
      <c r="F161" s="2">
        <v>26</v>
      </c>
      <c r="G161" s="2">
        <v>1.8699999999999999</v>
      </c>
      <c r="H161" s="44">
        <f>F161*G161</f>
        <v>48.62</v>
      </c>
    </row>
    <row r="162" spans="1:8" x14ac:dyDescent="0.25">
      <c r="A162" s="46">
        <v>44395</v>
      </c>
      <c r="B162" s="2" t="s">
        <v>84</v>
      </c>
      <c r="C162" s="2" t="s">
        <v>83</v>
      </c>
      <c r="D162" s="2" t="s">
        <v>64</v>
      </c>
      <c r="E162" s="2" t="s">
        <v>70</v>
      </c>
      <c r="F162" s="2">
        <v>22</v>
      </c>
      <c r="G162" s="2">
        <v>2.27</v>
      </c>
      <c r="H162" s="44">
        <f>F162*G162</f>
        <v>49.94</v>
      </c>
    </row>
    <row r="163" spans="1:8" x14ac:dyDescent="0.25">
      <c r="A163" s="46">
        <v>44398</v>
      </c>
      <c r="B163" s="2" t="s">
        <v>84</v>
      </c>
      <c r="C163" s="2" t="s">
        <v>83</v>
      </c>
      <c r="D163" s="2" t="s">
        <v>65</v>
      </c>
      <c r="E163" s="2" t="s">
        <v>74</v>
      </c>
      <c r="F163" s="2">
        <v>32</v>
      </c>
      <c r="G163" s="2">
        <v>1.87</v>
      </c>
      <c r="H163" s="44">
        <f>F163*G163</f>
        <v>59.84</v>
      </c>
    </row>
    <row r="164" spans="1:8" x14ac:dyDescent="0.25">
      <c r="A164" s="46">
        <v>44401</v>
      </c>
      <c r="B164" s="2" t="s">
        <v>84</v>
      </c>
      <c r="C164" s="2" t="s">
        <v>83</v>
      </c>
      <c r="D164" s="2" t="s">
        <v>66</v>
      </c>
      <c r="E164" s="2" t="s">
        <v>76</v>
      </c>
      <c r="F164" s="2">
        <v>23</v>
      </c>
      <c r="G164" s="2">
        <v>3.4899999999999998</v>
      </c>
      <c r="H164" s="44">
        <f>F164*G164</f>
        <v>80.27</v>
      </c>
    </row>
    <row r="165" spans="1:8" x14ac:dyDescent="0.25">
      <c r="A165" s="46">
        <v>44404</v>
      </c>
      <c r="B165" s="2" t="s">
        <v>82</v>
      </c>
      <c r="C165" s="2" t="s">
        <v>81</v>
      </c>
      <c r="D165" s="2" t="s">
        <v>65</v>
      </c>
      <c r="E165" s="2" t="s">
        <v>73</v>
      </c>
      <c r="F165" s="2">
        <v>20</v>
      </c>
      <c r="G165" s="2">
        <v>2.1800000000000002</v>
      </c>
      <c r="H165" s="44">
        <f>F165*G165</f>
        <v>43.6</v>
      </c>
    </row>
    <row r="166" spans="1:8" x14ac:dyDescent="0.25">
      <c r="A166" s="46">
        <v>44407</v>
      </c>
      <c r="B166" s="2" t="s">
        <v>82</v>
      </c>
      <c r="C166" s="2" t="s">
        <v>81</v>
      </c>
      <c r="D166" s="2" t="s">
        <v>65</v>
      </c>
      <c r="E166" s="2" t="s">
        <v>74</v>
      </c>
      <c r="F166" s="2">
        <v>64</v>
      </c>
      <c r="G166" s="2">
        <v>1.87</v>
      </c>
      <c r="H166" s="44">
        <f>F166*G166</f>
        <v>119.68</v>
      </c>
    </row>
    <row r="167" spans="1:8" x14ac:dyDescent="0.25">
      <c r="A167" s="46">
        <v>44410</v>
      </c>
      <c r="B167" s="2" t="s">
        <v>84</v>
      </c>
      <c r="C167" s="2" t="s">
        <v>86</v>
      </c>
      <c r="D167" s="2" t="s">
        <v>64</v>
      </c>
      <c r="E167" s="2" t="s">
        <v>72</v>
      </c>
      <c r="F167" s="2">
        <v>71</v>
      </c>
      <c r="G167" s="2">
        <v>1.77</v>
      </c>
      <c r="H167" s="44">
        <f>F167*G167</f>
        <v>125.67</v>
      </c>
    </row>
    <row r="168" spans="1:8" x14ac:dyDescent="0.25">
      <c r="A168" s="46">
        <v>44413</v>
      </c>
      <c r="B168" s="2" t="s">
        <v>82</v>
      </c>
      <c r="C168" s="2" t="s">
        <v>85</v>
      </c>
      <c r="D168" s="2" t="s">
        <v>65</v>
      </c>
      <c r="E168" s="2" t="s">
        <v>73</v>
      </c>
      <c r="F168" s="2">
        <v>90</v>
      </c>
      <c r="G168" s="2">
        <v>2.1799999999999997</v>
      </c>
      <c r="H168" s="44">
        <f>F168*G168</f>
        <v>196.2</v>
      </c>
    </row>
    <row r="169" spans="1:8" x14ac:dyDescent="0.25">
      <c r="A169" s="46">
        <v>44416</v>
      </c>
      <c r="B169" s="2" t="s">
        <v>82</v>
      </c>
      <c r="C169" s="2" t="s">
        <v>85</v>
      </c>
      <c r="D169" s="2" t="s">
        <v>65</v>
      </c>
      <c r="E169" s="2" t="s">
        <v>75</v>
      </c>
      <c r="F169" s="2">
        <v>38</v>
      </c>
      <c r="G169" s="2">
        <v>2.84</v>
      </c>
      <c r="H169" s="44">
        <f>F169*G169</f>
        <v>107.91999999999999</v>
      </c>
    </row>
    <row r="170" spans="1:8" x14ac:dyDescent="0.25">
      <c r="A170" s="46">
        <v>44419</v>
      </c>
      <c r="B170" s="2" t="s">
        <v>84</v>
      </c>
      <c r="C170" s="2" t="s">
        <v>83</v>
      </c>
      <c r="D170" s="2" t="s">
        <v>64</v>
      </c>
      <c r="E170" s="2" t="s">
        <v>72</v>
      </c>
      <c r="F170" s="2">
        <v>55</v>
      </c>
      <c r="G170" s="2">
        <v>1.7699999999999998</v>
      </c>
      <c r="H170" s="44">
        <f>F170*G170</f>
        <v>97.35</v>
      </c>
    </row>
    <row r="171" spans="1:8" x14ac:dyDescent="0.25">
      <c r="A171" s="46">
        <v>44422</v>
      </c>
      <c r="B171" s="2" t="s">
        <v>84</v>
      </c>
      <c r="C171" s="2" t="s">
        <v>83</v>
      </c>
      <c r="D171" s="2" t="s">
        <v>67</v>
      </c>
      <c r="E171" s="2" t="s">
        <v>78</v>
      </c>
      <c r="F171" s="2">
        <v>22</v>
      </c>
      <c r="G171" s="2">
        <v>3.15</v>
      </c>
      <c r="H171" s="44">
        <f>F171*G171</f>
        <v>69.3</v>
      </c>
    </row>
    <row r="172" spans="1:8" x14ac:dyDescent="0.25">
      <c r="A172" s="46">
        <v>44425</v>
      </c>
      <c r="B172" s="2" t="s">
        <v>82</v>
      </c>
      <c r="C172" s="2" t="s">
        <v>81</v>
      </c>
      <c r="D172" s="2" t="s">
        <v>64</v>
      </c>
      <c r="E172" s="2" t="s">
        <v>72</v>
      </c>
      <c r="F172" s="2">
        <v>34</v>
      </c>
      <c r="G172" s="2">
        <v>1.77</v>
      </c>
      <c r="H172" s="44">
        <f>F172*G172</f>
        <v>60.18</v>
      </c>
    </row>
    <row r="173" spans="1:8" x14ac:dyDescent="0.25">
      <c r="A173" s="46">
        <v>44428</v>
      </c>
      <c r="B173" s="2" t="s">
        <v>84</v>
      </c>
      <c r="C173" s="2" t="s">
        <v>86</v>
      </c>
      <c r="D173" s="2" t="s">
        <v>64</v>
      </c>
      <c r="E173" s="2" t="s">
        <v>71</v>
      </c>
      <c r="F173" s="2">
        <v>39</v>
      </c>
      <c r="G173" s="2">
        <v>1.87</v>
      </c>
      <c r="H173" s="44">
        <f>F173*G173</f>
        <v>72.930000000000007</v>
      </c>
    </row>
    <row r="174" spans="1:8" x14ac:dyDescent="0.25">
      <c r="A174" s="46">
        <v>44431</v>
      </c>
      <c r="B174" s="2" t="s">
        <v>84</v>
      </c>
      <c r="C174" s="2" t="s">
        <v>86</v>
      </c>
      <c r="D174" s="2" t="s">
        <v>65</v>
      </c>
      <c r="E174" s="2" t="s">
        <v>75</v>
      </c>
      <c r="F174" s="2">
        <v>41</v>
      </c>
      <c r="G174" s="2">
        <v>2.84</v>
      </c>
      <c r="H174" s="44">
        <f>F174*G174</f>
        <v>116.44</v>
      </c>
    </row>
    <row r="175" spans="1:8" x14ac:dyDescent="0.25">
      <c r="A175" s="46">
        <v>44434</v>
      </c>
      <c r="B175" s="2" t="s">
        <v>82</v>
      </c>
      <c r="C175" s="2" t="s">
        <v>85</v>
      </c>
      <c r="D175" s="2" t="s">
        <v>64</v>
      </c>
      <c r="E175" s="2" t="s">
        <v>72</v>
      </c>
      <c r="F175" s="2">
        <v>41</v>
      </c>
      <c r="G175" s="2">
        <v>1.7699999999999998</v>
      </c>
      <c r="H175" s="44">
        <f>F175*G175</f>
        <v>72.569999999999993</v>
      </c>
    </row>
    <row r="176" spans="1:8" x14ac:dyDescent="0.25">
      <c r="A176" s="46">
        <v>44437</v>
      </c>
      <c r="B176" s="2" t="s">
        <v>84</v>
      </c>
      <c r="C176" s="2" t="s">
        <v>83</v>
      </c>
      <c r="D176" s="2" t="s">
        <v>65</v>
      </c>
      <c r="E176" s="2" t="s">
        <v>73</v>
      </c>
      <c r="F176" s="2">
        <v>136</v>
      </c>
      <c r="G176" s="2">
        <v>2.1800000000000002</v>
      </c>
      <c r="H176" s="44">
        <f>F176*G176</f>
        <v>296.48</v>
      </c>
    </row>
    <row r="177" spans="1:8" x14ac:dyDescent="0.25">
      <c r="A177" s="46">
        <v>44440</v>
      </c>
      <c r="B177" s="2" t="s">
        <v>84</v>
      </c>
      <c r="C177" s="2" t="s">
        <v>83</v>
      </c>
      <c r="D177" s="2" t="s">
        <v>64</v>
      </c>
      <c r="E177" s="2" t="s">
        <v>72</v>
      </c>
      <c r="F177" s="2">
        <v>25</v>
      </c>
      <c r="G177" s="2">
        <v>1.77</v>
      </c>
      <c r="H177" s="44">
        <f>F177*G177</f>
        <v>44.25</v>
      </c>
    </row>
    <row r="178" spans="1:8" x14ac:dyDescent="0.25">
      <c r="A178" s="46">
        <v>44443</v>
      </c>
      <c r="B178" s="2" t="s">
        <v>84</v>
      </c>
      <c r="C178" s="2" t="s">
        <v>83</v>
      </c>
      <c r="D178" s="2" t="s">
        <v>67</v>
      </c>
      <c r="E178" s="2" t="s">
        <v>78</v>
      </c>
      <c r="F178" s="2">
        <v>26</v>
      </c>
      <c r="G178" s="2">
        <v>3.1500000000000004</v>
      </c>
      <c r="H178" s="44">
        <f>F178*G178</f>
        <v>81.900000000000006</v>
      </c>
    </row>
    <row r="179" spans="1:8" x14ac:dyDescent="0.25">
      <c r="A179" s="46">
        <v>44446</v>
      </c>
      <c r="B179" s="2" t="s">
        <v>82</v>
      </c>
      <c r="C179" s="2" t="s">
        <v>81</v>
      </c>
      <c r="D179" s="2" t="s">
        <v>64</v>
      </c>
      <c r="E179" s="2" t="s">
        <v>71</v>
      </c>
      <c r="F179" s="2">
        <v>50</v>
      </c>
      <c r="G179" s="2">
        <v>1.87</v>
      </c>
      <c r="H179" s="44">
        <f>F179*G179</f>
        <v>93.5</v>
      </c>
    </row>
    <row r="180" spans="1:8" x14ac:dyDescent="0.25">
      <c r="A180" s="46">
        <v>44449</v>
      </c>
      <c r="B180" s="2" t="s">
        <v>82</v>
      </c>
      <c r="C180" s="2" t="s">
        <v>81</v>
      </c>
      <c r="D180" s="2" t="s">
        <v>65</v>
      </c>
      <c r="E180" s="2" t="s">
        <v>75</v>
      </c>
      <c r="F180" s="2">
        <v>79</v>
      </c>
      <c r="G180" s="2">
        <v>2.8400000000000003</v>
      </c>
      <c r="H180" s="44">
        <f>F180*G180</f>
        <v>224.36</v>
      </c>
    </row>
    <row r="181" spans="1:8" x14ac:dyDescent="0.25">
      <c r="A181" s="46">
        <v>44452</v>
      </c>
      <c r="B181" s="2" t="s">
        <v>84</v>
      </c>
      <c r="C181" s="2" t="s">
        <v>86</v>
      </c>
      <c r="D181" s="2" t="s">
        <v>64</v>
      </c>
      <c r="E181" s="2" t="s">
        <v>72</v>
      </c>
      <c r="F181" s="2">
        <v>30</v>
      </c>
      <c r="G181" s="2">
        <v>1.77</v>
      </c>
      <c r="H181" s="44">
        <f>F181*G181</f>
        <v>53.1</v>
      </c>
    </row>
    <row r="182" spans="1:8" x14ac:dyDescent="0.25">
      <c r="A182" s="46">
        <v>44455</v>
      </c>
      <c r="B182" s="2" t="s">
        <v>84</v>
      </c>
      <c r="C182" s="2" t="s">
        <v>86</v>
      </c>
      <c r="D182" s="2" t="s">
        <v>67</v>
      </c>
      <c r="E182" s="2" t="s">
        <v>77</v>
      </c>
      <c r="F182" s="2">
        <v>20</v>
      </c>
      <c r="G182" s="2">
        <v>1.6800000000000002</v>
      </c>
      <c r="H182" s="44">
        <f>F182*G182</f>
        <v>33.6</v>
      </c>
    </row>
    <row r="183" spans="1:8" x14ac:dyDescent="0.25">
      <c r="A183" s="46">
        <v>44458</v>
      </c>
      <c r="B183" s="2" t="s">
        <v>82</v>
      </c>
      <c r="C183" s="2" t="s">
        <v>85</v>
      </c>
      <c r="D183" s="2" t="s">
        <v>64</v>
      </c>
      <c r="E183" s="2" t="s">
        <v>72</v>
      </c>
      <c r="F183" s="2">
        <v>49</v>
      </c>
      <c r="G183" s="2">
        <v>1.77</v>
      </c>
      <c r="H183" s="44">
        <f>F183*G183</f>
        <v>86.73</v>
      </c>
    </row>
    <row r="184" spans="1:8" x14ac:dyDescent="0.25">
      <c r="A184" s="46">
        <v>44461</v>
      </c>
      <c r="B184" s="2" t="s">
        <v>84</v>
      </c>
      <c r="C184" s="2" t="s">
        <v>83</v>
      </c>
      <c r="D184" s="2" t="s">
        <v>65</v>
      </c>
      <c r="E184" s="2" t="s">
        <v>73</v>
      </c>
      <c r="F184" s="2">
        <v>40</v>
      </c>
      <c r="G184" s="2">
        <v>2.1800000000000002</v>
      </c>
      <c r="H184" s="44">
        <f>F184*G184</f>
        <v>87.2</v>
      </c>
    </row>
    <row r="185" spans="1:8" x14ac:dyDescent="0.25">
      <c r="A185" s="46">
        <v>44464</v>
      </c>
      <c r="B185" s="2" t="s">
        <v>84</v>
      </c>
      <c r="C185" s="2" t="s">
        <v>83</v>
      </c>
      <c r="D185" s="2" t="s">
        <v>64</v>
      </c>
      <c r="E185" s="2" t="s">
        <v>72</v>
      </c>
      <c r="F185" s="2">
        <v>31</v>
      </c>
      <c r="G185" s="2">
        <v>1.77</v>
      </c>
      <c r="H185" s="44">
        <f>F185*G185</f>
        <v>54.87</v>
      </c>
    </row>
    <row r="186" spans="1:8" x14ac:dyDescent="0.25">
      <c r="A186" s="46">
        <v>44467</v>
      </c>
      <c r="B186" s="2" t="s">
        <v>84</v>
      </c>
      <c r="C186" s="2" t="s">
        <v>83</v>
      </c>
      <c r="D186" s="2" t="s">
        <v>67</v>
      </c>
      <c r="E186" s="2" t="s">
        <v>78</v>
      </c>
      <c r="F186" s="2">
        <v>21</v>
      </c>
      <c r="G186" s="2">
        <v>3.1500000000000004</v>
      </c>
      <c r="H186" s="44">
        <f>F186*G186</f>
        <v>66.150000000000006</v>
      </c>
    </row>
    <row r="187" spans="1:8" x14ac:dyDescent="0.25">
      <c r="A187" s="46">
        <v>44470</v>
      </c>
      <c r="B187" s="2" t="s">
        <v>82</v>
      </c>
      <c r="C187" s="2" t="s">
        <v>81</v>
      </c>
      <c r="D187" s="2" t="s">
        <v>64</v>
      </c>
      <c r="E187" s="2" t="s">
        <v>71</v>
      </c>
      <c r="F187" s="2">
        <v>43</v>
      </c>
      <c r="G187" s="2">
        <v>1.8699999999999999</v>
      </c>
      <c r="H187" s="44">
        <f>F187*G187</f>
        <v>80.41</v>
      </c>
    </row>
    <row r="188" spans="1:8" x14ac:dyDescent="0.25">
      <c r="A188" s="46">
        <v>44473</v>
      </c>
      <c r="B188" s="2" t="s">
        <v>82</v>
      </c>
      <c r="C188" s="2" t="s">
        <v>81</v>
      </c>
      <c r="D188" s="2" t="s">
        <v>65</v>
      </c>
      <c r="E188" s="2" t="s">
        <v>75</v>
      </c>
      <c r="F188" s="2">
        <v>47</v>
      </c>
      <c r="G188" s="2">
        <v>2.84</v>
      </c>
      <c r="H188" s="44">
        <f>F188*G188</f>
        <v>133.47999999999999</v>
      </c>
    </row>
    <row r="189" spans="1:8" x14ac:dyDescent="0.25">
      <c r="A189" s="46">
        <v>44476</v>
      </c>
      <c r="B189" s="2" t="s">
        <v>84</v>
      </c>
      <c r="C189" s="2" t="s">
        <v>86</v>
      </c>
      <c r="D189" s="2" t="s">
        <v>65</v>
      </c>
      <c r="E189" s="2" t="s">
        <v>73</v>
      </c>
      <c r="F189" s="2">
        <v>175</v>
      </c>
      <c r="G189" s="2">
        <v>2.1800000000000002</v>
      </c>
      <c r="H189" s="44">
        <f>F189*G189</f>
        <v>381.5</v>
      </c>
    </row>
    <row r="190" spans="1:8" x14ac:dyDescent="0.25">
      <c r="A190" s="46">
        <v>44479</v>
      </c>
      <c r="B190" s="2" t="s">
        <v>84</v>
      </c>
      <c r="C190" s="2" t="s">
        <v>86</v>
      </c>
      <c r="D190" s="2" t="s">
        <v>65</v>
      </c>
      <c r="E190" s="2" t="s">
        <v>74</v>
      </c>
      <c r="F190" s="2">
        <v>23</v>
      </c>
      <c r="G190" s="2">
        <v>1.8699999999999999</v>
      </c>
      <c r="H190" s="44">
        <f>F190*G190</f>
        <v>43.01</v>
      </c>
    </row>
    <row r="191" spans="1:8" x14ac:dyDescent="0.25">
      <c r="A191" s="46">
        <v>44482</v>
      </c>
      <c r="B191" s="2" t="s">
        <v>82</v>
      </c>
      <c r="C191" s="2" t="s">
        <v>85</v>
      </c>
      <c r="D191" s="2" t="s">
        <v>64</v>
      </c>
      <c r="E191" s="2" t="s">
        <v>72</v>
      </c>
      <c r="F191" s="2">
        <v>40</v>
      </c>
      <c r="G191" s="2">
        <v>1.77</v>
      </c>
      <c r="H191" s="44">
        <f>F191*G191</f>
        <v>70.8</v>
      </c>
    </row>
    <row r="192" spans="1:8" x14ac:dyDescent="0.25">
      <c r="A192" s="46">
        <v>44485</v>
      </c>
      <c r="B192" s="2" t="s">
        <v>84</v>
      </c>
      <c r="C192" s="2" t="s">
        <v>83</v>
      </c>
      <c r="D192" s="2" t="s">
        <v>65</v>
      </c>
      <c r="E192" s="2" t="s">
        <v>73</v>
      </c>
      <c r="F192" s="2">
        <v>87</v>
      </c>
      <c r="G192" s="2">
        <v>2.1800000000000002</v>
      </c>
      <c r="H192" s="44">
        <f>F192*G192</f>
        <v>189.66000000000003</v>
      </c>
    </row>
    <row r="193" spans="1:8" x14ac:dyDescent="0.25">
      <c r="A193" s="46">
        <v>44488</v>
      </c>
      <c r="B193" s="2" t="s">
        <v>84</v>
      </c>
      <c r="C193" s="2" t="s">
        <v>83</v>
      </c>
      <c r="D193" s="2" t="s">
        <v>64</v>
      </c>
      <c r="E193" s="2" t="s">
        <v>72</v>
      </c>
      <c r="F193" s="2">
        <v>43</v>
      </c>
      <c r="G193" s="2">
        <v>1.77</v>
      </c>
      <c r="H193" s="44">
        <f>F193*G193</f>
        <v>76.11</v>
      </c>
    </row>
    <row r="194" spans="1:8" x14ac:dyDescent="0.25">
      <c r="A194" s="46">
        <v>44491</v>
      </c>
      <c r="B194" s="2" t="s">
        <v>84</v>
      </c>
      <c r="C194" s="2" t="s">
        <v>83</v>
      </c>
      <c r="D194" s="2" t="s">
        <v>66</v>
      </c>
      <c r="E194" s="2" t="s">
        <v>76</v>
      </c>
      <c r="F194" s="2">
        <v>30</v>
      </c>
      <c r="G194" s="2">
        <v>3.49</v>
      </c>
      <c r="H194" s="44">
        <f>F194*G194</f>
        <v>104.7</v>
      </c>
    </row>
    <row r="195" spans="1:8" x14ac:dyDescent="0.25">
      <c r="A195" s="46">
        <v>44494</v>
      </c>
      <c r="B195" s="2" t="s">
        <v>82</v>
      </c>
      <c r="C195" s="2" t="s">
        <v>81</v>
      </c>
      <c r="D195" s="2" t="s">
        <v>64</v>
      </c>
      <c r="E195" s="2" t="s">
        <v>72</v>
      </c>
      <c r="F195" s="2">
        <v>35</v>
      </c>
      <c r="G195" s="2">
        <v>1.77</v>
      </c>
      <c r="H195" s="44">
        <f>F195*G195</f>
        <v>61.95</v>
      </c>
    </row>
    <row r="196" spans="1:8" x14ac:dyDescent="0.25">
      <c r="A196" s="46">
        <v>44497</v>
      </c>
      <c r="B196" s="2" t="s">
        <v>84</v>
      </c>
      <c r="C196" s="2" t="s">
        <v>86</v>
      </c>
      <c r="D196" s="2" t="s">
        <v>64</v>
      </c>
      <c r="E196" s="2" t="s">
        <v>71</v>
      </c>
      <c r="F196" s="2">
        <v>57</v>
      </c>
      <c r="G196" s="2">
        <v>1.87</v>
      </c>
      <c r="H196" s="44">
        <f>F196*G196</f>
        <v>106.59</v>
      </c>
    </row>
    <row r="197" spans="1:8" x14ac:dyDescent="0.25">
      <c r="A197" s="46">
        <v>44500</v>
      </c>
      <c r="B197" s="2" t="s">
        <v>84</v>
      </c>
      <c r="C197" s="2" t="s">
        <v>86</v>
      </c>
      <c r="D197" s="2" t="s">
        <v>67</v>
      </c>
      <c r="E197" s="2" t="s">
        <v>77</v>
      </c>
      <c r="F197" s="2">
        <v>25</v>
      </c>
      <c r="G197" s="2">
        <v>1.68</v>
      </c>
      <c r="H197" s="44">
        <f>F197*G197</f>
        <v>42</v>
      </c>
    </row>
    <row r="198" spans="1:8" x14ac:dyDescent="0.25">
      <c r="A198" s="46">
        <v>44503</v>
      </c>
      <c r="B198" s="2" t="s">
        <v>82</v>
      </c>
      <c r="C198" s="2" t="s">
        <v>85</v>
      </c>
      <c r="D198" s="2" t="s">
        <v>65</v>
      </c>
      <c r="E198" s="2" t="s">
        <v>74</v>
      </c>
      <c r="F198" s="2">
        <v>24</v>
      </c>
      <c r="G198" s="2">
        <v>1.87</v>
      </c>
      <c r="H198" s="44">
        <f>F198*G198</f>
        <v>44.88</v>
      </c>
    </row>
    <row r="199" spans="1:8" x14ac:dyDescent="0.25">
      <c r="A199" s="46">
        <v>44506</v>
      </c>
      <c r="B199" s="2" t="s">
        <v>84</v>
      </c>
      <c r="C199" s="2" t="s">
        <v>83</v>
      </c>
      <c r="D199" s="2" t="s">
        <v>64</v>
      </c>
      <c r="E199" s="2" t="s">
        <v>71</v>
      </c>
      <c r="F199" s="2">
        <v>83</v>
      </c>
      <c r="G199" s="2">
        <v>1.87</v>
      </c>
      <c r="H199" s="44">
        <f>F199*G199</f>
        <v>155.21</v>
      </c>
    </row>
    <row r="200" spans="1:8" x14ac:dyDescent="0.25">
      <c r="A200" s="46">
        <v>44509</v>
      </c>
      <c r="B200" s="2" t="s">
        <v>84</v>
      </c>
      <c r="C200" s="2" t="s">
        <v>83</v>
      </c>
      <c r="D200" s="2" t="s">
        <v>65</v>
      </c>
      <c r="E200" s="2" t="s">
        <v>75</v>
      </c>
      <c r="F200" s="2">
        <v>124</v>
      </c>
      <c r="G200" s="2">
        <v>2.8400000000000003</v>
      </c>
      <c r="H200" s="44">
        <f>F200*G200</f>
        <v>352.16</v>
      </c>
    </row>
    <row r="201" spans="1:8" x14ac:dyDescent="0.25">
      <c r="A201" s="46">
        <v>44512</v>
      </c>
      <c r="B201" s="2" t="s">
        <v>82</v>
      </c>
      <c r="C201" s="2" t="s">
        <v>81</v>
      </c>
      <c r="D201" s="2" t="s">
        <v>64</v>
      </c>
      <c r="E201" s="2" t="s">
        <v>72</v>
      </c>
      <c r="F201" s="2">
        <v>137</v>
      </c>
      <c r="G201" s="2">
        <v>1.77</v>
      </c>
      <c r="H201" s="44">
        <f>F201*G201</f>
        <v>242.49</v>
      </c>
    </row>
    <row r="202" spans="1:8" x14ac:dyDescent="0.25">
      <c r="A202" s="46">
        <v>44515</v>
      </c>
      <c r="B202" s="2" t="s">
        <v>84</v>
      </c>
      <c r="C202" s="2" t="s">
        <v>86</v>
      </c>
      <c r="D202" s="2" t="s">
        <v>65</v>
      </c>
      <c r="E202" s="2" t="s">
        <v>73</v>
      </c>
      <c r="F202" s="2">
        <v>146</v>
      </c>
      <c r="G202" s="2">
        <v>2.1799999999999997</v>
      </c>
      <c r="H202" s="44">
        <f>F202*G202</f>
        <v>318.27999999999997</v>
      </c>
    </row>
    <row r="203" spans="1:8" x14ac:dyDescent="0.25">
      <c r="A203" s="46">
        <v>44518</v>
      </c>
      <c r="B203" s="2" t="s">
        <v>84</v>
      </c>
      <c r="C203" s="2" t="s">
        <v>86</v>
      </c>
      <c r="D203" s="2" t="s">
        <v>65</v>
      </c>
      <c r="E203" s="2" t="s">
        <v>74</v>
      </c>
      <c r="F203" s="2">
        <v>34</v>
      </c>
      <c r="G203" s="2">
        <v>1.8699999999999999</v>
      </c>
      <c r="H203" s="44">
        <f>F203*G203</f>
        <v>63.58</v>
      </c>
    </row>
    <row r="204" spans="1:8" x14ac:dyDescent="0.25">
      <c r="A204" s="46">
        <v>44521</v>
      </c>
      <c r="B204" s="2" t="s">
        <v>82</v>
      </c>
      <c r="C204" s="2" t="s">
        <v>85</v>
      </c>
      <c r="D204" s="2" t="s">
        <v>64</v>
      </c>
      <c r="E204" s="2" t="s">
        <v>72</v>
      </c>
      <c r="F204" s="2">
        <v>20</v>
      </c>
      <c r="G204" s="2">
        <v>1.77</v>
      </c>
      <c r="H204" s="44">
        <f>F204*G204</f>
        <v>35.4</v>
      </c>
    </row>
    <row r="205" spans="1:8" x14ac:dyDescent="0.25">
      <c r="A205" s="46">
        <v>44524</v>
      </c>
      <c r="B205" s="2" t="s">
        <v>84</v>
      </c>
      <c r="C205" s="2" t="s">
        <v>83</v>
      </c>
      <c r="D205" s="2" t="s">
        <v>65</v>
      </c>
      <c r="E205" s="2" t="s">
        <v>73</v>
      </c>
      <c r="F205" s="2">
        <v>139</v>
      </c>
      <c r="G205" s="2">
        <v>2.1799999999999997</v>
      </c>
      <c r="H205" s="44">
        <f>F205*G205</f>
        <v>303.02</v>
      </c>
    </row>
    <row r="206" spans="1:8" x14ac:dyDescent="0.25">
      <c r="A206" s="46">
        <v>44527</v>
      </c>
      <c r="B206" s="2" t="s">
        <v>84</v>
      </c>
      <c r="C206" s="2" t="s">
        <v>83</v>
      </c>
      <c r="D206" s="2" t="s">
        <v>65</v>
      </c>
      <c r="E206" s="2" t="s">
        <v>74</v>
      </c>
      <c r="F206" s="2">
        <v>211</v>
      </c>
      <c r="G206" s="2">
        <v>1.8699999999999999</v>
      </c>
      <c r="H206" s="44">
        <f>F206*G206</f>
        <v>394.57</v>
      </c>
    </row>
    <row r="207" spans="1:8" x14ac:dyDescent="0.25">
      <c r="A207" s="46">
        <v>44530</v>
      </c>
      <c r="B207" s="2" t="s">
        <v>84</v>
      </c>
      <c r="C207" s="2" t="s">
        <v>83</v>
      </c>
      <c r="D207" s="2" t="s">
        <v>66</v>
      </c>
      <c r="E207" s="2" t="s">
        <v>76</v>
      </c>
      <c r="F207" s="2">
        <v>20</v>
      </c>
      <c r="G207" s="2">
        <v>3.4899999999999998</v>
      </c>
      <c r="H207" s="44">
        <f>F207*G207</f>
        <v>69.8</v>
      </c>
    </row>
    <row r="208" spans="1:8" x14ac:dyDescent="0.25">
      <c r="A208" s="46">
        <v>44533</v>
      </c>
      <c r="B208" s="2" t="s">
        <v>82</v>
      </c>
      <c r="C208" s="2" t="s">
        <v>81</v>
      </c>
      <c r="D208" s="2" t="s">
        <v>64</v>
      </c>
      <c r="E208" s="2" t="s">
        <v>71</v>
      </c>
      <c r="F208" s="2">
        <v>42</v>
      </c>
      <c r="G208" s="2">
        <v>1.87</v>
      </c>
      <c r="H208" s="44">
        <f>F208*G208</f>
        <v>78.540000000000006</v>
      </c>
    </row>
    <row r="209" spans="1:8" x14ac:dyDescent="0.25">
      <c r="A209" s="46">
        <v>44536</v>
      </c>
      <c r="B209" s="2" t="s">
        <v>82</v>
      </c>
      <c r="C209" s="2" t="s">
        <v>81</v>
      </c>
      <c r="D209" s="2" t="s">
        <v>65</v>
      </c>
      <c r="E209" s="2" t="s">
        <v>75</v>
      </c>
      <c r="F209" s="2">
        <v>100</v>
      </c>
      <c r="G209" s="2">
        <v>2.84</v>
      </c>
      <c r="H209" s="44">
        <f>F209*G209</f>
        <v>284</v>
      </c>
    </row>
    <row r="210" spans="1:8" x14ac:dyDescent="0.25">
      <c r="A210" s="46">
        <v>44539</v>
      </c>
      <c r="B210" s="2" t="s">
        <v>84</v>
      </c>
      <c r="C210" s="2" t="s">
        <v>86</v>
      </c>
      <c r="D210" s="2" t="s">
        <v>64</v>
      </c>
      <c r="E210" s="2" t="s">
        <v>72</v>
      </c>
      <c r="F210" s="2">
        <v>38</v>
      </c>
      <c r="G210" s="2">
        <v>1.7700000000000002</v>
      </c>
      <c r="H210" s="44">
        <f>F210*G210</f>
        <v>67.260000000000005</v>
      </c>
    </row>
    <row r="211" spans="1:8" x14ac:dyDescent="0.25">
      <c r="A211" s="46">
        <v>44542</v>
      </c>
      <c r="B211" s="2" t="s">
        <v>84</v>
      </c>
      <c r="C211" s="2" t="s">
        <v>86</v>
      </c>
      <c r="D211" s="2" t="s">
        <v>66</v>
      </c>
      <c r="E211" s="2" t="s">
        <v>76</v>
      </c>
      <c r="F211" s="2">
        <v>25</v>
      </c>
      <c r="G211" s="2">
        <v>3.49</v>
      </c>
      <c r="H211" s="44">
        <f>F211*G211</f>
        <v>87.25</v>
      </c>
    </row>
    <row r="212" spans="1:8" x14ac:dyDescent="0.25">
      <c r="A212" s="46">
        <v>44545</v>
      </c>
      <c r="B212" s="2" t="s">
        <v>82</v>
      </c>
      <c r="C212" s="2" t="s">
        <v>85</v>
      </c>
      <c r="D212" s="2" t="s">
        <v>65</v>
      </c>
      <c r="E212" s="2" t="s">
        <v>74</v>
      </c>
      <c r="F212" s="2">
        <v>96</v>
      </c>
      <c r="G212" s="2">
        <v>1.87</v>
      </c>
      <c r="H212" s="44">
        <f>F212*G212</f>
        <v>179.52</v>
      </c>
    </row>
    <row r="213" spans="1:8" x14ac:dyDescent="0.25">
      <c r="A213" s="46">
        <v>44548</v>
      </c>
      <c r="B213" s="2" t="s">
        <v>84</v>
      </c>
      <c r="C213" s="2" t="s">
        <v>83</v>
      </c>
      <c r="D213" s="2" t="s">
        <v>65</v>
      </c>
      <c r="E213" s="2" t="s">
        <v>73</v>
      </c>
      <c r="F213" s="2">
        <v>34</v>
      </c>
      <c r="G213" s="2">
        <v>2.1800000000000002</v>
      </c>
      <c r="H213" s="44">
        <f>F213*G213</f>
        <v>74.12</v>
      </c>
    </row>
    <row r="214" spans="1:8" x14ac:dyDescent="0.25">
      <c r="A214" s="46">
        <v>44551</v>
      </c>
      <c r="B214" s="2" t="s">
        <v>84</v>
      </c>
      <c r="C214" s="2" t="s">
        <v>83</v>
      </c>
      <c r="D214" s="2" t="s">
        <v>65</v>
      </c>
      <c r="E214" s="2" t="s">
        <v>74</v>
      </c>
      <c r="F214" s="2">
        <v>245</v>
      </c>
      <c r="G214" s="2">
        <v>1.8699999999999999</v>
      </c>
      <c r="H214" s="44">
        <f>F214*G214</f>
        <v>458.15</v>
      </c>
    </row>
    <row r="215" spans="1:8" x14ac:dyDescent="0.25">
      <c r="A215" s="46">
        <v>44554</v>
      </c>
      <c r="B215" s="2" t="s">
        <v>84</v>
      </c>
      <c r="C215" s="2" t="s">
        <v>83</v>
      </c>
      <c r="D215" s="2" t="s">
        <v>66</v>
      </c>
      <c r="E215" s="2" t="s">
        <v>76</v>
      </c>
      <c r="F215" s="2">
        <v>30</v>
      </c>
      <c r="G215" s="2">
        <v>3.49</v>
      </c>
      <c r="H215" s="44">
        <f>F215*G215</f>
        <v>104.7</v>
      </c>
    </row>
    <row r="216" spans="1:8" x14ac:dyDescent="0.25">
      <c r="A216" s="46">
        <v>44557</v>
      </c>
      <c r="B216" s="2" t="s">
        <v>82</v>
      </c>
      <c r="C216" s="2" t="s">
        <v>81</v>
      </c>
      <c r="D216" s="2" t="s">
        <v>64</v>
      </c>
      <c r="E216" s="2" t="s">
        <v>71</v>
      </c>
      <c r="F216" s="2">
        <v>30</v>
      </c>
      <c r="G216" s="2">
        <v>1.87</v>
      </c>
      <c r="H216" s="44">
        <f>F216*G216</f>
        <v>56.1</v>
      </c>
    </row>
    <row r="217" spans="1:8" x14ac:dyDescent="0.25">
      <c r="A217" s="46">
        <v>44560</v>
      </c>
      <c r="B217" s="2" t="s">
        <v>82</v>
      </c>
      <c r="C217" s="2" t="s">
        <v>81</v>
      </c>
      <c r="D217" s="2" t="s">
        <v>65</v>
      </c>
      <c r="E217" s="2" t="s">
        <v>75</v>
      </c>
      <c r="F217" s="2">
        <v>44</v>
      </c>
      <c r="G217" s="2">
        <v>2.84</v>
      </c>
      <c r="H217" s="44">
        <f>F217*G217</f>
        <v>124.96</v>
      </c>
    </row>
    <row r="218" spans="1:8" x14ac:dyDescent="0.25">
      <c r="H218" s="45"/>
    </row>
    <row r="219" spans="1:8" x14ac:dyDescent="0.25">
      <c r="H219" s="45"/>
    </row>
    <row r="220" spans="1:8" x14ac:dyDescent="0.25">
      <c r="H220" s="45"/>
    </row>
    <row r="221" spans="1:8" x14ac:dyDescent="0.25">
      <c r="H221" s="45"/>
    </row>
    <row r="222" spans="1:8" x14ac:dyDescent="0.25">
      <c r="H222" s="45"/>
    </row>
    <row r="223" spans="1:8" x14ac:dyDescent="0.25">
      <c r="H223" s="45"/>
    </row>
    <row r="224" spans="1:8" x14ac:dyDescent="0.25">
      <c r="H224" s="45"/>
    </row>
    <row r="225" spans="8:8" x14ac:dyDescent="0.25">
      <c r="H225" s="45"/>
    </row>
    <row r="226" spans="8:8" x14ac:dyDescent="0.25">
      <c r="H226" s="45"/>
    </row>
    <row r="227" spans="8:8" x14ac:dyDescent="0.25">
      <c r="H227" s="45"/>
    </row>
    <row r="228" spans="8:8" x14ac:dyDescent="0.25">
      <c r="H228" s="45"/>
    </row>
    <row r="229" spans="8:8" x14ac:dyDescent="0.25">
      <c r="H229" s="45"/>
    </row>
    <row r="230" spans="8:8" x14ac:dyDescent="0.25">
      <c r="H230" s="45"/>
    </row>
    <row r="231" spans="8:8" x14ac:dyDescent="0.25">
      <c r="H231" s="45"/>
    </row>
    <row r="232" spans="8:8" x14ac:dyDescent="0.25">
      <c r="H232" s="45"/>
    </row>
    <row r="233" spans="8:8" x14ac:dyDescent="0.25">
      <c r="H233" s="45"/>
    </row>
    <row r="234" spans="8:8" x14ac:dyDescent="0.25">
      <c r="H234" s="45"/>
    </row>
    <row r="235" spans="8:8" x14ac:dyDescent="0.25">
      <c r="H235" s="45"/>
    </row>
    <row r="236" spans="8:8" x14ac:dyDescent="0.25">
      <c r="H236" s="45"/>
    </row>
    <row r="237" spans="8:8" x14ac:dyDescent="0.25">
      <c r="H237" s="45"/>
    </row>
    <row r="238" spans="8:8" x14ac:dyDescent="0.25">
      <c r="H238" s="45"/>
    </row>
    <row r="239" spans="8:8" x14ac:dyDescent="0.25">
      <c r="H239" s="45"/>
    </row>
    <row r="240" spans="8:8" x14ac:dyDescent="0.25">
      <c r="H240" s="45"/>
    </row>
    <row r="241" spans="8:8" x14ac:dyDescent="0.25">
      <c r="H241" s="45"/>
    </row>
    <row r="242" spans="8:8" x14ac:dyDescent="0.25">
      <c r="H242" s="45"/>
    </row>
    <row r="243" spans="8:8" x14ac:dyDescent="0.25">
      <c r="H243" s="45"/>
    </row>
    <row r="244" spans="8:8" x14ac:dyDescent="0.25">
      <c r="H244" s="45"/>
    </row>
    <row r="245" spans="8:8" x14ac:dyDescent="0.25">
      <c r="H245" s="45"/>
    </row>
    <row r="246" spans="8:8" x14ac:dyDescent="0.25">
      <c r="H246" s="45"/>
    </row>
    <row r="247" spans="8:8" x14ac:dyDescent="0.25">
      <c r="H247" s="45"/>
    </row>
    <row r="248" spans="8:8" x14ac:dyDescent="0.25">
      <c r="H248" s="45"/>
    </row>
    <row r="249" spans="8:8" x14ac:dyDescent="0.25">
      <c r="H249" s="45"/>
    </row>
    <row r="250" spans="8:8" x14ac:dyDescent="0.25">
      <c r="H250" s="45"/>
    </row>
    <row r="251" spans="8:8" x14ac:dyDescent="0.25">
      <c r="H251" s="45"/>
    </row>
    <row r="252" spans="8:8" x14ac:dyDescent="0.25">
      <c r="H252" s="45"/>
    </row>
    <row r="253" spans="8:8" x14ac:dyDescent="0.25">
      <c r="H253" s="45"/>
    </row>
    <row r="254" spans="8:8" x14ac:dyDescent="0.25">
      <c r="H254" s="45"/>
    </row>
    <row r="255" spans="8:8" x14ac:dyDescent="0.25">
      <c r="H255" s="45"/>
    </row>
    <row r="256" spans="8:8" x14ac:dyDescent="0.25">
      <c r="H256" s="45"/>
    </row>
    <row r="257" spans="8:8" x14ac:dyDescent="0.25">
      <c r="H257" s="45"/>
    </row>
    <row r="258" spans="8:8" x14ac:dyDescent="0.25">
      <c r="H258" s="45"/>
    </row>
    <row r="259" spans="8:8" x14ac:dyDescent="0.25">
      <c r="H259" s="45"/>
    </row>
    <row r="260" spans="8:8" x14ac:dyDescent="0.25">
      <c r="H260" s="45"/>
    </row>
    <row r="261" spans="8:8" x14ac:dyDescent="0.25">
      <c r="H261" s="45"/>
    </row>
    <row r="262" spans="8:8" x14ac:dyDescent="0.25">
      <c r="H262" s="45"/>
    </row>
    <row r="263" spans="8:8" x14ac:dyDescent="0.25">
      <c r="H263" s="45"/>
    </row>
    <row r="264" spans="8:8" x14ac:dyDescent="0.25">
      <c r="H264" s="45"/>
    </row>
    <row r="265" spans="8:8" x14ac:dyDescent="0.25">
      <c r="H265" s="45"/>
    </row>
    <row r="266" spans="8:8" x14ac:dyDescent="0.25">
      <c r="H266" s="45"/>
    </row>
    <row r="267" spans="8:8" x14ac:dyDescent="0.25">
      <c r="H267" s="45"/>
    </row>
    <row r="268" spans="8:8" x14ac:dyDescent="0.25">
      <c r="H268" s="45"/>
    </row>
    <row r="269" spans="8:8" x14ac:dyDescent="0.25">
      <c r="H269" s="45"/>
    </row>
    <row r="270" spans="8:8" x14ac:dyDescent="0.25">
      <c r="H270" s="45"/>
    </row>
    <row r="271" spans="8:8" x14ac:dyDescent="0.25">
      <c r="H271" s="45"/>
    </row>
    <row r="272" spans="8:8" x14ac:dyDescent="0.25">
      <c r="H272" s="45"/>
    </row>
    <row r="273" spans="8:8" x14ac:dyDescent="0.25">
      <c r="H273" s="45"/>
    </row>
    <row r="274" spans="8:8" x14ac:dyDescent="0.25">
      <c r="H274" s="45"/>
    </row>
    <row r="275" spans="8:8" x14ac:dyDescent="0.25">
      <c r="H275" s="45"/>
    </row>
    <row r="276" spans="8:8" x14ac:dyDescent="0.25">
      <c r="H276" s="45"/>
    </row>
    <row r="277" spans="8:8" x14ac:dyDescent="0.25">
      <c r="H277" s="45"/>
    </row>
    <row r="278" spans="8:8" x14ac:dyDescent="0.25">
      <c r="H278" s="45"/>
    </row>
    <row r="279" spans="8:8" x14ac:dyDescent="0.25">
      <c r="H279" s="45"/>
    </row>
    <row r="280" spans="8:8" x14ac:dyDescent="0.25">
      <c r="H280" s="45"/>
    </row>
    <row r="281" spans="8:8" x14ac:dyDescent="0.25">
      <c r="H281" s="45"/>
    </row>
    <row r="282" spans="8:8" x14ac:dyDescent="0.25">
      <c r="H282" s="45"/>
    </row>
    <row r="283" spans="8:8" x14ac:dyDescent="0.25">
      <c r="H283" s="45"/>
    </row>
    <row r="284" spans="8:8" x14ac:dyDescent="0.25">
      <c r="H284" s="45"/>
    </row>
    <row r="285" spans="8:8" x14ac:dyDescent="0.25">
      <c r="H285" s="45"/>
    </row>
    <row r="286" spans="8:8" x14ac:dyDescent="0.25">
      <c r="H286" s="45"/>
    </row>
    <row r="287" spans="8:8" x14ac:dyDescent="0.25">
      <c r="H287" s="45"/>
    </row>
    <row r="288" spans="8:8" x14ac:dyDescent="0.25">
      <c r="H288" s="45"/>
    </row>
    <row r="289" spans="8:8" x14ac:dyDescent="0.25">
      <c r="H289" s="45"/>
    </row>
    <row r="290" spans="8:8" x14ac:dyDescent="0.25">
      <c r="H290" s="45"/>
    </row>
    <row r="291" spans="8:8" x14ac:dyDescent="0.25">
      <c r="H291" s="45"/>
    </row>
    <row r="292" spans="8:8" x14ac:dyDescent="0.25">
      <c r="H292" s="45"/>
    </row>
    <row r="293" spans="8:8" x14ac:dyDescent="0.25">
      <c r="H293" s="45"/>
    </row>
    <row r="294" spans="8:8" x14ac:dyDescent="0.25">
      <c r="H294" s="45"/>
    </row>
    <row r="295" spans="8:8" x14ac:dyDescent="0.25">
      <c r="H295" s="45"/>
    </row>
    <row r="296" spans="8:8" x14ac:dyDescent="0.25">
      <c r="H296" s="45"/>
    </row>
    <row r="297" spans="8:8" x14ac:dyDescent="0.25">
      <c r="H297" s="45"/>
    </row>
    <row r="298" spans="8:8" x14ac:dyDescent="0.25">
      <c r="H298" s="45"/>
    </row>
    <row r="299" spans="8:8" x14ac:dyDescent="0.25">
      <c r="H299" s="45"/>
    </row>
    <row r="300" spans="8:8" x14ac:dyDescent="0.25">
      <c r="H300" s="45"/>
    </row>
    <row r="301" spans="8:8" x14ac:dyDescent="0.25">
      <c r="H301" s="45"/>
    </row>
    <row r="302" spans="8:8" x14ac:dyDescent="0.25">
      <c r="H302" s="45"/>
    </row>
    <row r="303" spans="8:8" x14ac:dyDescent="0.25">
      <c r="H303" s="45"/>
    </row>
    <row r="304" spans="8:8" x14ac:dyDescent="0.25">
      <c r="H304" s="45"/>
    </row>
    <row r="305" spans="8:8" x14ac:dyDescent="0.25">
      <c r="H305" s="45"/>
    </row>
    <row r="306" spans="8:8" x14ac:dyDescent="0.25">
      <c r="H306" s="45"/>
    </row>
    <row r="307" spans="8:8" x14ac:dyDescent="0.25">
      <c r="H307" s="45"/>
    </row>
    <row r="308" spans="8:8" x14ac:dyDescent="0.25">
      <c r="H308" s="45"/>
    </row>
    <row r="309" spans="8:8" x14ac:dyDescent="0.25">
      <c r="H309" s="45"/>
    </row>
    <row r="310" spans="8:8" x14ac:dyDescent="0.25">
      <c r="H310" s="45"/>
    </row>
    <row r="311" spans="8:8" x14ac:dyDescent="0.25">
      <c r="H311" s="45"/>
    </row>
    <row r="312" spans="8:8" x14ac:dyDescent="0.25">
      <c r="H312" s="45"/>
    </row>
    <row r="313" spans="8:8" x14ac:dyDescent="0.25">
      <c r="H313" s="45"/>
    </row>
    <row r="314" spans="8:8" x14ac:dyDescent="0.25">
      <c r="H314" s="45"/>
    </row>
    <row r="315" spans="8:8" x14ac:dyDescent="0.25">
      <c r="H315" s="45"/>
    </row>
    <row r="316" spans="8:8" x14ac:dyDescent="0.25">
      <c r="H316" s="45"/>
    </row>
    <row r="317" spans="8:8" x14ac:dyDescent="0.25">
      <c r="H317" s="45"/>
    </row>
    <row r="318" spans="8:8" x14ac:dyDescent="0.25">
      <c r="H318" s="45"/>
    </row>
    <row r="319" spans="8:8" x14ac:dyDescent="0.25">
      <c r="H319" s="45"/>
    </row>
    <row r="320" spans="8:8" x14ac:dyDescent="0.25">
      <c r="H320" s="45"/>
    </row>
    <row r="321" spans="8:8" x14ac:dyDescent="0.25">
      <c r="H321" s="45"/>
    </row>
    <row r="322" spans="8:8" x14ac:dyDescent="0.25">
      <c r="H322" s="45"/>
    </row>
    <row r="323" spans="8:8" x14ac:dyDescent="0.25">
      <c r="H323" s="45"/>
    </row>
    <row r="324" spans="8:8" x14ac:dyDescent="0.25">
      <c r="H324" s="45"/>
    </row>
    <row r="325" spans="8:8" x14ac:dyDescent="0.25">
      <c r="H325" s="45"/>
    </row>
    <row r="326" spans="8:8" x14ac:dyDescent="0.25">
      <c r="H326" s="45"/>
    </row>
    <row r="327" spans="8:8" x14ac:dyDescent="0.25">
      <c r="H327" s="45"/>
    </row>
    <row r="328" spans="8:8" x14ac:dyDescent="0.25">
      <c r="H328" s="45"/>
    </row>
    <row r="329" spans="8:8" x14ac:dyDescent="0.25">
      <c r="H329" s="45"/>
    </row>
    <row r="330" spans="8:8" x14ac:dyDescent="0.25">
      <c r="H330" s="45"/>
    </row>
    <row r="331" spans="8:8" x14ac:dyDescent="0.25">
      <c r="H331" s="45"/>
    </row>
    <row r="332" spans="8:8" x14ac:dyDescent="0.25">
      <c r="H332" s="45"/>
    </row>
    <row r="333" spans="8:8" x14ac:dyDescent="0.25">
      <c r="H333" s="45"/>
    </row>
    <row r="334" spans="8:8" x14ac:dyDescent="0.25">
      <c r="H334" s="45"/>
    </row>
    <row r="335" spans="8:8" x14ac:dyDescent="0.25">
      <c r="H335" s="45"/>
    </row>
    <row r="336" spans="8:8" x14ac:dyDescent="0.25">
      <c r="H336" s="45"/>
    </row>
    <row r="337" spans="8:8" x14ac:dyDescent="0.25">
      <c r="H337" s="45"/>
    </row>
    <row r="338" spans="8:8" x14ac:dyDescent="0.25">
      <c r="H338" s="45"/>
    </row>
    <row r="339" spans="8:8" x14ac:dyDescent="0.25">
      <c r="H339" s="45"/>
    </row>
    <row r="340" spans="8:8" x14ac:dyDescent="0.25">
      <c r="H340" s="45"/>
    </row>
    <row r="341" spans="8:8" x14ac:dyDescent="0.25">
      <c r="H341" s="45"/>
    </row>
    <row r="342" spans="8:8" x14ac:dyDescent="0.25">
      <c r="H342" s="45"/>
    </row>
    <row r="343" spans="8:8" x14ac:dyDescent="0.25">
      <c r="H343" s="45"/>
    </row>
    <row r="344" spans="8:8" x14ac:dyDescent="0.25">
      <c r="H344" s="45"/>
    </row>
    <row r="345" spans="8:8" x14ac:dyDescent="0.25">
      <c r="H345" s="45"/>
    </row>
    <row r="346" spans="8:8" x14ac:dyDescent="0.25">
      <c r="H346" s="45"/>
    </row>
    <row r="347" spans="8:8" x14ac:dyDescent="0.25">
      <c r="H347" s="45"/>
    </row>
    <row r="348" spans="8:8" x14ac:dyDescent="0.25">
      <c r="H348" s="45"/>
    </row>
    <row r="349" spans="8:8" x14ac:dyDescent="0.25">
      <c r="H349" s="45"/>
    </row>
    <row r="350" spans="8:8" x14ac:dyDescent="0.25">
      <c r="H350" s="45"/>
    </row>
    <row r="351" spans="8:8" x14ac:dyDescent="0.25">
      <c r="H351" s="45"/>
    </row>
    <row r="352" spans="8:8" x14ac:dyDescent="0.25">
      <c r="H352" s="45"/>
    </row>
    <row r="353" spans="8:8" x14ac:dyDescent="0.25">
      <c r="H353" s="45"/>
    </row>
    <row r="354" spans="8:8" x14ac:dyDescent="0.25">
      <c r="H354" s="45"/>
    </row>
    <row r="355" spans="8:8" x14ac:dyDescent="0.25">
      <c r="H355" s="45"/>
    </row>
    <row r="356" spans="8:8" x14ac:dyDescent="0.25">
      <c r="H356" s="45"/>
    </row>
    <row r="357" spans="8:8" x14ac:dyDescent="0.25">
      <c r="H357" s="45"/>
    </row>
    <row r="358" spans="8:8" x14ac:dyDescent="0.25">
      <c r="H358" s="45"/>
    </row>
    <row r="359" spans="8:8" x14ac:dyDescent="0.25">
      <c r="H359" s="45"/>
    </row>
    <row r="360" spans="8:8" x14ac:dyDescent="0.25">
      <c r="H360" s="45"/>
    </row>
    <row r="361" spans="8:8" x14ac:dyDescent="0.25">
      <c r="H361" s="45"/>
    </row>
    <row r="362" spans="8:8" x14ac:dyDescent="0.25">
      <c r="H362" s="45"/>
    </row>
    <row r="363" spans="8:8" x14ac:dyDescent="0.25">
      <c r="H363" s="45"/>
    </row>
    <row r="364" spans="8:8" x14ac:dyDescent="0.25">
      <c r="H364" s="45"/>
    </row>
    <row r="365" spans="8:8" x14ac:dyDescent="0.25">
      <c r="H365" s="45"/>
    </row>
    <row r="366" spans="8:8" x14ac:dyDescent="0.25">
      <c r="H366" s="45"/>
    </row>
    <row r="367" spans="8:8" x14ac:dyDescent="0.25">
      <c r="H367" s="45"/>
    </row>
    <row r="368" spans="8:8" x14ac:dyDescent="0.25">
      <c r="H368" s="45"/>
    </row>
    <row r="369" spans="8:8" x14ac:dyDescent="0.25">
      <c r="H369" s="45"/>
    </row>
    <row r="370" spans="8:8" x14ac:dyDescent="0.25">
      <c r="H370" s="45"/>
    </row>
    <row r="371" spans="8:8" x14ac:dyDescent="0.25">
      <c r="H371" s="45"/>
    </row>
    <row r="372" spans="8:8" x14ac:dyDescent="0.25">
      <c r="H372" s="45"/>
    </row>
    <row r="373" spans="8:8" x14ac:dyDescent="0.25">
      <c r="H373" s="45"/>
    </row>
    <row r="374" spans="8:8" x14ac:dyDescent="0.25">
      <c r="H374" s="45"/>
    </row>
    <row r="375" spans="8:8" x14ac:dyDescent="0.25">
      <c r="H375" s="45"/>
    </row>
    <row r="376" spans="8:8" x14ac:dyDescent="0.25">
      <c r="H376" s="45"/>
    </row>
    <row r="377" spans="8:8" x14ac:dyDescent="0.25">
      <c r="H377" s="45"/>
    </row>
    <row r="378" spans="8:8" x14ac:dyDescent="0.25">
      <c r="H378" s="45"/>
    </row>
    <row r="379" spans="8:8" x14ac:dyDescent="0.25">
      <c r="H379" s="45"/>
    </row>
    <row r="380" spans="8:8" x14ac:dyDescent="0.25">
      <c r="H380" s="45"/>
    </row>
    <row r="381" spans="8:8" x14ac:dyDescent="0.25">
      <c r="H381" s="45"/>
    </row>
    <row r="382" spans="8:8" x14ac:dyDescent="0.25">
      <c r="H382" s="45"/>
    </row>
    <row r="383" spans="8:8" x14ac:dyDescent="0.25">
      <c r="H383" s="45"/>
    </row>
    <row r="384" spans="8:8" x14ac:dyDescent="0.25">
      <c r="H384" s="45"/>
    </row>
    <row r="385" spans="8:8" x14ac:dyDescent="0.25">
      <c r="H385" s="45"/>
    </row>
    <row r="386" spans="8:8" x14ac:dyDescent="0.25">
      <c r="H386" s="45"/>
    </row>
    <row r="387" spans="8:8" x14ac:dyDescent="0.25">
      <c r="H387" s="45"/>
    </row>
    <row r="388" spans="8:8" x14ac:dyDescent="0.25">
      <c r="H388" s="45"/>
    </row>
    <row r="389" spans="8:8" x14ac:dyDescent="0.25">
      <c r="H389" s="45"/>
    </row>
    <row r="390" spans="8:8" x14ac:dyDescent="0.25">
      <c r="H390" s="45"/>
    </row>
    <row r="391" spans="8:8" x14ac:dyDescent="0.25">
      <c r="H391" s="45"/>
    </row>
    <row r="392" spans="8:8" x14ac:dyDescent="0.25">
      <c r="H392" s="45"/>
    </row>
    <row r="393" spans="8:8" x14ac:dyDescent="0.25">
      <c r="H393" s="45"/>
    </row>
    <row r="394" spans="8:8" x14ac:dyDescent="0.25">
      <c r="H394" s="45"/>
    </row>
    <row r="395" spans="8:8" x14ac:dyDescent="0.25">
      <c r="H395" s="45"/>
    </row>
    <row r="396" spans="8:8" x14ac:dyDescent="0.25">
      <c r="H396" s="45"/>
    </row>
    <row r="397" spans="8:8" x14ac:dyDescent="0.25">
      <c r="H397" s="45"/>
    </row>
    <row r="398" spans="8:8" x14ac:dyDescent="0.25">
      <c r="H398" s="45"/>
    </row>
    <row r="399" spans="8:8" x14ac:dyDescent="0.25">
      <c r="H399" s="45"/>
    </row>
    <row r="400" spans="8:8" x14ac:dyDescent="0.25">
      <c r="H400" s="45"/>
    </row>
    <row r="401" spans="8:8" x14ac:dyDescent="0.25">
      <c r="H401" s="45"/>
    </row>
    <row r="402" spans="8:8" x14ac:dyDescent="0.25">
      <c r="H402" s="45"/>
    </row>
    <row r="403" spans="8:8" x14ac:dyDescent="0.25">
      <c r="H403" s="45"/>
    </row>
    <row r="404" spans="8:8" x14ac:dyDescent="0.25">
      <c r="H404" s="45"/>
    </row>
    <row r="405" spans="8:8" x14ac:dyDescent="0.25">
      <c r="H405" s="45"/>
    </row>
    <row r="406" spans="8:8" x14ac:dyDescent="0.25">
      <c r="H406" s="45"/>
    </row>
    <row r="407" spans="8:8" x14ac:dyDescent="0.25">
      <c r="H407" s="45"/>
    </row>
    <row r="408" spans="8:8" x14ac:dyDescent="0.25">
      <c r="H408" s="45"/>
    </row>
    <row r="409" spans="8:8" x14ac:dyDescent="0.25">
      <c r="H409" s="45"/>
    </row>
    <row r="410" spans="8:8" x14ac:dyDescent="0.25">
      <c r="H410" s="45"/>
    </row>
    <row r="411" spans="8:8" x14ac:dyDescent="0.25">
      <c r="H411" s="45"/>
    </row>
    <row r="412" spans="8:8" x14ac:dyDescent="0.25">
      <c r="H412" s="45"/>
    </row>
    <row r="413" spans="8:8" x14ac:dyDescent="0.25">
      <c r="H413" s="45"/>
    </row>
    <row r="414" spans="8:8" x14ac:dyDescent="0.25">
      <c r="H414" s="45"/>
    </row>
    <row r="415" spans="8:8" x14ac:dyDescent="0.25">
      <c r="H415" s="45"/>
    </row>
    <row r="416" spans="8:8" x14ac:dyDescent="0.25">
      <c r="H416" s="45"/>
    </row>
    <row r="417" spans="8:8" x14ac:dyDescent="0.25">
      <c r="H417" s="45"/>
    </row>
    <row r="418" spans="8:8" x14ac:dyDescent="0.25">
      <c r="H418" s="45"/>
    </row>
    <row r="419" spans="8:8" x14ac:dyDescent="0.25">
      <c r="H419" s="45"/>
    </row>
    <row r="420" spans="8:8" x14ac:dyDescent="0.25">
      <c r="H420" s="45"/>
    </row>
    <row r="421" spans="8:8" x14ac:dyDescent="0.25">
      <c r="H421" s="45"/>
    </row>
    <row r="422" spans="8:8" x14ac:dyDescent="0.25">
      <c r="H422" s="45"/>
    </row>
    <row r="423" spans="8:8" x14ac:dyDescent="0.25">
      <c r="H423" s="45"/>
    </row>
    <row r="424" spans="8:8" x14ac:dyDescent="0.25">
      <c r="H424" s="45"/>
    </row>
    <row r="425" spans="8:8" x14ac:dyDescent="0.25">
      <c r="H425" s="45"/>
    </row>
    <row r="426" spans="8:8" x14ac:dyDescent="0.25">
      <c r="H426" s="45"/>
    </row>
    <row r="427" spans="8:8" x14ac:dyDescent="0.25">
      <c r="H427" s="45"/>
    </row>
    <row r="428" spans="8:8" x14ac:dyDescent="0.25">
      <c r="H428" s="45"/>
    </row>
    <row r="429" spans="8:8" x14ac:dyDescent="0.25">
      <c r="H429" s="45"/>
    </row>
    <row r="430" spans="8:8" x14ac:dyDescent="0.25">
      <c r="H430" s="45"/>
    </row>
    <row r="431" spans="8:8" x14ac:dyDescent="0.25">
      <c r="H431" s="45"/>
    </row>
    <row r="432" spans="8:8" x14ac:dyDescent="0.25">
      <c r="H432" s="45"/>
    </row>
    <row r="433" spans="8:8" x14ac:dyDescent="0.25">
      <c r="H433" s="45"/>
    </row>
    <row r="434" spans="8:8" x14ac:dyDescent="0.25">
      <c r="H434" s="45"/>
    </row>
    <row r="435" spans="8:8" x14ac:dyDescent="0.25">
      <c r="H435" s="45"/>
    </row>
    <row r="436" spans="8:8" x14ac:dyDescent="0.25">
      <c r="H436" s="45"/>
    </row>
    <row r="437" spans="8:8" x14ac:dyDescent="0.25">
      <c r="H437" s="45"/>
    </row>
    <row r="438" spans="8:8" x14ac:dyDescent="0.25">
      <c r="H438" s="45"/>
    </row>
    <row r="439" spans="8:8" x14ac:dyDescent="0.25">
      <c r="H439" s="45"/>
    </row>
    <row r="440" spans="8:8" x14ac:dyDescent="0.25">
      <c r="H440" s="45"/>
    </row>
    <row r="441" spans="8:8" x14ac:dyDescent="0.25">
      <c r="H441" s="45"/>
    </row>
    <row r="442" spans="8:8" x14ac:dyDescent="0.25">
      <c r="H442" s="45"/>
    </row>
    <row r="443" spans="8:8" x14ac:dyDescent="0.25">
      <c r="H443" s="45"/>
    </row>
    <row r="444" spans="8:8" x14ac:dyDescent="0.25">
      <c r="H444" s="45"/>
    </row>
    <row r="445" spans="8:8" x14ac:dyDescent="0.25">
      <c r="H445" s="45"/>
    </row>
    <row r="446" spans="8:8" x14ac:dyDescent="0.25">
      <c r="H446" s="45"/>
    </row>
    <row r="447" spans="8:8" x14ac:dyDescent="0.25">
      <c r="H447" s="45"/>
    </row>
    <row r="448" spans="8:8" x14ac:dyDescent="0.25">
      <c r="H448" s="45"/>
    </row>
    <row r="449" spans="8:8" x14ac:dyDescent="0.25">
      <c r="H449" s="45"/>
    </row>
    <row r="450" spans="8:8" x14ac:dyDescent="0.25">
      <c r="H450" s="45"/>
    </row>
    <row r="451" spans="8:8" x14ac:dyDescent="0.25">
      <c r="H451" s="45"/>
    </row>
    <row r="452" spans="8:8" x14ac:dyDescent="0.25">
      <c r="H452" s="45"/>
    </row>
    <row r="453" spans="8:8" x14ac:dyDescent="0.25">
      <c r="H453" s="45"/>
    </row>
    <row r="454" spans="8:8" x14ac:dyDescent="0.25">
      <c r="H454" s="45"/>
    </row>
    <row r="455" spans="8:8" x14ac:dyDescent="0.25">
      <c r="H455" s="45"/>
    </row>
    <row r="456" spans="8:8" x14ac:dyDescent="0.25">
      <c r="H456" s="45"/>
    </row>
    <row r="457" spans="8:8" x14ac:dyDescent="0.25">
      <c r="H457" s="45"/>
    </row>
    <row r="458" spans="8:8" x14ac:dyDescent="0.25">
      <c r="H458" s="45"/>
    </row>
    <row r="459" spans="8:8" x14ac:dyDescent="0.25">
      <c r="H459" s="45"/>
    </row>
    <row r="460" spans="8:8" x14ac:dyDescent="0.25">
      <c r="H460" s="45"/>
    </row>
    <row r="461" spans="8:8" x14ac:dyDescent="0.25">
      <c r="H461" s="45"/>
    </row>
    <row r="462" spans="8:8" x14ac:dyDescent="0.25">
      <c r="H462" s="45"/>
    </row>
    <row r="463" spans="8:8" x14ac:dyDescent="0.25">
      <c r="H463" s="45"/>
    </row>
    <row r="464" spans="8:8" x14ac:dyDescent="0.25">
      <c r="H464" s="45"/>
    </row>
    <row r="465" spans="8:8" x14ac:dyDescent="0.25">
      <c r="H465" s="45"/>
    </row>
    <row r="466" spans="8:8" x14ac:dyDescent="0.25">
      <c r="H466" s="45"/>
    </row>
    <row r="467" spans="8:8" x14ac:dyDescent="0.25">
      <c r="H467" s="45"/>
    </row>
    <row r="468" spans="8:8" x14ac:dyDescent="0.25">
      <c r="H468" s="45"/>
    </row>
    <row r="469" spans="8:8" x14ac:dyDescent="0.25">
      <c r="H469" s="45"/>
    </row>
    <row r="470" spans="8:8" x14ac:dyDescent="0.25">
      <c r="H470" s="45"/>
    </row>
    <row r="471" spans="8:8" x14ac:dyDescent="0.25">
      <c r="H471" s="45"/>
    </row>
    <row r="472" spans="8:8" x14ac:dyDescent="0.25">
      <c r="H472" s="45"/>
    </row>
    <row r="473" spans="8:8" x14ac:dyDescent="0.25">
      <c r="H473" s="45"/>
    </row>
    <row r="474" spans="8:8" x14ac:dyDescent="0.25">
      <c r="H474" s="45"/>
    </row>
    <row r="475" spans="8:8" x14ac:dyDescent="0.25">
      <c r="H475" s="45"/>
    </row>
    <row r="476" spans="8:8" x14ac:dyDescent="0.25">
      <c r="H476" s="45"/>
    </row>
    <row r="477" spans="8:8" x14ac:dyDescent="0.25">
      <c r="H477" s="45"/>
    </row>
    <row r="478" spans="8:8" x14ac:dyDescent="0.25">
      <c r="H478" s="45"/>
    </row>
    <row r="479" spans="8:8" x14ac:dyDescent="0.25">
      <c r="H479" s="45"/>
    </row>
    <row r="480" spans="8:8" x14ac:dyDescent="0.25">
      <c r="H480" s="45"/>
    </row>
    <row r="481" spans="8:8" x14ac:dyDescent="0.25">
      <c r="H481" s="45"/>
    </row>
    <row r="482" spans="8:8" x14ac:dyDescent="0.25">
      <c r="H482" s="45"/>
    </row>
    <row r="483" spans="8:8" x14ac:dyDescent="0.25">
      <c r="H483" s="45"/>
    </row>
    <row r="484" spans="8:8" x14ac:dyDescent="0.25">
      <c r="H484" s="45"/>
    </row>
    <row r="485" spans="8:8" x14ac:dyDescent="0.25">
      <c r="H485" s="45"/>
    </row>
    <row r="486" spans="8:8" x14ac:dyDescent="0.25">
      <c r="H486" s="45"/>
    </row>
    <row r="487" spans="8:8" x14ac:dyDescent="0.25">
      <c r="H487" s="45"/>
    </row>
    <row r="488" spans="8:8" x14ac:dyDescent="0.25">
      <c r="H488" s="45"/>
    </row>
    <row r="489" spans="8:8" x14ac:dyDescent="0.25">
      <c r="H489" s="45"/>
    </row>
    <row r="490" spans="8:8" x14ac:dyDescent="0.25">
      <c r="H490" s="45"/>
    </row>
    <row r="491" spans="8:8" x14ac:dyDescent="0.25">
      <c r="H491" s="45"/>
    </row>
    <row r="492" spans="8:8" x14ac:dyDescent="0.25">
      <c r="H492" s="45"/>
    </row>
    <row r="493" spans="8:8" x14ac:dyDescent="0.25">
      <c r="H493" s="45"/>
    </row>
    <row r="494" spans="8:8" x14ac:dyDescent="0.25">
      <c r="H494" s="45"/>
    </row>
    <row r="495" spans="8:8" x14ac:dyDescent="0.25">
      <c r="H495" s="45"/>
    </row>
    <row r="496" spans="8:8" x14ac:dyDescent="0.25">
      <c r="H496" s="45"/>
    </row>
    <row r="497" spans="8:8" x14ac:dyDescent="0.25">
      <c r="H497" s="45"/>
    </row>
    <row r="498" spans="8:8" x14ac:dyDescent="0.25">
      <c r="H498" s="45"/>
    </row>
    <row r="499" spans="8:8" x14ac:dyDescent="0.25">
      <c r="H499" s="45"/>
    </row>
    <row r="500" spans="8:8" x14ac:dyDescent="0.25">
      <c r="H500" s="45"/>
    </row>
    <row r="501" spans="8:8" x14ac:dyDescent="0.25">
      <c r="H501" s="45"/>
    </row>
    <row r="502" spans="8:8" x14ac:dyDescent="0.25">
      <c r="H502" s="45"/>
    </row>
    <row r="503" spans="8:8" x14ac:dyDescent="0.25">
      <c r="H503" s="45"/>
    </row>
    <row r="504" spans="8:8" x14ac:dyDescent="0.25">
      <c r="H504" s="45"/>
    </row>
    <row r="505" spans="8:8" x14ac:dyDescent="0.25">
      <c r="H505" s="45"/>
    </row>
    <row r="506" spans="8:8" x14ac:dyDescent="0.25">
      <c r="H506" s="45"/>
    </row>
    <row r="507" spans="8:8" x14ac:dyDescent="0.25">
      <c r="H507" s="45"/>
    </row>
    <row r="508" spans="8:8" x14ac:dyDescent="0.25">
      <c r="H508" s="45"/>
    </row>
    <row r="509" spans="8:8" x14ac:dyDescent="0.25">
      <c r="H509" s="45"/>
    </row>
    <row r="510" spans="8:8" x14ac:dyDescent="0.25">
      <c r="H510" s="45"/>
    </row>
    <row r="511" spans="8:8" x14ac:dyDescent="0.25">
      <c r="H511" s="45"/>
    </row>
    <row r="512" spans="8:8" x14ac:dyDescent="0.25">
      <c r="H512" s="45"/>
    </row>
    <row r="513" spans="8:8" x14ac:dyDescent="0.25">
      <c r="H513" s="45"/>
    </row>
    <row r="514" spans="8:8" x14ac:dyDescent="0.25">
      <c r="H514" s="45"/>
    </row>
    <row r="515" spans="8:8" x14ac:dyDescent="0.25">
      <c r="H515" s="45"/>
    </row>
    <row r="516" spans="8:8" x14ac:dyDescent="0.25">
      <c r="H516" s="45"/>
    </row>
    <row r="517" spans="8:8" x14ac:dyDescent="0.25">
      <c r="H517" s="45"/>
    </row>
    <row r="518" spans="8:8" x14ac:dyDescent="0.25">
      <c r="H518" s="45"/>
    </row>
    <row r="519" spans="8:8" x14ac:dyDescent="0.25">
      <c r="H519" s="45"/>
    </row>
    <row r="520" spans="8:8" x14ac:dyDescent="0.25">
      <c r="H520" s="45"/>
    </row>
    <row r="521" spans="8:8" x14ac:dyDescent="0.25">
      <c r="H521" s="45"/>
    </row>
    <row r="522" spans="8:8" x14ac:dyDescent="0.25">
      <c r="H522" s="45"/>
    </row>
    <row r="523" spans="8:8" x14ac:dyDescent="0.25">
      <c r="H523" s="45"/>
    </row>
    <row r="524" spans="8:8" x14ac:dyDescent="0.25">
      <c r="H524" s="45"/>
    </row>
    <row r="525" spans="8:8" x14ac:dyDescent="0.25">
      <c r="H525" s="45"/>
    </row>
    <row r="526" spans="8:8" x14ac:dyDescent="0.25">
      <c r="H526" s="45"/>
    </row>
    <row r="527" spans="8:8" x14ac:dyDescent="0.25">
      <c r="H527" s="45"/>
    </row>
    <row r="528" spans="8:8" x14ac:dyDescent="0.25">
      <c r="H528" s="45"/>
    </row>
    <row r="529" spans="8:8" x14ac:dyDescent="0.25">
      <c r="H529" s="45"/>
    </row>
    <row r="530" spans="8:8" x14ac:dyDescent="0.25">
      <c r="H530" s="45"/>
    </row>
    <row r="531" spans="8:8" x14ac:dyDescent="0.25">
      <c r="H531" s="45"/>
    </row>
    <row r="532" spans="8:8" x14ac:dyDescent="0.25">
      <c r="H532" s="45"/>
    </row>
    <row r="533" spans="8:8" x14ac:dyDescent="0.25">
      <c r="H533" s="45"/>
    </row>
    <row r="534" spans="8:8" x14ac:dyDescent="0.25">
      <c r="H534" s="45"/>
    </row>
    <row r="535" spans="8:8" x14ac:dyDescent="0.25">
      <c r="H535" s="45"/>
    </row>
    <row r="536" spans="8:8" x14ac:dyDescent="0.25">
      <c r="H536" s="45"/>
    </row>
    <row r="537" spans="8:8" x14ac:dyDescent="0.25">
      <c r="H537" s="45"/>
    </row>
    <row r="538" spans="8:8" x14ac:dyDescent="0.25">
      <c r="H538" s="45"/>
    </row>
    <row r="539" spans="8:8" x14ac:dyDescent="0.25">
      <c r="H539" s="45"/>
    </row>
    <row r="540" spans="8:8" x14ac:dyDescent="0.25">
      <c r="H540" s="45"/>
    </row>
    <row r="541" spans="8:8" x14ac:dyDescent="0.25">
      <c r="H541" s="45"/>
    </row>
    <row r="542" spans="8:8" x14ac:dyDescent="0.25">
      <c r="H542" s="45"/>
    </row>
    <row r="543" spans="8:8" x14ac:dyDescent="0.25">
      <c r="H543" s="45"/>
    </row>
    <row r="544" spans="8:8" x14ac:dyDescent="0.25">
      <c r="H544" s="45"/>
    </row>
    <row r="545" spans="8:8" x14ac:dyDescent="0.25">
      <c r="H545" s="45"/>
    </row>
    <row r="546" spans="8:8" x14ac:dyDescent="0.25">
      <c r="H546" s="45"/>
    </row>
    <row r="547" spans="8:8" x14ac:dyDescent="0.25">
      <c r="H547" s="45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4" sqref="C4"/>
    </sheetView>
  </sheetViews>
  <sheetFormatPr defaultRowHeight="15" x14ac:dyDescent="0.25"/>
  <cols>
    <col min="1" max="1" width="13.85546875" style="2" customWidth="1"/>
    <col min="2" max="2" width="20.5703125" style="2" bestFit="1" customWidth="1"/>
    <col min="3" max="3" width="15.7109375" style="2" bestFit="1" customWidth="1"/>
    <col min="4" max="16384" width="9.140625" style="2"/>
  </cols>
  <sheetData>
    <row r="1" spans="1:2" ht="28.5" x14ac:dyDescent="0.45">
      <c r="A1" s="32" t="s">
        <v>61</v>
      </c>
      <c r="B1" s="32"/>
    </row>
    <row r="3" spans="1:2" x14ac:dyDescent="0.25">
      <c r="A3" s="36" t="s">
        <v>62</v>
      </c>
      <c r="B3" t="s">
        <v>63</v>
      </c>
    </row>
    <row r="4" spans="1:2" x14ac:dyDescent="0.25">
      <c r="A4" s="37" t="s">
        <v>64</v>
      </c>
      <c r="B4" s="38">
        <v>1.8182352941176483</v>
      </c>
    </row>
    <row r="5" spans="1:2" x14ac:dyDescent="0.25">
      <c r="A5" s="37" t="s">
        <v>65</v>
      </c>
      <c r="B5" s="38">
        <v>2.3018072289156657</v>
      </c>
    </row>
    <row r="6" spans="1:2" x14ac:dyDescent="0.25">
      <c r="A6" s="37" t="s">
        <v>66</v>
      </c>
      <c r="B6" s="38">
        <v>3.49</v>
      </c>
    </row>
    <row r="7" spans="1:2" x14ac:dyDescent="0.25">
      <c r="A7" s="37" t="s">
        <v>67</v>
      </c>
      <c r="B7" s="38">
        <v>2.0757692307692306</v>
      </c>
    </row>
    <row r="8" spans="1:2" x14ac:dyDescent="0.25">
      <c r="A8" s="37" t="s">
        <v>68</v>
      </c>
      <c r="B8" s="38">
        <v>2.2053240740740736</v>
      </c>
    </row>
    <row r="10" spans="1:2" ht="28.5" x14ac:dyDescent="0.45">
      <c r="A10" s="32" t="s">
        <v>69</v>
      </c>
      <c r="B10" s="32"/>
    </row>
    <row r="12" spans="1:2" x14ac:dyDescent="0.25">
      <c r="A12" s="36" t="s">
        <v>62</v>
      </c>
      <c r="B12" t="s">
        <v>63</v>
      </c>
    </row>
    <row r="13" spans="1:2" x14ac:dyDescent="0.25">
      <c r="A13" s="37" t="s">
        <v>64</v>
      </c>
      <c r="B13" s="38"/>
    </row>
    <row r="14" spans="1:2" x14ac:dyDescent="0.25">
      <c r="A14" s="39" t="s">
        <v>70</v>
      </c>
      <c r="B14" s="38">
        <v>2.27</v>
      </c>
    </row>
    <row r="15" spans="1:2" x14ac:dyDescent="0.25">
      <c r="A15" s="39" t="s">
        <v>71</v>
      </c>
      <c r="B15" s="38">
        <v>1.8699999999999997</v>
      </c>
    </row>
    <row r="16" spans="1:2" x14ac:dyDescent="0.25">
      <c r="A16" s="39" t="s">
        <v>72</v>
      </c>
      <c r="B16" s="38">
        <v>1.7699999999999996</v>
      </c>
    </row>
    <row r="17" spans="1:2" x14ac:dyDescent="0.25">
      <c r="A17" s="37" t="s">
        <v>65</v>
      </c>
      <c r="B17" s="38"/>
    </row>
    <row r="18" spans="1:2" x14ac:dyDescent="0.25">
      <c r="A18" s="39" t="s">
        <v>73</v>
      </c>
      <c r="B18" s="38">
        <v>2.1799999999999997</v>
      </c>
    </row>
    <row r="19" spans="1:2" x14ac:dyDescent="0.25">
      <c r="A19" s="39" t="s">
        <v>74</v>
      </c>
      <c r="B19" s="38">
        <v>1.8699999999999994</v>
      </c>
    </row>
    <row r="20" spans="1:2" x14ac:dyDescent="0.25">
      <c r="A20" s="39" t="s">
        <v>75</v>
      </c>
      <c r="B20" s="38">
        <v>2.8400000000000021</v>
      </c>
    </row>
    <row r="21" spans="1:2" x14ac:dyDescent="0.25">
      <c r="A21" s="37" t="s">
        <v>66</v>
      </c>
      <c r="B21" s="38"/>
    </row>
    <row r="22" spans="1:2" x14ac:dyDescent="0.25">
      <c r="A22" s="39" t="s">
        <v>76</v>
      </c>
      <c r="B22" s="38">
        <v>3.49</v>
      </c>
    </row>
    <row r="23" spans="1:2" x14ac:dyDescent="0.25">
      <c r="A23" s="37" t="s">
        <v>67</v>
      </c>
      <c r="B23" s="38"/>
    </row>
    <row r="24" spans="1:2" x14ac:dyDescent="0.25">
      <c r="A24" s="39" t="s">
        <v>77</v>
      </c>
      <c r="B24" s="38">
        <v>1.68</v>
      </c>
    </row>
    <row r="25" spans="1:2" x14ac:dyDescent="0.25">
      <c r="A25" s="39" t="s">
        <v>78</v>
      </c>
      <c r="B25" s="38">
        <v>3.1499999999999995</v>
      </c>
    </row>
    <row r="26" spans="1:2" x14ac:dyDescent="0.25">
      <c r="A26" s="37" t="s">
        <v>68</v>
      </c>
      <c r="B26" s="38">
        <v>2.2053240740740736</v>
      </c>
    </row>
  </sheetData>
  <mergeCells count="2">
    <mergeCell ref="A1:B1"/>
    <mergeCell ref="A10:B10"/>
  </mergeCell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R24"/>
  <sheetViews>
    <sheetView workbookViewId="0">
      <selection activeCell="Q7" sqref="Q7"/>
    </sheetView>
  </sheetViews>
  <sheetFormatPr defaultColWidth="8.85546875" defaultRowHeight="15" x14ac:dyDescent="0.25"/>
  <cols>
    <col min="1" max="16" width="8.85546875" style="40"/>
    <col min="17" max="17" width="12.140625" style="40" customWidth="1"/>
    <col min="18" max="18" width="12" style="40" bestFit="1" customWidth="1"/>
    <col min="19" max="16384" width="8.85546875" style="40"/>
  </cols>
  <sheetData>
    <row r="1" spans="17:18" x14ac:dyDescent="0.25">
      <c r="Q1" s="42" t="s">
        <v>80</v>
      </c>
      <c r="R1" s="42" t="s">
        <v>79</v>
      </c>
    </row>
    <row r="2" spans="17:18" x14ac:dyDescent="0.25">
      <c r="Q2" s="43" t="s">
        <v>64</v>
      </c>
      <c r="R2" s="41">
        <v>1.8182352941176483</v>
      </c>
    </row>
    <row r="3" spans="17:18" x14ac:dyDescent="0.25">
      <c r="Q3" s="43" t="s">
        <v>65</v>
      </c>
      <c r="R3" s="41">
        <v>2.3018072289156657</v>
      </c>
    </row>
    <row r="4" spans="17:18" x14ac:dyDescent="0.25">
      <c r="Q4" s="43" t="s">
        <v>66</v>
      </c>
      <c r="R4" s="41">
        <v>3.49</v>
      </c>
    </row>
    <row r="5" spans="17:18" x14ac:dyDescent="0.25">
      <c r="Q5" s="43" t="s">
        <v>67</v>
      </c>
      <c r="R5" s="41">
        <v>2.0757692307692306</v>
      </c>
    </row>
    <row r="16" spans="17:18" x14ac:dyDescent="0.25">
      <c r="Q16" s="35"/>
      <c r="R16" s="34"/>
    </row>
    <row r="17" spans="17:18" x14ac:dyDescent="0.25">
      <c r="Q17" s="35"/>
      <c r="R17" s="34"/>
    </row>
    <row r="18" spans="17:18" x14ac:dyDescent="0.25">
      <c r="Q18" s="35"/>
      <c r="R18" s="34"/>
    </row>
    <row r="19" spans="17:18" x14ac:dyDescent="0.25">
      <c r="Q19" s="35"/>
      <c r="R19" s="34"/>
    </row>
    <row r="20" spans="17:18" x14ac:dyDescent="0.25">
      <c r="Q20" s="35"/>
      <c r="R20" s="34"/>
    </row>
    <row r="21" spans="17:18" x14ac:dyDescent="0.25">
      <c r="Q21" s="35"/>
      <c r="R21" s="34"/>
    </row>
    <row r="22" spans="17:18" x14ac:dyDescent="0.25">
      <c r="Q22" s="35"/>
      <c r="R22" s="34"/>
    </row>
    <row r="23" spans="17:18" x14ac:dyDescent="0.25">
      <c r="Q23" s="35"/>
      <c r="R23" s="34"/>
    </row>
    <row r="24" spans="17:18" x14ac:dyDescent="0.25">
      <c r="Q24" s="35"/>
      <c r="R24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</vt:lpstr>
      <vt:lpstr>2. irr with goal seek</vt:lpstr>
      <vt:lpstr>Z-Test</vt:lpstr>
      <vt:lpstr>Correlation&amp;Regresion.</vt:lpstr>
      <vt:lpstr>Sales_Data</vt:lpstr>
      <vt:lpstr>Pivot Table Price-Analysis</vt:lpstr>
      <vt:lpstr>Pivot Table Regionwise Sales</vt:lpstr>
      <vt:lpstr>Dashboard of Food Sale analysis</vt:lpstr>
      <vt:lpstr>Sheet8</vt:lpstr>
      <vt:lpstr>Graphs Regionwise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Avinish</dc:creator>
  <cp:lastModifiedBy>DELL</cp:lastModifiedBy>
  <dcterms:created xsi:type="dcterms:W3CDTF">2021-03-19T16:52:52Z</dcterms:created>
  <dcterms:modified xsi:type="dcterms:W3CDTF">2021-03-19T17:55:31Z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5b1d2e3f-c2ea-4ec7-9d86-74035ffb5f5d</vt:lpwstr>
  </property>
</Properties>
</file>