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Ex6.xml" ContentType="application/vnd.ms-office.chartex+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ravi\AppData\Local\Packages\5319275A.WhatsAppDesktop_cv1g1gvanyjgm\LocalState\sessions\AB1312EB404EAE99C65924B71FD1C5EB8E8D3D9A\transfers\2026-05\"/>
    </mc:Choice>
  </mc:AlternateContent>
  <xr:revisionPtr revIDLastSave="0" documentId="8_{D653FE21-1E67-44FB-A9C2-935B65D1FFFA}" xr6:coauthVersionLast="47" xr6:coauthVersionMax="47" xr10:uidLastSave="{00000000-0000-0000-0000-000000000000}"/>
  <bookViews>
    <workbookView xWindow="-108" yWindow="-108" windowWidth="23256" windowHeight="12456" activeTab="2" xr2:uid="{290C46A7-FCEB-4F3E-8785-644299D959E5}"/>
  </bookViews>
  <sheets>
    <sheet name="pivort table" sheetId="2" r:id="rId1"/>
    <sheet name="Dashboard" sheetId="3" r:id="rId2"/>
    <sheet name="Sheet1" sheetId="10" r:id="rId3"/>
    <sheet name="Sheet2" sheetId="8" r:id="rId4"/>
    <sheet name="Sheet5" sheetId="6" r:id="rId5"/>
    <sheet name="Sheet3" sheetId="9" r:id="rId6"/>
    <sheet name="pivot_table" sheetId="4" r:id="rId7"/>
    <sheet name="hospital_patient_treatment_data" sheetId="1" r:id="rId8"/>
  </sheets>
  <definedNames>
    <definedName name="_xlchart.v1.15" hidden="1">Sheet3!$F$6:$F$13</definedName>
    <definedName name="_xlchart.v1.16" hidden="1">Sheet3!$G$5</definedName>
    <definedName name="_xlchart.v1.17" hidden="1">Sheet3!$G$6:$G$13</definedName>
    <definedName name="_xlchart.v1.3" hidden="1">Sheet3!$F$6:$F$13</definedName>
    <definedName name="_xlchart.v1.4" hidden="1">Sheet3!$G$5</definedName>
    <definedName name="_xlchart.v1.5" hidden="1">Sheet3!$G$6:$G$13</definedName>
    <definedName name="_xlchart.v1.6" hidden="1">Sheet3!$F$6:$F$13</definedName>
    <definedName name="_xlchart.v1.7" hidden="1">Sheet3!$G$5</definedName>
    <definedName name="_xlchart.v1.8" hidden="1">Sheet3!$G$6:$G$13</definedName>
    <definedName name="_xlchart.v2.0" hidden="1">Sheet5!$A$25:$A$28</definedName>
    <definedName name="_xlchart.v2.1" hidden="1">Sheet5!$B$24</definedName>
    <definedName name="_xlchart.v2.10" hidden="1">Sheet5!$B$24</definedName>
    <definedName name="_xlchart.v2.11" hidden="1">Sheet5!$B$25:$B$28</definedName>
    <definedName name="_xlchart.v2.12" hidden="1">Sheet5!$A$25:$A$28</definedName>
    <definedName name="_xlchart.v2.13" hidden="1">Sheet5!$B$24</definedName>
    <definedName name="_xlchart.v2.14" hidden="1">Sheet5!$B$25:$B$28</definedName>
    <definedName name="_xlchart.v2.2" hidden="1">Sheet5!$B$25:$B$28</definedName>
    <definedName name="_xlchart.v2.9" hidden="1">Sheet5!$A$25:$A$28</definedName>
    <definedName name="_xlcn.WorksheetConnection_hospital_patient_treatment_dataset1.xlsxTable2" hidden="1">Table2[]</definedName>
    <definedName name="Slicer_Department">#N/A</definedName>
    <definedName name="Slicer_Doctor_Name">#N/A</definedName>
    <definedName name="Slicer_Gender">#N/A</definedName>
    <definedName name="Slicer_Treatment_Type">#N/A</definedName>
  </definedNames>
  <calcPr calcId="191029"/>
  <pivotCaches>
    <pivotCache cacheId="3" r:id="rId9"/>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hospital_patient_treatment_dataset1.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57F50-FA43-47FE-B786-30AF2032C9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045A3EA-2269-4768-9195-207890374A83}" name="WorksheetConnection_hospital_patient_treatment_dataset1.xlsx!Table2" type="102" refreshedVersion="8" minRefreshableVersion="5">
    <extLst>
      <ext xmlns:x15="http://schemas.microsoft.com/office/spreadsheetml/2010/11/main" uri="{DE250136-89BD-433C-8126-D09CA5730AF9}">
        <x15:connection id="Table2" autoDelete="1">
          <x15:rangePr sourceName="_xlcn.WorksheetConnection_hospital_patient_treatment_dataset1.xlsxTable2"/>
        </x15:connection>
      </ext>
    </extLst>
  </connection>
</connections>
</file>

<file path=xl/sharedStrings.xml><?xml version="1.0" encoding="utf-8"?>
<sst xmlns="http://schemas.openxmlformats.org/spreadsheetml/2006/main" count="1082" uniqueCount="249">
  <si>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</si>
  <si>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</si>
  <si>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</si>
  <si>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</si>
  <si>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</si>
  <si>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</si>
  <si>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</si>
  <si>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</si>
  <si>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</si>
  <si>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</si>
  <si>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</si>
  <si>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</si>
  <si>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</si>
  <si>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</si>
  <si>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</si>
  <si>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</si>
  <si>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</si>
  <si>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</si>
  <si>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</si>
  <si>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</si>
  <si>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</si>
  <si>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</si>
  <si>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</si>
  <si>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</si>
  <si>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</si>
  <si>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</si>
  <si>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</si>
  <si>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</si>
  <si>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</si>
  <si>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</si>
  <si>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</si>
  <si>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</si>
  <si>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</si>
  <si>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</si>
  <si>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</si>
  <si>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</si>
  <si>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</si>
  <si>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</si>
  <si>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</si>
  <si>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</si>
  <si>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</si>
  <si>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</si>
  <si>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</si>
  <si>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</si>
  <si>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</si>
  <si>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</si>
  <si>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</si>
  <si>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</si>
  <si>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</si>
  <si>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</si>
  <si>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</si>
  <si>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</si>
  <si>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</si>
  <si>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</si>
  <si>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</si>
  <si>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</si>
  <si>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</si>
  <si>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</si>
  <si>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</si>
  <si>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</si>
  <si>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</si>
  <si>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</si>
  <si>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</si>
  <si>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</si>
  <si>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</si>
  <si>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</si>
  <si>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</si>
  <si>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</si>
  <si>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</si>
  <si>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</si>
  <si>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</si>
  <si>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</si>
  <si>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</si>
  <si>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</si>
  <si>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</si>
  <si>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</si>
  <si>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</si>
  <si>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</si>
  <si>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</si>
  <si>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</si>
  <si>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</si>
  <si>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</si>
  <si>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</si>
  <si>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</si>
  <si>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</si>
  <si>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</si>
  <si>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</si>
  <si>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</si>
  <si>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</si>
  <si>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</si>
  <si>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</si>
  <si>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</si>
  <si>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</si>
  <si>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</si>
  <si>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</si>
  <si>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</si>
  <si>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</si>
  <si>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</si>
  <si>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</si>
  <si>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</si>
  <si>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</si>
  <si>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</si>
  <si>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</si>
  <si>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</si>
  <si>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</si>
  <si>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</si>
  <si>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</si>
  <si>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</si>
  <si>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</si>
  <si>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</si>
  <si>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</si>
  <si>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</si>
  <si>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</si>
  <si>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</si>
  <si>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</si>
  <si>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</si>
  <si>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</si>
  <si>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</si>
  <si>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</si>
  <si>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</si>
  <si>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</si>
  <si>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</si>
  <si>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</si>
  <si>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</si>
  <si>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</si>
  <si>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</si>
  <si>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</si>
  <si>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</si>
  <si>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</si>
  <si>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</si>
  <si>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</si>
  <si>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</si>
  <si>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</si>
  <si>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</si>
  <si>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</si>
  <si>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</si>
  <si>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</si>
  <si>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</si>
  <si>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</si>
  <si>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</si>
  <si>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</si>
  <si>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</si>
  <si>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</si>
  <si>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</si>
  <si>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</si>
  <si>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</si>
  <si>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</si>
  <si>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</si>
  <si>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</si>
  <si>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</si>
  <si>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</si>
  <si>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</si>
  <si>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</si>
  <si>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</si>
  <si>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</si>
  <si>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</si>
  <si>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</si>
  <si>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</si>
  <si>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</si>
  <si>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</si>
  <si>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</si>
  <si>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</si>
  <si>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</si>
  <si>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</si>
  <si>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</si>
  <si>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</si>
  <si>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</si>
  <si>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</si>
  <si>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</si>
  <si>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</si>
  <si>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</si>
  <si>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</si>
  <si>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</si>
  <si>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</si>
  <si>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</si>
  <si>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</si>
  <si>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</si>
  <si>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</si>
  <si>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</si>
  <si>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</si>
  <si>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</si>
  <si>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</si>
  <si>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</si>
  <si>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</si>
  <si>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</si>
  <si>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</si>
  <si>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</si>
  <si>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</si>
  <si>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</si>
  <si>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</si>
  <si>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</si>
  <si>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</si>
  <si>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</si>
  <si>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</si>
  <si>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</si>
  <si>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</si>
  <si>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</si>
  <si>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</si>
  <si>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</si>
  <si>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</si>
  <si>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</si>
  <si>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</si>
  <si>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</si>
  <si>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</si>
  <si>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</si>
  <si>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</si>
  <si>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</si>
  <si>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</si>
  <si>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</si>
  <si>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</si>
  <si>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</si>
  <si>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</si>
  <si>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</si>
  <si>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</si>
  <si>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</si>
  <si>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</si>
  <si>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</si>
  <si>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</si>
  <si>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</si>
  <si>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</si>
  <si>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</si>
  <si>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</si>
  <si>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</si>
  <si>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</si>
  <si>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</si>
  <si>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</si>
  <si>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</si>
  <si>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Count of Patient ID</t>
  </si>
  <si>
    <t>Average of Treatment Cost</t>
  </si>
  <si>
    <t>Average of Age</t>
  </si>
  <si>
    <t>Average of Hospital Stay (Days)</t>
  </si>
  <si>
    <t>Average of Recovery Score</t>
  </si>
  <si>
    <t>Row Labels</t>
  </si>
  <si>
    <t>Grand Total</t>
  </si>
  <si>
    <t>Min of Recovery Score</t>
  </si>
  <si>
    <t>StdDev of Recovery Score</t>
  </si>
  <si>
    <t>Column</t>
  </si>
  <si>
    <t>High Cost</t>
  </si>
  <si>
    <t>Low Cost</t>
  </si>
  <si>
    <t>Age Column</t>
  </si>
  <si>
    <t>Adult</t>
  </si>
  <si>
    <t>Child</t>
  </si>
  <si>
    <t>Elderly</t>
  </si>
  <si>
    <t>Infant</t>
  </si>
  <si>
    <t>Middle Aged</t>
  </si>
  <si>
    <t>Senior</t>
  </si>
  <si>
    <t>Teenager</t>
  </si>
  <si>
    <t>Young Adult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</si>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</sst>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0" fontId="16" fillId="33" borderId="10" xfId="0" applyFont="1" applyFill="1" applyBorder="1"/>
    <xf numFmtId="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FF0000"/>
      <color rgb="FFFF3737"/>
      <color rgb="FFF17BBE"/>
      <color rgb="FF9AEF0F"/>
      <color rgb="FF336699"/>
      <color rgb="FFFC04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[hospital_patient_treatment_DA..xlsx]pivot_table!PivotTable3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040893520082"/>
          <c:y val="0.14781839196705918"/>
          <c:w val="0.53976267143439605"/>
          <c:h val="0.3791514664451347"/>
        </c:manualLayout>
      </c:layout>
      <c:bar3DChart>
        <c:barDir val="col"/>
        <c:grouping val="clustered"/>
        <c:varyColors val="0"/>
        <c:ser>
          <c:idx val="0"/>
          <c:order val="0"/>
          <c:tx>
            <c:strRef>
              <c:f>pivot_table!$B$8</c:f>
              <c:strCache>
                <c:ptCount val="1"/>
                <c:pt idx="0">
                  <c:v>Average of Recovery Score</c:v>
                </c:pt>
              </c:strCache>
            </c:strRef>
          </c:tx>
          <c:spPr>
            <a:gradFill>
              <a:gsLst>
                <a:gs pos="100000">
                  <a:schemeClr val="accent1">
                    <a:shade val="65000"/>
                    <a:alpha val="0"/>
                  </a:schemeClr>
                </a:gs>
                <a:gs pos="50000">
                  <a:schemeClr val="accent1">
                    <a:shade val="65000"/>
                  </a:schemeClr>
                </a:gs>
              </a:gsLst>
              <a:lin ang="5400000" scaled="0"/>
            </a:gra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pivot_table!$B$9:$B$15</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3-9E57-4706-ABC3-4D312563817A}"/>
            </c:ext>
          </c:extLst>
        </c:ser>
        <c:ser>
          <c:idx val="1"/>
          <c:order val="1"/>
          <c:tx>
            <c:strRef>
              <c:f>pivot_table!$C$8</c:f>
              <c:strCache>
                <c:ptCount val="1"/>
                <c:pt idx="0">
                  <c:v>Min of Recovery Score</c:v>
                </c:pt>
              </c:strCache>
            </c:strRef>
          </c:tx>
          <c:spPr>
            <a:gradFill>
              <a:gsLst>
                <a:gs pos="100000">
                  <a:schemeClr val="accent1">
                    <a:alpha val="0"/>
                  </a:schemeClr>
                </a:gs>
                <a:gs pos="50000">
                  <a:schemeClr val="accent1"/>
                </a:gs>
              </a:gsLst>
              <a:lin ang="5400000" scaled="0"/>
            </a:gra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pivot_table!$C$9:$C$15</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4-9E57-4706-ABC3-4D312563817A}"/>
            </c:ext>
          </c:extLst>
        </c:ser>
        <c:ser>
          <c:idx val="2"/>
          <c:order val="2"/>
          <c:tx>
            <c:strRef>
              <c:f>pivot_table!$D$8</c:f>
              <c:strCache>
                <c:ptCount val="1"/>
                <c:pt idx="0">
                  <c:v>StdDev of Recovery Score</c:v>
                </c:pt>
              </c:strCache>
            </c:strRef>
          </c:tx>
          <c:spPr>
            <a:gradFill>
              <a:gsLst>
                <a:gs pos="100000">
                  <a:schemeClr val="accent1">
                    <a:tint val="65000"/>
                    <a:alpha val="0"/>
                  </a:schemeClr>
                </a:gs>
                <a:gs pos="50000">
                  <a:schemeClr val="accent1">
                    <a:tint val="65000"/>
                  </a:schemeClr>
                </a:gs>
              </a:gsLst>
              <a:lin ang="5400000" scaled="0"/>
            </a:gra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pivot_table!$D$9:$D$15</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5-9E57-4706-ABC3-4D312563817A}"/>
            </c:ext>
          </c:extLst>
        </c:ser>
        <c:dLbls>
          <c:showLegendKey val="0"/>
          <c:showVal val="0"/>
          <c:showCatName val="0"/>
          <c:showSerName val="0"/>
          <c:showPercent val="0"/>
          <c:showBubbleSize val="0"/>
        </c:dLbls>
        <c:gapWidth val="150"/>
        <c:gapDepth val="0"/>
        <c:shape val="box"/>
        <c:axId val="884395072"/>
        <c:axId val="884395552"/>
        <c:axId val="0"/>
      </c:bar3DChart>
      <c:catAx>
        <c:axId val="88439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5552"/>
        <c:crosses val="autoZero"/>
        <c:auto val="1"/>
        <c:lblAlgn val="ctr"/>
        <c:lblOffset val="100"/>
        <c:noMultiLvlLbl val="0"/>
      </c:catAx>
      <c:valAx>
        <c:axId val="884395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[hospital_patient_treatment_DA..xlsx]pivot_table!PivotTable5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pivot_table!$B$19</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pivot_table!$A$20:$A$24</c:f>
              <c:strCache>
                <c:ptCount val="5"/>
                <c:pt idx="0">
                  <c:v>Dr. A. Sharma</c:v>
                </c:pt>
                <c:pt idx="1">
                  <c:v>Dr. L. Khan</c:v>
                </c:pt>
                <c:pt idx="2">
                  <c:v>Dr. M. Patel</c:v>
                </c:pt>
                <c:pt idx="3">
                  <c:v>Dr. R. Singh</c:v>
                </c:pt>
                <c:pt idx="4">
                  <c:v>Dr. T. Mehta</c:v>
                </c:pt>
              </c:strCache>
            </c:strRef>
          </c:cat>
          <c:val>
            <c:numRef>
              <c:f>pivot_table!$B$20:$B$24</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3-DDDD-4577-B697-320D8F2F5DD9}"/>
            </c:ext>
          </c:extLst>
        </c:ser>
        <c:dLbls>
          <c:showLegendKey val="0"/>
          <c:showVal val="0"/>
          <c:showCatName val="0"/>
          <c:showSerName val="0"/>
          <c:showPercent val="0"/>
          <c:showBubbleSize val="0"/>
        </c:dLbls>
        <c:gapWidth val="150"/>
        <c:gapDepth val="0"/>
        <c:shape val="box"/>
        <c:axId val="1145490768"/>
        <c:axId val="1145488368"/>
        <c:axId val="0"/>
      </c:bar3DChart>
      <c:catAx>
        <c:axId val="114549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88368"/>
        <c:crosses val="autoZero"/>
        <c:auto val="1"/>
        <c:lblAlgn val="ctr"/>
        <c:lblOffset val="100"/>
        <c:noMultiLvlLbl val="0"/>
      </c:catAx>
      <c:valAx>
        <c:axId val="1145488368"/>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9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[hospital_patient_treatment_DA..xlsx]Sheet5!PivotTable19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lumMod val="90000"/>
                    <a:lumOff val="10000"/>
                  </a:schemeClr>
                </a:solidFill>
              </a:rPr>
              <a:t>Average</a:t>
            </a:r>
            <a:r>
              <a:rPr lang="en-IN" sz="1800" baseline="0">
                <a:solidFill>
                  <a:schemeClr val="tx2">
                    <a:lumMod val="90000"/>
                    <a:lumOff val="10000"/>
                  </a:schemeClr>
                </a:solidFill>
              </a:rPr>
              <a:t> of Recovery Score</a:t>
            </a:r>
            <a:endParaRPr lang="en-IN" sz="1800">
              <a:solidFill>
                <a:schemeClr val="tx2">
                  <a:lumMod val="90000"/>
                  <a:lumOff val="10000"/>
                </a:schemeClr>
              </a:solidFill>
            </a:endParaRPr>
          </a:p>
        </c:rich>
      </c:tx>
      <c:layout>
        <c:manualLayout>
          <c:xMode val="edge"/>
          <c:yMode val="edge"/>
          <c:x val="0.15166847980164647"/>
          <c:y val="3.8998661762457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pivotFmt>
      <c:pivotFmt>
        <c:idx val="2"/>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pivotFmt>
      <c:pivotFmt>
        <c:idx val="5"/>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dLbl>
          <c:idx val="0"/>
          <c:layout>
            <c:manualLayout>
              <c:x val="0.11375963076393189"/>
              <c:y val="-0.2786733197747112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AF81CF7-D886-4AB2-BA08-36FEA1400503}" type="CATEGORYNAME">
                  <a:rPr lang="en-US">
                    <a:solidFill>
                      <a:schemeClr val="tx2">
                        <a:lumMod val="90000"/>
                        <a:lumOff val="10000"/>
                      </a:schemeClr>
                    </a:solidFill>
                  </a:rPr>
                  <a:pPr>
                    <a:defRPr/>
                  </a:pPr>
                  <a:t>[CATEGORY NAME]</a:t>
                </a:fld>
                <a:r>
                  <a:rPr lang="en-US" baseline="0">
                    <a:solidFill>
                      <a:schemeClr val="tx2">
                        <a:lumMod val="90000"/>
                        <a:lumOff val="10000"/>
                      </a:schemeClr>
                    </a:solidFill>
                  </a:rPr>
                  <a:t>
</a:t>
                </a:r>
                <a:fld id="{4D443D9A-13F8-44FE-B408-C4973A6537D3}" type="PERCENTAGE">
                  <a:rPr lang="en-US" baseline="0">
                    <a:solidFill>
                      <a:schemeClr val="tx2">
                        <a:lumMod val="90000"/>
                        <a:lumOff val="10000"/>
                      </a:schemeClr>
                    </a:solidFill>
                  </a:rPr>
                  <a:pPr>
                    <a:defRPr/>
                  </a:pPr>
                  <a:t>[PERCENTAGE]</a:t>
                </a:fld>
                <a:endParaRPr lang="en-US" baseline="0">
                  <a:solidFill>
                    <a:schemeClr val="tx2">
                      <a:lumMod val="90000"/>
                      <a:lumOff val="10000"/>
                    </a:schemeClr>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dLbl>
          <c:idx val="0"/>
          <c:layout>
            <c:manualLayout>
              <c:x val="-3.9376030407980864E-2"/>
              <c:y val="0.3310631007424871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7555520-C31F-46BA-A21A-050B3EBEF52B}" type="CATEGORYNAME">
                  <a:rPr lang="en-US">
                    <a:solidFill>
                      <a:schemeClr val="tx2">
                        <a:lumMod val="90000"/>
                        <a:lumOff val="10000"/>
                      </a:schemeClr>
                    </a:solidFill>
                  </a:rPr>
                  <a:pPr>
                    <a:defRPr/>
                  </a:pPr>
                  <a:t>[CATEGORY NAME]</a:t>
                </a:fld>
                <a:r>
                  <a:rPr lang="en-US" baseline="0">
                    <a:solidFill>
                      <a:schemeClr val="tx2">
                        <a:lumMod val="90000"/>
                        <a:lumOff val="10000"/>
                      </a:schemeClr>
                    </a:solidFill>
                  </a:rPr>
                  <a:t>
</a:t>
                </a:r>
                <a:fld id="{9B93A8E3-F6AD-4569-BF4E-1E05F824CC83}" type="PERCENTAGE">
                  <a:rPr lang="en-US" baseline="0">
                    <a:solidFill>
                      <a:schemeClr val="tx2">
                        <a:lumMod val="90000"/>
                        <a:lumOff val="10000"/>
                      </a:schemeClr>
                    </a:solidFill>
                  </a:rPr>
                  <a:pPr>
                    <a:defRPr/>
                  </a:pPr>
                  <a:t>[PERCENTAGE]</a:t>
                </a:fld>
                <a:endParaRPr lang="en-US" baseline="0">
                  <a:solidFill>
                    <a:schemeClr val="tx2">
                      <a:lumMod val="90000"/>
                      <a:lumOff val="1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8.9789261841862061E-2"/>
          <c:y val="0.18440261955466522"/>
          <c:w val="0.68559774102523352"/>
          <c:h val="0.69486276078174569"/>
        </c:manualLayout>
      </c:layout>
      <c:doughnutChart>
        <c:varyColors val="1"/>
        <c:ser>
          <c:idx val="0"/>
          <c:order val="0"/>
          <c:tx>
            <c:strRef>
              <c:f>Sheet5!$B$3</c:f>
              <c:strCache>
                <c:ptCount val="1"/>
                <c:pt idx="0">
                  <c:v>Total</c:v>
                </c:pt>
              </c:strCache>
            </c:strRef>
          </c:tx>
          <c:dPt>
            <c:idx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extLst>
              <c:ext xmlns:c16="http://schemas.microsoft.com/office/drawing/2014/chart" uri="{C3380CC4-5D6E-409C-BE32-E72D297353CC}">
                <c16:uniqueId val="{00000001-817D-4F2D-B133-350C9F2D99EA}"/>
              </c:ext>
            </c:extLst>
          </c:dPt>
          <c:dPt>
            <c:idx val="1"/>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3-817D-4F2D-B133-350C9F2D99EA}"/>
              </c:ext>
            </c:extLst>
          </c:dPt>
          <c:dLbls>
            <c:dLbl>
              <c:idx val="0"/>
              <c:layout>
                <c:manualLayout>
                  <c:x val="0.11375963076393189"/>
                  <c:y val="-0.2786733197747112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AF81CF7-D886-4AB2-BA08-36FEA1400503}" type="CATEGORYNAME">
                      <a:rPr lang="en-US">
                        <a:solidFill>
                          <a:schemeClr val="tx2">
                            <a:lumMod val="90000"/>
                            <a:lumOff val="10000"/>
                          </a:schemeClr>
                        </a:solidFill>
                      </a:rPr>
                      <a:pPr>
                        <a:defRPr/>
                      </a:pPr>
                      <a:t>[CATEGORY NAME]</a:t>
                    </a:fld>
                    <a:r>
                      <a:rPr lang="en-US" baseline="0">
                        <a:solidFill>
                          <a:schemeClr val="tx2">
                            <a:lumMod val="90000"/>
                            <a:lumOff val="10000"/>
                          </a:schemeClr>
                        </a:solidFill>
                      </a:rPr>
                      <a:t>
</a:t>
                    </a:r>
                    <a:fld id="{4D443D9A-13F8-44FE-B408-C4973A6537D3}" type="PERCENTAGE">
                      <a:rPr lang="en-US" baseline="0">
                        <a:solidFill>
                          <a:schemeClr val="tx2">
                            <a:lumMod val="90000"/>
                            <a:lumOff val="10000"/>
                          </a:schemeClr>
                        </a:solidFill>
                      </a:rPr>
                      <a:pPr>
                        <a:defRPr/>
                      </a:pPr>
                      <a:t>[PERCENTAGE]</a:t>
                    </a:fld>
                    <a:endParaRPr lang="en-US" baseline="0">
                      <a:solidFill>
                        <a:schemeClr val="tx2">
                          <a:lumMod val="90000"/>
                          <a:lumOff val="10000"/>
                        </a:schemeClr>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817D-4F2D-B133-350C9F2D99EA}"/>
                </c:ext>
              </c:extLst>
            </c:dLbl>
            <c:dLbl>
              <c:idx val="1"/>
              <c:layout>
                <c:manualLayout>
                  <c:x val="-3.9376030407980864E-2"/>
                  <c:y val="0.33106310074248713"/>
                </c:manualLayout>
              </c:layout>
              <c:tx>
                <c:rich>
                  <a:bodyPr/>
                  <a:lstStyle/>
                  <a:p>
                    <a:fld id="{97555520-C31F-46BA-A21A-050B3EBEF52B}"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9B93A8E3-F6AD-4569-BF4E-1E05F824CC83}"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17D-4F2D-B133-350C9F2D99E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Sheet5!$A$4:$A$5</c:f>
              <c:strCache>
                <c:ptCount val="2"/>
                <c:pt idx="0">
                  <c:v>High Cost</c:v>
                </c:pt>
                <c:pt idx="1">
                  <c:v>Low Cost</c:v>
                </c:pt>
              </c:strCache>
            </c:strRef>
          </c:cat>
          <c:val>
            <c:numRef>
              <c:f>Sheet5!$B$4:$B$5</c:f>
              <c:numCache>
                <c:formatCode>General</c:formatCode>
                <c:ptCount val="2"/>
                <c:pt idx="0">
                  <c:v>72.254716981132077</c:v>
                </c:pt>
                <c:pt idx="1">
                  <c:v>68.255319148936167</c:v>
                </c:pt>
              </c:numCache>
            </c:numRef>
          </c:val>
          <c:extLst>
            <c:ext xmlns:c16="http://schemas.microsoft.com/office/drawing/2014/chart" uri="{C3380CC4-5D6E-409C-BE32-E72D297353CC}">
              <c16:uniqueId val="{00000004-817D-4F2D-B133-350C9F2D99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[hospital_patient_treatment_DA..xlsx]pivot_table!PivotTable18</c:name>
    <c:fmtId val="5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dk1"/>
            </a:solidFill>
            <a:prstDash val="solid"/>
            <a:miter lim="800000"/>
          </a:ln>
          <a:effectLst/>
        </c:spPr>
        <c:marker>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dk1"/>
            </a:solidFill>
            <a:prstDash val="solid"/>
            <a:miter lim="800000"/>
          </a:ln>
          <a:effectLst/>
        </c:spPr>
        <c:marker>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dk1"/>
            </a:solidFill>
            <a:prstDash val="solid"/>
            <a:miter lim="800000"/>
          </a:ln>
          <a:effectLst/>
        </c:spPr>
        <c:marker>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12700" cap="flat" cmpd="sng" algn="ctr">
            <a:solidFill>
              <a:schemeClr val="dk1"/>
            </a:solidFill>
            <a:prstDash val="solid"/>
            <a:miter lim="800000"/>
          </a:ln>
          <a:effectLst/>
        </c:spPr>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c:f>
              <c:strCache>
                <c:ptCount val="1"/>
                <c:pt idx="0">
                  <c:v>Total</c:v>
                </c:pt>
              </c:strCache>
            </c:strRef>
          </c:tx>
          <c:spPr>
            <a:ln w="12700" cap="flat" cmpd="sng" algn="ctr">
              <a:solidFill>
                <a:schemeClr val="dk1"/>
              </a:solidFill>
              <a:prstDash val="solid"/>
              <a:miter lim="800000"/>
            </a:ln>
            <a:effectLst/>
          </c:spPr>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dLbls>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pivot_table!$A$40:$A$42</c:f>
              <c:strCache>
                <c:ptCount val="3"/>
                <c:pt idx="0">
                  <c:v>Female</c:v>
                </c:pt>
                <c:pt idx="1">
                  <c:v>Male</c:v>
                </c:pt>
                <c:pt idx="2">
                  <c:v>Other</c:v>
                </c:pt>
              </c:strCache>
            </c:strRef>
          </c:cat>
          <c:val>
            <c:numRef>
              <c:f>pivot_table!$B$40:$B$42</c:f>
              <c:numCache>
                <c:formatCode>0.00</c:formatCode>
                <c:ptCount val="3"/>
                <c:pt idx="0">
                  <c:v>71.614035087719301</c:v>
                </c:pt>
                <c:pt idx="1">
                  <c:v>72.283950617283949</c:v>
                </c:pt>
                <c:pt idx="2">
                  <c:v>66.741935483870961</c:v>
                </c:pt>
              </c:numCache>
            </c:numRef>
          </c:val>
          <c:smooth val="0"/>
          <c:extLst>
            <c:ext xmlns:c16="http://schemas.microsoft.com/office/drawing/2014/chart" uri="{C3380CC4-5D6E-409C-BE32-E72D297353CC}">
              <c16:uniqueId val="{00000000-FB79-41AF-B921-867FE44145D7}"/>
            </c:ext>
          </c:extLst>
        </c:ser>
        <c:dLbls>
          <c:dLblPos val="t"/>
          <c:showLegendKey val="0"/>
          <c:showVal val="1"/>
          <c:showCatName val="0"/>
          <c:showSerName val="0"/>
          <c:showPercent val="0"/>
          <c:showBubbleSize val="0"/>
        </c:dLbls>
        <c:marker val="1"/>
        <c:smooth val="0"/>
        <c:axId val="955551856"/>
        <c:axId val="955552336"/>
      </c:lineChart>
      <c:catAx>
        <c:axId val="955551856"/>
        <c:scaling>
          <c:orientation val="minMax"/>
        </c:scaling>
        <c:delete val="0"/>
        <c:axPos val="b"/>
        <c:numFmt formatCode="General" sourceLinked="1"/>
        <c:majorTickMark val="none"/>
        <c:minorTickMark val="none"/>
        <c:tickLblPos val="nextTo"/>
        <c:spPr>
          <a:noFill/>
          <a:ln w="19050" cap="flat" cmpd="sng" algn="ctr">
            <a:solidFill>
              <a:schemeClr val="accent1"/>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5552336"/>
        <c:crosses val="autoZero"/>
        <c:auto val="1"/>
        <c:lblAlgn val="ctr"/>
        <c:lblOffset val="100"/>
        <c:noMultiLvlLbl val="0"/>
      </c:catAx>
      <c:valAx>
        <c:axId val="955552336"/>
        <c:scaling>
          <c:orientation val="minMax"/>
        </c:scaling>
        <c:delete val="0"/>
        <c:axPos val="l"/>
        <c:majorGridlines>
          <c:spPr>
            <a:ln w="12700" cap="flat" cmpd="sng" algn="ctr">
              <a:solidFill>
                <a:schemeClr val="dk1"/>
              </a:solidFill>
              <a:prstDash val="solid"/>
              <a:miter lim="800000"/>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51856"/>
        <c:crosses val="autoZero"/>
        <c:crossBetween val="between"/>
      </c:valA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[hospital_patient_treatment_DA..xlsx]pivot_table!PivotTable3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9040893520082"/>
          <c:y val="0.14781839196705918"/>
          <c:w val="0.53976267143439605"/>
          <c:h val="0.3791514664451347"/>
        </c:manualLayout>
      </c:layout>
      <c:bar3DChart>
        <c:barDir val="col"/>
        <c:grouping val="clustered"/>
        <c:varyColors val="0"/>
        <c:ser>
          <c:idx val="0"/>
          <c:order val="0"/>
          <c:tx>
            <c:strRef>
              <c:f>pivot_table!$B$8</c:f>
              <c:strCache>
                <c:ptCount val="1"/>
                <c:pt idx="0">
                  <c:v>Average of Recovery Score</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pivot_table!$B$9:$B$15</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F019-401C-836D-595F8502A9CC}"/>
            </c:ext>
          </c:extLst>
        </c:ser>
        <c:ser>
          <c:idx val="1"/>
          <c:order val="1"/>
          <c:tx>
            <c:strRef>
              <c:f>pivot_table!$C$8</c:f>
              <c:strCache>
                <c:ptCount val="1"/>
                <c:pt idx="0">
                  <c:v>Min of Recovery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pivot_table!$C$9:$C$15</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F019-401C-836D-595F8502A9CC}"/>
            </c:ext>
          </c:extLst>
        </c:ser>
        <c:ser>
          <c:idx val="2"/>
          <c:order val="2"/>
          <c:tx>
            <c:strRef>
              <c:f>pivot_table!$D$8</c:f>
              <c:strCache>
                <c:ptCount val="1"/>
                <c:pt idx="0">
                  <c:v>StdDev of Recovery Score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pivot_table!$D$9:$D$15</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2-F019-401C-836D-595F8502A9CC}"/>
            </c:ext>
          </c:extLst>
        </c:ser>
        <c:dLbls>
          <c:showLegendKey val="0"/>
          <c:showVal val="0"/>
          <c:showCatName val="0"/>
          <c:showSerName val="0"/>
          <c:showPercent val="0"/>
          <c:showBubbleSize val="0"/>
        </c:dLbls>
        <c:gapWidth val="150"/>
        <c:shape val="box"/>
        <c:axId val="884395072"/>
        <c:axId val="884395552"/>
        <c:axId val="0"/>
      </c:bar3DChart>
      <c:catAx>
        <c:axId val="88439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395552"/>
        <c:crosses val="autoZero"/>
        <c:auto val="1"/>
        <c:lblAlgn val="ctr"/>
        <c:lblOffset val="100"/>
        <c:noMultiLvlLbl val="0"/>
      </c:catAx>
      <c:valAx>
        <c:axId val="88439555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39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[hospital_patient_treatment_DA..xlsx]Sheet5!PivotTable19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Recovery Score</a:t>
            </a:r>
          </a:p>
        </c:rich>
      </c:tx>
      <c:layout>
        <c:manualLayout>
          <c:xMode val="edge"/>
          <c:yMode val="edge"/>
          <c:x val="0.111342161979365"/>
          <c:y val="5.65424621001696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1375963076393189"/>
              <c:y val="-0.27867331977471121"/>
            </c:manualLayout>
          </c:layout>
          <c:tx>
            <c:rich>
              <a:bodyPr/>
              <a:lstStyle/>
              <a:p>
                <a:fld id="{5AF81CF7-D886-4AB2-BA08-36FEA1400503}"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4D443D9A-13F8-44FE-B408-C4973A6537D3}"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dLbl>
          <c:idx val="0"/>
          <c:layout>
            <c:manualLayout>
              <c:x val="-3.9376030407980864E-2"/>
              <c:y val="0.33106310074248713"/>
            </c:manualLayout>
          </c:layout>
          <c:tx>
            <c:rich>
              <a:bodyPr/>
              <a:lstStyle/>
              <a:p>
                <a:fld id="{97555520-C31F-46BA-A21A-050B3EBEF52B}"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9B93A8E3-F6AD-4569-BF4E-1E05F824CC83}"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375963076393189"/>
              <c:y val="-0.27867331977471121"/>
            </c:manualLayout>
          </c:layout>
          <c:tx>
            <c:rich>
              <a:bodyPr/>
              <a:lstStyle/>
              <a:p>
                <a:fld id="{5AF81CF7-D886-4AB2-BA08-36FEA1400503}"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4D443D9A-13F8-44FE-B408-C4973A6537D3}"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dLbl>
          <c:idx val="0"/>
          <c:layout>
            <c:manualLayout>
              <c:x val="-3.9376030407980864E-2"/>
              <c:y val="0.33106310074248713"/>
            </c:manualLayout>
          </c:layout>
          <c:tx>
            <c:rich>
              <a:bodyPr/>
              <a:lstStyle/>
              <a:p>
                <a:fld id="{97555520-C31F-46BA-A21A-050B3EBEF52B}"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9B93A8E3-F6AD-4569-BF4E-1E05F824CC83}"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bg1">
              <a:lumMod val="65000"/>
            </a:schemeClr>
          </a:solidFill>
          <a:ln>
            <a:noFill/>
          </a:ln>
          <a:effectLst>
            <a:outerShdw blurRad="57150" dist="19050" dir="5400000" algn="ctr" rotWithShape="0">
              <a:srgbClr val="000000">
                <a:alpha val="63000"/>
              </a:srgbClr>
            </a:outerShdw>
          </a:effectLst>
        </c:spPr>
        <c:marker>
          <c:symbol val="none"/>
        </c:marker>
        <c:dLbl>
          <c:idx val="0"/>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0" scaled="1"/>
            <a:tileRect/>
          </a:gradFill>
          <a:ln>
            <a:noFill/>
          </a:ln>
          <a:effectLst>
            <a:outerShdw blurRad="57150" dist="19050" dir="5400000" algn="ctr" rotWithShape="0">
              <a:srgbClr val="000000">
                <a:alpha val="63000"/>
              </a:srgbClr>
            </a:outerShdw>
          </a:effectLst>
        </c:spPr>
        <c:dLbl>
          <c:idx val="0"/>
          <c:layout>
            <c:manualLayout>
              <c:x val="0.17960852384708037"/>
              <c:y val="-0.2786733991046390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AF81CF7-D886-4AB2-BA08-36FEA1400503}" type="CATEGORYNAME">
                  <a:rPr lang="en-US"/>
                  <a:pPr>
                    <a:defRPr/>
                  </a:pPr>
                  <a:t>[CATEGORY NAME]</a:t>
                </a:fld>
                <a:r>
                  <a:rPr lang="en-US"/>
                  <a:t>
</a:t>
                </a:r>
                <a:fld id="{4D443D9A-13F8-44FE-B408-C4973A6537D3}" type="PERCENTAGE">
                  <a:rPr lang="en-US"/>
                  <a:pPr>
                    <a:defRPr/>
                  </a:pPr>
                  <a:t>[PERCENTAGE]</a:t>
                </a:fld>
                <a:endParaRPr lang="en-US"/>
              </a:p>
            </c:rich>
          </c:tx>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3888"/>
                    <a:gd name="adj2" fmla="val 189399"/>
                  </a:avLst>
                </a:prstGeom>
                <a:noFill/>
                <a:ln>
                  <a:noFill/>
                </a:ln>
              </c15:spPr>
              <c15:dlblFieldTable/>
              <c15:showDataLabelsRange val="0"/>
            </c:ext>
          </c:extLst>
        </c:dLbl>
      </c:pivotFmt>
      <c:pivotFmt>
        <c:idx val="14"/>
        <c:spPr>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path path="circle">
              <a:fillToRect t="100000" r="100000"/>
            </a:path>
            <a:tileRect l="-100000" b="-100000"/>
          </a:gradFill>
          <a:ln>
            <a:noFill/>
          </a:ln>
          <a:effectLst>
            <a:outerShdw blurRad="57150" dist="19050" dir="5400000" algn="ctr" rotWithShape="0">
              <a:srgbClr val="000000">
                <a:alpha val="63000"/>
              </a:srgbClr>
            </a:outerShdw>
          </a:effectLst>
        </c:spPr>
        <c:dLbl>
          <c:idx val="0"/>
          <c:layout>
            <c:manualLayout>
              <c:x val="-7.9617107839720147E-2"/>
              <c:y val="0.33106299644952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7555520-C31F-46BA-A21A-050B3EBEF52B}" type="CATEGORYNAME">
                  <a:rPr lang="en-US"/>
                  <a:pPr>
                    <a:defRPr/>
                  </a:pPr>
                  <a:t>[CATEGORY NAME]</a:t>
                </a:fld>
                <a:r>
                  <a:rPr lang="en-US"/>
                  <a:t>
</a:t>
                </a:r>
                <a:fld id="{9B93A8E3-F6AD-4569-BF4E-1E05F824CC83}" type="PERCENTAGE">
                  <a:rPr lang="en-US"/>
                  <a:pPr>
                    <a:defRPr/>
                  </a:pPr>
                  <a:t>[PERCENTAGE]</a:t>
                </a:fld>
                <a:endParaRPr lang="en-US"/>
              </a:p>
            </c:rich>
          </c:tx>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8137"/>
                    <a:gd name="adj2" fmla="val -215968"/>
                  </a:avLst>
                </a:prstGeom>
                <a:noFill/>
                <a:ln>
                  <a:noFill/>
                </a:ln>
              </c15:spPr>
              <c15:dlblFieldTable/>
              <c15:showDataLabelsRange val="0"/>
            </c:ext>
          </c:extLst>
        </c:dLbl>
      </c:pivotFmt>
    </c:pivotFmts>
    <c:plotArea>
      <c:layout>
        <c:manualLayout>
          <c:layoutTarget val="inner"/>
          <c:xMode val="edge"/>
          <c:yMode val="edge"/>
          <c:x val="8.9789261841862061E-2"/>
          <c:y val="0.18440261955466522"/>
          <c:w val="0.68559774102523352"/>
          <c:h val="0.69486276078174569"/>
        </c:manualLayout>
      </c:layout>
      <c:doughnutChart>
        <c:varyColors val="1"/>
        <c:ser>
          <c:idx val="0"/>
          <c:order val="0"/>
          <c:tx>
            <c:strRef>
              <c:f>Sheet5!$B$3</c:f>
              <c:strCache>
                <c:ptCount val="1"/>
                <c:pt idx="0">
                  <c:v>Total</c:v>
                </c:pt>
              </c:strCache>
            </c:strRef>
          </c:tx>
          <c:spPr>
            <a:solidFill>
              <a:schemeClr val="bg1">
                <a:lumMod val="65000"/>
              </a:schemeClr>
            </a:solidFill>
          </c:spPr>
          <c:dPt>
            <c:idx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F2-4F6F-B3E6-397783D74116}"/>
              </c:ext>
            </c:extLst>
          </c:dPt>
          <c:dPt>
            <c:idx val="1"/>
            <c:bubble3D val="0"/>
            <c:spPr>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path path="circle">
                  <a:fillToRect t="100000" r="100000"/>
                </a:path>
                <a:tileRect l="-100000" b="-10000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F2-4F6F-B3E6-397783D74116}"/>
              </c:ext>
            </c:extLst>
          </c:dPt>
          <c:dLbls>
            <c:dLbl>
              <c:idx val="0"/>
              <c:layout>
                <c:manualLayout>
                  <c:x val="0.17960852384708037"/>
                  <c:y val="-0.2786733991046390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AF81CF7-D886-4AB2-BA08-36FEA1400503}" type="CATEGORYNAME">
                      <a:rPr lang="en-US"/>
                      <a:pPr>
                        <a:defRPr/>
                      </a:pPr>
                      <a:t>[CATEGORY NAME]</a:t>
                    </a:fld>
                    <a:r>
                      <a:rPr lang="en-US"/>
                      <a:t>
</a:t>
                    </a:r>
                    <a:fld id="{4D443D9A-13F8-44FE-B408-C4973A6537D3}" type="PERCENTAGE">
                      <a:rPr lang="en-US"/>
                      <a:pPr>
                        <a:defRPr/>
                      </a:pPr>
                      <a:t>[PERCENTAGE]</a:t>
                    </a:fld>
                    <a:endParaRPr lang="en-US"/>
                  </a:p>
                </c:rich>
              </c:tx>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3888"/>
                        <a:gd name="adj2" fmla="val 189399"/>
                      </a:avLst>
                    </a:prstGeom>
                    <a:noFill/>
                    <a:ln>
                      <a:noFill/>
                    </a:ln>
                  </c15:spPr>
                  <c15:dlblFieldTable/>
                  <c15:showDataLabelsRange val="0"/>
                </c:ext>
                <c:ext xmlns:c16="http://schemas.microsoft.com/office/drawing/2014/chart" uri="{C3380CC4-5D6E-409C-BE32-E72D297353CC}">
                  <c16:uniqueId val="{00000001-2FF2-4F6F-B3E6-397783D74116}"/>
                </c:ext>
              </c:extLst>
            </c:dLbl>
            <c:dLbl>
              <c:idx val="1"/>
              <c:layout>
                <c:manualLayout>
                  <c:x val="-7.9617107839720147E-2"/>
                  <c:y val="0.331062996449525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7555520-C31F-46BA-A21A-050B3EBEF52B}" type="CATEGORYNAME">
                      <a:rPr lang="en-US"/>
                      <a:pPr>
                        <a:defRPr/>
                      </a:pPr>
                      <a:t>[CATEGORY NAME]</a:t>
                    </a:fld>
                    <a:r>
                      <a:rPr lang="en-US"/>
                      <a:t>
</a:t>
                    </a:r>
                    <a:fld id="{9B93A8E3-F6AD-4569-BF4E-1E05F824CC83}" type="PERCENTAGE">
                      <a:rPr lang="en-US"/>
                      <a:pPr>
                        <a:defRPr/>
                      </a:pPr>
                      <a:t>[PERCENTAGE]</a:t>
                    </a:fld>
                    <a:endParaRPr lang="en-US"/>
                  </a:p>
                </c:rich>
              </c:tx>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8137"/>
                        <a:gd name="adj2" fmla="val -215968"/>
                      </a:avLst>
                    </a:prstGeom>
                    <a:noFill/>
                    <a:ln>
                      <a:noFill/>
                    </a:ln>
                  </c15:spPr>
                  <c15:dlblFieldTable/>
                  <c15:showDataLabelsRange val="0"/>
                </c:ext>
                <c:ext xmlns:c16="http://schemas.microsoft.com/office/drawing/2014/chart" uri="{C3380CC4-5D6E-409C-BE32-E72D297353CC}">
                  <c16:uniqueId val="{00000003-2FF2-4F6F-B3E6-397783D74116}"/>
                </c:ext>
              </c:extLst>
            </c:dLbl>
            <c:spPr>
              <a:solidFill>
                <a:srgbClr val="156082">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Sheet5!$A$4:$A$5</c:f>
              <c:strCache>
                <c:ptCount val="2"/>
                <c:pt idx="0">
                  <c:v>High Cost</c:v>
                </c:pt>
                <c:pt idx="1">
                  <c:v>Low Cost</c:v>
                </c:pt>
              </c:strCache>
            </c:strRef>
          </c:cat>
          <c:val>
            <c:numRef>
              <c:f>Sheet5!$B$4:$B$5</c:f>
              <c:numCache>
                <c:formatCode>General</c:formatCode>
                <c:ptCount val="2"/>
                <c:pt idx="0">
                  <c:v>72.254716981132077</c:v>
                </c:pt>
                <c:pt idx="1">
                  <c:v>68.255319148936167</c:v>
                </c:pt>
              </c:numCache>
            </c:numRef>
          </c:val>
          <c:extLst>
            <c:ext xmlns:c16="http://schemas.microsoft.com/office/drawing/2014/chart" uri="{C3380CC4-5D6E-409C-BE32-E72D297353CC}">
              <c16:uniqueId val="{00000004-2FF2-4F6F-B3E6-397783D7411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[hospital_patient_treatment_DA..xlsx]pivot_table!PivotTable18</c:name>
    <c:fmtId val="61"/>
  </c:pivotSource>
  <c:chart>
    <c:autoTitleDeleted val="1"/>
    <c:pivotFmts>
      <c:pivotFmt>
        <c:idx val="0"/>
      </c:pivotFmt>
      <c:pivotFmt>
        <c:idx val="1"/>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pivot_table!$A$40:$A$42</c:f>
              <c:strCache>
                <c:ptCount val="3"/>
                <c:pt idx="0">
                  <c:v>Female</c:v>
                </c:pt>
                <c:pt idx="1">
                  <c:v>Male</c:v>
                </c:pt>
                <c:pt idx="2">
                  <c:v>Other</c:v>
                </c:pt>
              </c:strCache>
            </c:strRef>
          </c:cat>
          <c:val>
            <c:numRef>
              <c:f>pivot_table!$B$40:$B$42</c:f>
              <c:numCache>
                <c:formatCode>0.00</c:formatCode>
                <c:ptCount val="3"/>
                <c:pt idx="0">
                  <c:v>71.614035087719301</c:v>
                </c:pt>
                <c:pt idx="1">
                  <c:v>72.283950617283949</c:v>
                </c:pt>
                <c:pt idx="2">
                  <c:v>66.741935483870961</c:v>
                </c:pt>
              </c:numCache>
            </c:numRef>
          </c:val>
          <c:smooth val="0"/>
          <c:extLst>
            <c:ext xmlns:c16="http://schemas.microsoft.com/office/drawing/2014/chart" uri="{C3380CC4-5D6E-409C-BE32-E72D297353CC}">
              <c16:uniqueId val="{00000000-0683-40A7-A03C-DAE98B87E9EA}"/>
            </c:ext>
          </c:extLst>
        </c:ser>
        <c:dLbls>
          <c:dLblPos val="t"/>
          <c:showLegendKey val="0"/>
          <c:showVal val="1"/>
          <c:showCatName val="0"/>
          <c:showSerName val="0"/>
          <c:showPercent val="0"/>
          <c:showBubbleSize val="0"/>
        </c:dLbls>
        <c:marker val="1"/>
        <c:smooth val="0"/>
        <c:axId val="955551856"/>
        <c:axId val="955552336"/>
      </c:lineChart>
      <c:catAx>
        <c:axId val="955551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552336"/>
        <c:crosses val="autoZero"/>
        <c:auto val="1"/>
        <c:lblAlgn val="ctr"/>
        <c:lblOffset val="100"/>
        <c:noMultiLvlLbl val="0"/>
      </c:catAx>
      <c:valAx>
        <c:axId val="9555523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55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[hospital_patient_treatment_DA..xlsx]pivot_table!PivotTable5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pivot_table!$A$20:$A$24</c:f>
              <c:strCache>
                <c:ptCount val="5"/>
                <c:pt idx="0">
                  <c:v>Dr. A. Sharma</c:v>
                </c:pt>
                <c:pt idx="1">
                  <c:v>Dr. L. Khan</c:v>
                </c:pt>
                <c:pt idx="2">
                  <c:v>Dr. M. Patel</c:v>
                </c:pt>
                <c:pt idx="3">
                  <c:v>Dr. R. Singh</c:v>
                </c:pt>
                <c:pt idx="4">
                  <c:v>Dr. T. Mehta</c:v>
                </c:pt>
              </c:strCache>
            </c:strRef>
          </c:cat>
          <c:val>
            <c:numRef>
              <c:f>pivot_table!$B$20:$B$24</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07BA-42DC-9306-9FD45E39CD22}"/>
            </c:ext>
          </c:extLst>
        </c:ser>
        <c:dLbls>
          <c:showLegendKey val="0"/>
          <c:showVal val="1"/>
          <c:showCatName val="0"/>
          <c:showSerName val="0"/>
          <c:showPercent val="0"/>
          <c:showBubbleSize val="0"/>
        </c:dLbls>
        <c:gapWidth val="84"/>
        <c:gapDepth val="53"/>
        <c:shape val="box"/>
        <c:axId val="1145490768"/>
        <c:axId val="1145488368"/>
        <c:axId val="0"/>
      </c:bar3DChart>
      <c:catAx>
        <c:axId val="114549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5488368"/>
        <c:crosses val="autoZero"/>
        <c:auto val="1"/>
        <c:lblAlgn val="ctr"/>
        <c:lblOffset val="100"/>
        <c:noMultiLvlLbl val="0"/>
      </c:catAx>
      <c:valAx>
        <c:axId val="1145488368"/>
        <c:scaling>
          <c:orientation val="minMax"/>
        </c:scaling>
        <c:delete val="1"/>
        <c:axPos val="b"/>
        <c:numFmt formatCode="0.00" sourceLinked="1"/>
        <c:majorTickMark val="out"/>
        <c:minorTickMark val="none"/>
        <c:tickLblPos val="nextTo"/>
        <c:crossAx val="114549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[hospital_patient_treatment_DA..xlsx]Sheet5!PivotTable19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pivotFmt>
      <c:pivotFmt>
        <c:idx val="2"/>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w="19050">
                <a:solidFill>
                  <a:schemeClr val="lt1"/>
                </a:solidFill>
              </a:ln>
              <a:effectLst/>
            </c:spPr>
            <c:extLst>
              <c:ext xmlns:c16="http://schemas.microsoft.com/office/drawing/2014/chart" uri="{C3380CC4-5D6E-409C-BE32-E72D297353CC}">
                <c16:uniqueId val="{00000002-C84A-4545-8B0F-312B25B87B93}"/>
              </c:ext>
            </c:extLst>
          </c:dPt>
          <c:dPt>
            <c:idx val="1"/>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3-C84A-4545-8B0F-312B25B87B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Sheet5!$A$4:$A$5</c:f>
              <c:strCache>
                <c:ptCount val="2"/>
                <c:pt idx="0">
                  <c:v>High Cost</c:v>
                </c:pt>
                <c:pt idx="1">
                  <c:v>Low Cost</c:v>
                </c:pt>
              </c:strCache>
            </c:strRef>
          </c:cat>
          <c:val>
            <c:numRef>
              <c:f>Sheet5!$B$4:$B$5</c:f>
              <c:numCache>
                <c:formatCode>General</c:formatCode>
                <c:ptCount val="2"/>
                <c:pt idx="0">
                  <c:v>72.254716981132077</c:v>
                </c:pt>
                <c:pt idx="1">
                  <c:v>68.255319148936167</c:v>
                </c:pt>
              </c:numCache>
            </c:numRef>
          </c:val>
          <c:extLst>
            <c:ext xmlns:c16="http://schemas.microsoft.com/office/drawing/2014/chart" uri="{C3380CC4-5D6E-409C-BE32-E72D297353CC}">
              <c16:uniqueId val="{00000000-C84A-4545-8B0F-312B25B87B9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chemeClr val="accent1">
                <a:lumMod val="50000"/>
              </a:schemeClr>
            </a:solidFill>
          </c:spPr>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CFC9-4C87-9725-225628AB5726}"/>
              </c:ext>
            </c:extLst>
          </c:dPt>
          <c:dPt>
            <c:idx val="1"/>
            <c:bubble3D val="0"/>
            <c:spPr>
              <a:gradFill flip="none" rotWithShape="1">
                <a:gsLst>
                  <a:gs pos="0">
                    <a:srgbClr val="9AEF0F">
                      <a:shade val="30000"/>
                      <a:satMod val="115000"/>
                    </a:srgbClr>
                  </a:gs>
                  <a:gs pos="50000">
                    <a:srgbClr val="9AEF0F">
                      <a:shade val="67500"/>
                      <a:satMod val="115000"/>
                    </a:srgbClr>
                  </a:gs>
                  <a:gs pos="100000">
                    <a:srgbClr val="9AEF0F">
                      <a:shade val="100000"/>
                      <a:satMod val="115000"/>
                    </a:srgbClr>
                  </a:gs>
                </a:gsLst>
                <a:path path="circle">
                  <a:fillToRect r="100000" b="100000"/>
                </a:path>
                <a:tileRect l="-100000" t="-100000"/>
              </a:gradFill>
              <a:ln w="25400">
                <a:solidFill>
                  <a:schemeClr val="lt1"/>
                </a:solidFill>
              </a:ln>
              <a:effectLst/>
              <a:sp3d contourW="25400">
                <a:contourClr>
                  <a:schemeClr val="lt1"/>
                </a:contourClr>
              </a:sp3d>
            </c:spPr>
            <c:extLst>
              <c:ext xmlns:c16="http://schemas.microsoft.com/office/drawing/2014/chart" uri="{C3380CC4-5D6E-409C-BE32-E72D297353CC}">
                <c16:uniqueId val="{00000005-CFC9-4C87-9725-225628AB5726}"/>
              </c:ext>
            </c:extLst>
          </c:dPt>
          <c:dPt>
            <c:idx val="2"/>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CFC9-4C87-9725-225628AB5726}"/>
              </c:ext>
            </c:extLst>
          </c:dPt>
          <c:dPt>
            <c:idx val="3"/>
            <c:bubble3D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4-CFC9-4C87-9725-225628AB5726}"/>
              </c:ext>
            </c:extLst>
          </c:dPt>
          <c:dLbls>
            <c:dLbl>
              <c:idx val="0"/>
              <c:delete val="1"/>
              <c:extLst>
                <c:ext xmlns:c15="http://schemas.microsoft.com/office/drawing/2012/chart" uri="{CE6537A1-D6FC-4f65-9D91-7224C49458BB}"/>
                <c:ext xmlns:c16="http://schemas.microsoft.com/office/drawing/2014/chart" uri="{C3380CC4-5D6E-409C-BE32-E72D297353CC}">
                  <c16:uniqueId val="{00000006-CFC9-4C87-9725-225628AB5726}"/>
                </c:ext>
              </c:extLst>
            </c:dLbl>
            <c:dLbl>
              <c:idx val="1"/>
              <c:layout>
                <c:manualLayout>
                  <c:x val="2.750275027502740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C9-4C87-9725-225628AB5726}"/>
                </c:ext>
              </c:extLst>
            </c:dLbl>
            <c:dLbl>
              <c:idx val="2"/>
              <c:layout>
                <c:manualLayout>
                  <c:x val="0.38091309130913092"/>
                  <c:y val="-0.12962962962962962"/>
                </c:manualLayout>
              </c:layout>
              <c:spPr>
                <a:no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35340384432143"/>
                      <c:h val="0.12599008457276173"/>
                    </c:manualLayout>
                  </c15:layout>
                </c:ext>
                <c:ext xmlns:c16="http://schemas.microsoft.com/office/drawing/2014/chart" uri="{C3380CC4-5D6E-409C-BE32-E72D297353CC}">
                  <c16:uniqueId val="{00000003-CFC9-4C87-9725-225628AB5726}"/>
                </c:ext>
              </c:extLst>
            </c:dLbl>
            <c:dLbl>
              <c:idx val="3"/>
              <c:layout>
                <c:manualLayout>
                  <c:x val="-4.4004400440044028E-2"/>
                  <c:y val="2.77777777777777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FC9-4C87-9725-225628AB5726}"/>
                </c:ext>
              </c:extLst>
            </c:dLbl>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Sheet5!$F$3:$F$6</c:f>
              <c:strCache>
                <c:ptCount val="4"/>
                <c:pt idx="0">
                  <c:v>Row Labels</c:v>
                </c:pt>
                <c:pt idx="1">
                  <c:v>Female</c:v>
                </c:pt>
                <c:pt idx="2">
                  <c:v>Male</c:v>
                </c:pt>
                <c:pt idx="3">
                  <c:v>Other</c:v>
                </c:pt>
              </c:strCache>
            </c:strRef>
          </c:cat>
          <c:val>
            <c:numRef>
              <c:f>Sheet5!$G$3:$G$6</c:f>
              <c:numCache>
                <c:formatCode>0.00</c:formatCode>
                <c:ptCount val="4"/>
                <c:pt idx="0" formatCode="General">
                  <c:v>0</c:v>
                </c:pt>
                <c:pt idx="1">
                  <c:v>71.614035087719301</c:v>
                </c:pt>
                <c:pt idx="2">
                  <c:v>72.283950617283949</c:v>
                </c:pt>
                <c:pt idx="3">
                  <c:v>66.741935483870961</c:v>
                </c:pt>
              </c:numCache>
            </c:numRef>
          </c:val>
          <c:extLst>
            <c:ext xmlns:c16="http://schemas.microsoft.com/office/drawing/2014/chart" uri="{C3380CC4-5D6E-409C-BE32-E72D297353CC}">
              <c16:uniqueId val="{00000000-CFC9-4C87-9725-225628AB5726}"/>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DC86-42F2-90B8-67102F6EA5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DC86-42F2-90B8-67102F6EA5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DC86-42F2-90B8-67102F6EA52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DC86-42F2-90B8-67102F6EA5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Sheet5!$F$3:$F$6</c:f>
              <c:strCache>
                <c:ptCount val="4"/>
                <c:pt idx="0">
                  <c:v>Row Labels</c:v>
                </c:pt>
                <c:pt idx="1">
                  <c:v>Female</c:v>
                </c:pt>
                <c:pt idx="2">
                  <c:v>Male</c:v>
                </c:pt>
                <c:pt idx="3">
                  <c:v>Other</c:v>
                </c:pt>
              </c:strCache>
            </c:strRef>
          </c:cat>
          <c:val>
            <c:numRef>
              <c:f>Sheet5!$H$3:$H$6</c:f>
              <c:numCache>
                <c:formatCode>General</c:formatCode>
                <c:ptCount val="4"/>
              </c:numCache>
            </c:numRef>
          </c:val>
          <c:extLst>
            <c:ext xmlns:c16="http://schemas.microsoft.com/office/drawing/2014/chart" uri="{C3380CC4-5D6E-409C-BE32-E72D297353CC}">
              <c16:uniqueId val="{00000001-CFC9-4C87-9725-225628AB5726}"/>
            </c:ext>
          </c:extLst>
        </c:ser>
        <c:ser>
          <c:idx val="2"/>
          <c:order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DC86-42F2-90B8-67102F6EA5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DC86-42F2-90B8-67102F6EA5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DC86-42F2-90B8-67102F6EA52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DC86-42F2-90B8-67102F6EA5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Sheet5!$F$3:$F$6</c:f>
              <c:strCache>
                <c:ptCount val="4"/>
                <c:pt idx="0">
                  <c:v>Row Labels</c:v>
                </c:pt>
                <c:pt idx="1">
                  <c:v>Female</c:v>
                </c:pt>
                <c:pt idx="2">
                  <c:v>Male</c:v>
                </c:pt>
                <c:pt idx="3">
                  <c:v>Other</c:v>
                </c:pt>
              </c:strCache>
            </c:strRef>
          </c:cat>
          <c:val>
            <c:numRef>
              <c:f>Sheet5!$I$3:$I$6</c:f>
              <c:numCache>
                <c:formatCode>General</c:formatCode>
                <c:ptCount val="4"/>
              </c:numCache>
            </c:numRef>
          </c:val>
          <c:extLst>
            <c:ext xmlns:c16="http://schemas.microsoft.com/office/drawing/2014/chart" uri="{C3380CC4-5D6E-409C-BE32-E72D297353CC}">
              <c16:uniqueId val="{00000002-CFC9-4C87-9725-225628AB5726}"/>
            </c:ext>
          </c:extLst>
        </c:ser>
        <c:dLbls>
          <c:showLegendKey val="0"/>
          <c:showVal val="0"/>
          <c:showCatName val="0"/>
          <c:showSerName val="0"/>
          <c:showPercent val="0"/>
          <c:showBubbleSize val="0"/>
          <c:showLeaderLines val="0"/>
        </c:dLbls>
      </c:pie3DChart>
      <c:spPr>
        <a:gradFill flip="none" rotWithShape="1">
          <a:gsLst>
            <a:gs pos="0">
              <a:schemeClr val="bg2">
                <a:lumMod val="50000"/>
                <a:tint val="66000"/>
                <a:satMod val="160000"/>
              </a:schemeClr>
            </a:gs>
            <a:gs pos="50000">
              <a:schemeClr val="bg2">
                <a:lumMod val="50000"/>
                <a:tint val="44500"/>
                <a:satMod val="160000"/>
              </a:schemeClr>
            </a:gs>
            <a:gs pos="100000">
              <a:schemeClr val="bg2">
                <a:lumMod val="50000"/>
                <a:tint val="23500"/>
                <a:satMod val="160000"/>
              </a:schemeClr>
            </a:gs>
          </a:gsLst>
          <a:path path="circle">
            <a:fillToRect l="100000" b="100000"/>
          </a:path>
          <a:tileRect t="-100000" r="-10000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[hospital_patient_treatment_DA..xlsx]pivot_table!PivotTable3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pivot_table!$B$8</c:f>
              <c:strCache>
                <c:ptCount val="1"/>
                <c:pt idx="0">
                  <c:v>Average of Recovery Score</c:v>
                </c:pt>
              </c:strCache>
            </c:strRef>
          </c:tx>
          <c:spPr>
            <a:solidFill>
              <a:schemeClr val="accent1"/>
            </a:soli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pivot_table!$B$9:$B$15</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4-7D45-4B23-B7B2-197CC00C2459}"/>
            </c:ext>
          </c:extLst>
        </c:ser>
        <c:ser>
          <c:idx val="1"/>
          <c:order val="1"/>
          <c:tx>
            <c:strRef>
              <c:f>pivot_table!$C$8</c:f>
              <c:strCache>
                <c:ptCount val="1"/>
                <c:pt idx="0">
                  <c:v>Min of Recovery Score</c:v>
                </c:pt>
              </c:strCache>
            </c:strRef>
          </c:tx>
          <c:spPr>
            <a:solidFill>
              <a:schemeClr val="accent2"/>
            </a:soli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pivot_table!$C$9:$C$15</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5-7D45-4B23-B7B2-197CC00C2459}"/>
            </c:ext>
          </c:extLst>
        </c:ser>
        <c:ser>
          <c:idx val="2"/>
          <c:order val="2"/>
          <c:tx>
            <c:strRef>
              <c:f>pivot_table!$D$8</c:f>
              <c:strCache>
                <c:ptCount val="1"/>
                <c:pt idx="0">
                  <c:v>StdDev of Recovery Score</c:v>
                </c:pt>
              </c:strCache>
            </c:strRef>
          </c:tx>
          <c:spPr>
            <a:solidFill>
              <a:schemeClr val="accent3"/>
            </a:solidFill>
            <a:ln>
              <a:noFill/>
            </a:ln>
            <a:effectLst/>
            <a:sp3d/>
          </c:spPr>
          <c:invertIfNegative val="0"/>
          <c:cat>
            <c:strRef>
              <c:f>pivot_table!$A$9:$A$15</c:f>
              <c:strCache>
                <c:ptCount val="6"/>
                <c:pt idx="0">
                  <c:v>Cardiology</c:v>
                </c:pt>
                <c:pt idx="1">
                  <c:v>Gastroenterology</c:v>
                </c:pt>
                <c:pt idx="2">
                  <c:v>Neurology</c:v>
                </c:pt>
                <c:pt idx="3">
                  <c:v>Oncology</c:v>
                </c:pt>
                <c:pt idx="4">
                  <c:v>Orthopedics</c:v>
                </c:pt>
                <c:pt idx="5">
                  <c:v>Pediatrics</c:v>
                </c:pt>
              </c:strCache>
            </c:strRef>
          </c:cat>
          <c:val>
            <c:numRef>
              <c:f>pivot_table!$D$9:$D$15</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6-7D45-4B23-B7B2-197CC00C2459}"/>
            </c:ext>
          </c:extLst>
        </c:ser>
        <c:dLbls>
          <c:showLegendKey val="0"/>
          <c:showVal val="0"/>
          <c:showCatName val="0"/>
          <c:showSerName val="0"/>
          <c:showPercent val="0"/>
          <c:showBubbleSize val="0"/>
        </c:dLbls>
        <c:gapWidth val="150"/>
        <c:shape val="box"/>
        <c:axId val="884395072"/>
        <c:axId val="884395552"/>
        <c:axId val="0"/>
      </c:bar3DChart>
      <c:catAx>
        <c:axId val="88439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5552"/>
        <c:crosses val="autoZero"/>
        <c:auto val="1"/>
        <c:lblAlgn val="ctr"/>
        <c:lblOffset val="100"/>
        <c:noMultiLvlLbl val="0"/>
      </c:catAx>
      <c:valAx>
        <c:axId val="884395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9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[hospital_patient_treatment_DA..xlsx]pivot_table!PivotTable5</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36353043628847598"/>
          <c:y val="0.28163723958317194"/>
          <c:w val="0.5804605867972078"/>
          <c:h val="0.57574548026153094"/>
        </c:manualLayout>
      </c:layout>
      <c:bar3DChart>
        <c:barDir val="bar"/>
        <c:grouping val="clustered"/>
        <c:varyColors val="0"/>
        <c:ser>
          <c:idx val="0"/>
          <c:order val="0"/>
          <c:tx>
            <c:strRef>
              <c:f>pivot_table!$B$19</c:f>
              <c:strCache>
                <c:ptCount val="1"/>
                <c:pt idx="0">
                  <c:v>Total</c:v>
                </c:pt>
              </c:strCache>
            </c:strRef>
          </c:tx>
          <c:spPr>
            <a:solidFill>
              <a:schemeClr val="accent1"/>
            </a:solidFill>
            <a:ln>
              <a:noFill/>
            </a:ln>
            <a:effectLst/>
            <a:sp3d/>
          </c:spPr>
          <c:invertIfNegative val="0"/>
          <c:dPt>
            <c:idx val="4"/>
            <c:invertIfNegative val="0"/>
            <c:bubble3D val="0"/>
            <c:spPr>
              <a:solidFill>
                <a:schemeClr val="accent1"/>
              </a:solidFill>
              <a:ln>
                <a:noFill/>
              </a:ln>
              <a:effectLst/>
              <a:sp3d/>
            </c:spPr>
            <c:extLst>
              <c:ext xmlns:c16="http://schemas.microsoft.com/office/drawing/2014/chart" uri="{C3380CC4-5D6E-409C-BE32-E72D297353CC}">
                <c16:uniqueId val="{00000001-61F3-4FB3-BE16-8476E60AF011}"/>
              </c:ext>
            </c:extLst>
          </c:dPt>
          <c:cat>
            <c:strRef>
              <c:f>pivot_table!$A$20:$A$24</c:f>
              <c:strCache>
                <c:ptCount val="5"/>
                <c:pt idx="0">
                  <c:v>Dr. A. Sharma</c:v>
                </c:pt>
                <c:pt idx="1">
                  <c:v>Dr. L. Khan</c:v>
                </c:pt>
                <c:pt idx="2">
                  <c:v>Dr. M. Patel</c:v>
                </c:pt>
                <c:pt idx="3">
                  <c:v>Dr. R. Singh</c:v>
                </c:pt>
                <c:pt idx="4">
                  <c:v>Dr. T. Mehta</c:v>
                </c:pt>
              </c:strCache>
            </c:strRef>
          </c:cat>
          <c:val>
            <c:numRef>
              <c:f>pivot_table!$B$20:$B$24</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3-05FD-4074-A8F8-B23BE3A57C4E}"/>
            </c:ext>
          </c:extLst>
        </c:ser>
        <c:dLbls>
          <c:showLegendKey val="0"/>
          <c:showVal val="0"/>
          <c:showCatName val="0"/>
          <c:showSerName val="0"/>
          <c:showPercent val="0"/>
          <c:showBubbleSize val="0"/>
        </c:dLbls>
        <c:gapWidth val="150"/>
        <c:shape val="box"/>
        <c:axId val="1145490768"/>
        <c:axId val="1145488368"/>
        <c:axId val="0"/>
      </c:bar3DChart>
      <c:catAx>
        <c:axId val="114549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88368"/>
        <c:crosses val="autoZero"/>
        <c:auto val="1"/>
        <c:lblAlgn val="ctr"/>
        <c:lblOffset val="100"/>
        <c:noMultiLvlLbl val="0"/>
      </c:catAx>
      <c:valAx>
        <c:axId val="1145488368"/>
        <c:scaling>
          <c:orientation val="minMax"/>
        </c:scaling>
        <c:delete val="0"/>
        <c:axPos val="b"/>
        <c:majorGridlines>
          <c:spPr>
            <a:ln w="9525" cap="flat" cmpd="sng" algn="ctr">
              <a:solidFill>
                <a:schemeClr val="bg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9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177800" dist="114300" dir="30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[hospital_patient_treatment_DA..xlsx]pivot_table!PivotTable7</c:name>
    <c:fmtId val="25"/>
  </c:pivotSource>
  <c:chart>
    <c:autoTitleDeleted val="1"/>
    <c:pivotFmts>
      <c:pivotFmt>
        <c:idx val="0"/>
        <c:spPr>
          <a:solidFill>
            <a:srgbClr val="FFC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w="25400">
            <a:solidFill>
              <a:schemeClr val="lt1"/>
            </a:solidFill>
          </a:ln>
          <a:effectLst/>
          <a:sp3d contourW="25400">
            <a:contourClr>
              <a:schemeClr val="lt1"/>
            </a:contourClr>
          </a:sp3d>
        </c:spPr>
      </c:pivotFmt>
      <c:pivotFmt>
        <c:idx val="2"/>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path path="circle">
              <a:fillToRect t="100000" r="100000"/>
            </a:path>
            <a:tileRect l="-100000" b="-100000"/>
          </a:gradFill>
          <a:ln w="25400">
            <a:solidFill>
              <a:schemeClr val="lt1"/>
            </a:solidFill>
          </a:ln>
          <a:effectLst/>
          <a:sp3d contourW="25400">
            <a:contourClr>
              <a:schemeClr val="lt1"/>
            </a:contourClr>
          </a:sp3d>
        </c:spPr>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8100000" scaled="1"/>
            <a:tileRect/>
          </a:gradFill>
          <a:ln w="25400">
            <a:solidFill>
              <a:schemeClr val="lt1"/>
            </a:solidFill>
          </a:ln>
          <a:effectLst/>
          <a:sp3d contourW="25400">
            <a:contourClr>
              <a:schemeClr val="lt1"/>
            </a:contourClr>
          </a:sp3d>
        </c:spPr>
      </c:pivotFmt>
      <c:pivotFmt>
        <c:idx val="4"/>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8100000" scaled="1"/>
            <a:tileRect/>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pivot_table!$E$24</c:f>
              <c:strCache>
                <c:ptCount val="1"/>
                <c:pt idx="0">
                  <c:v>Total</c:v>
                </c:pt>
              </c:strCache>
            </c:strRef>
          </c:tx>
          <c:spPr>
            <a:solidFill>
              <a:srgbClr val="FFC000"/>
            </a:solidFill>
          </c:spPr>
          <c:dPt>
            <c:idx val="0"/>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1291-44CA-9DBA-BB2EE7FA92F0}"/>
              </c:ext>
            </c:extLst>
          </c:dPt>
          <c:dPt>
            <c:idx val="1"/>
            <c:bubble3D val="0"/>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path path="circle">
                  <a:fillToRect t="100000" r="100000"/>
                </a:path>
                <a:tileRect l="-100000" b="-100000"/>
              </a:gradFill>
              <a:ln w="25400">
                <a:solidFill>
                  <a:schemeClr val="lt1"/>
                </a:solidFill>
              </a:ln>
              <a:effectLst/>
              <a:sp3d contourW="25400">
                <a:contourClr>
                  <a:schemeClr val="lt1"/>
                </a:contourClr>
              </a:sp3d>
            </c:spPr>
            <c:extLst>
              <c:ext xmlns:c16="http://schemas.microsoft.com/office/drawing/2014/chart" uri="{C3380CC4-5D6E-409C-BE32-E72D297353CC}">
                <c16:uniqueId val="{00000003-1291-44CA-9DBA-BB2EE7FA92F0}"/>
              </c:ext>
            </c:extLst>
          </c:dPt>
          <c:dPt>
            <c:idx val="2"/>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4-1291-44CA-9DBA-BB2EE7FA92F0}"/>
              </c:ext>
            </c:extLst>
          </c:dPt>
          <c:dPt>
            <c:idx val="3"/>
            <c:bubble3D val="0"/>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1291-44CA-9DBA-BB2EE7FA92F0}"/>
              </c:ext>
            </c:extLst>
          </c:dPt>
          <c:cat>
            <c:strRef>
              <c:f>pivot_table!$D$25:$D$28</c:f>
              <c:strCache>
                <c:ptCount val="4"/>
                <c:pt idx="0">
                  <c:v>Medication</c:v>
                </c:pt>
                <c:pt idx="1">
                  <c:v>Observation</c:v>
                </c:pt>
                <c:pt idx="2">
                  <c:v>Surgery</c:v>
                </c:pt>
                <c:pt idx="3">
                  <c:v>Therapy</c:v>
                </c:pt>
              </c:strCache>
            </c:strRef>
          </c:cat>
          <c:val>
            <c:numRef>
              <c:f>pivot_table!$E$25:$E$28</c:f>
              <c:numCache>
                <c:formatCode>0.00</c:formatCode>
                <c:ptCount val="4"/>
                <c:pt idx="0">
                  <c:v>67.581818181818178</c:v>
                </c:pt>
                <c:pt idx="1">
                  <c:v>70.021276595744681</c:v>
                </c:pt>
                <c:pt idx="2">
                  <c:v>73.291666666666671</c:v>
                </c:pt>
                <c:pt idx="3">
                  <c:v>70.98</c:v>
                </c:pt>
              </c:numCache>
            </c:numRef>
          </c:val>
          <c:extLst>
            <c:ext xmlns:c16="http://schemas.microsoft.com/office/drawing/2014/chart" uri="{C3380CC4-5D6E-409C-BE32-E72D297353CC}">
              <c16:uniqueId val="{00000000-1291-44CA-9DBA-BB2EE7FA92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srgbClr val="00206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2580927384076992E-2"/>
          <c:y val="2.5428331875182269E-2"/>
          <c:w val="0.74962685914260718"/>
          <c:h val="0.84204505686789155"/>
        </c:manualLayout>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Female</c:v>
              </c:pt>
              <c:pt idx="1">
                <c:v>Male</c:v>
              </c:pt>
              <c:pt idx="2">
                <c:v>Other</c:v>
              </c:pt>
            </c:strLit>
          </c:cat>
          <c:val>
            <c:numLit>
              <c:formatCode>General</c:formatCode>
              <c:ptCount val="3"/>
              <c:pt idx="0">
                <c:v>71.614035087719301</c:v>
              </c:pt>
              <c:pt idx="1">
                <c:v>72.283950617283949</c:v>
              </c:pt>
              <c:pt idx="2">
                <c:v>66.741935483870961</c:v>
              </c:pt>
            </c:numLit>
          </c:val>
          <c:smooth val="0"/>
          <c:extLst>
            <c:ext xmlns:c16="http://schemas.microsoft.com/office/drawing/2014/chart" uri="{C3380CC4-5D6E-409C-BE32-E72D297353CC}">
              <c16:uniqueId val="{00000000-508B-4EED-B744-31993A7C18C2}"/>
            </c:ext>
          </c:extLst>
        </c:ser>
        <c:dLbls>
          <c:showLegendKey val="0"/>
          <c:showVal val="0"/>
          <c:showCatName val="0"/>
          <c:showSerName val="0"/>
          <c:showPercent val="0"/>
          <c:showBubbleSize val="0"/>
        </c:dLbls>
        <c:marker val="1"/>
        <c:smooth val="0"/>
        <c:axId val="1151225072"/>
        <c:axId val="1151225552"/>
      </c:lineChart>
      <c:catAx>
        <c:axId val="1151225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25552"/>
        <c:crosses val="autoZero"/>
        <c:auto val="1"/>
        <c:lblAlgn val="ctr"/>
        <c:lblOffset val="100"/>
        <c:noMultiLvlLbl val="0"/>
      </c:catAx>
      <c:valAx>
        <c:axId val="115122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2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[hospital_patient_treatment_DA..xlsx]pivot_table!PivotTable18</c:name>
    <c:fmtId val="46"/>
  </c:pivotSource>
  <c:chart>
    <c:autoTitleDeleted val="1"/>
    <c:pivotFmts>
      <c:pivotFmt>
        <c:idx val="0"/>
        <c:spPr>
          <a:ln w="12700" cap="flat" cmpd="sng" algn="ctr">
            <a:solidFill>
              <a:schemeClr val="dk1"/>
            </a:solidFill>
            <a:prstDash val="solid"/>
            <a:miter lim="800000"/>
          </a:ln>
          <a:effectLst/>
        </c:spPr>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12700" cap="flat" cmpd="sng" algn="ctr">
            <a:solidFill>
              <a:schemeClr val="dk1"/>
            </a:solidFill>
            <a:prstDash val="solid"/>
            <a:miter lim="800000"/>
          </a:ln>
          <a:effectLst/>
        </c:spPr>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pivotFmt>
    </c:pivotFmts>
    <c:plotArea>
      <c:layout/>
      <c:lineChart>
        <c:grouping val="standard"/>
        <c:varyColors val="0"/>
        <c:ser>
          <c:idx val="0"/>
          <c:order val="0"/>
          <c:tx>
            <c:strRef>
              <c:f>pivot_table!$B$39</c:f>
              <c:strCache>
                <c:ptCount val="1"/>
                <c:pt idx="0">
                  <c:v>Total</c:v>
                </c:pt>
              </c:strCache>
            </c:strRef>
          </c:tx>
          <c:spPr>
            <a:ln w="12700" cap="flat" cmpd="sng" algn="ctr">
              <a:solidFill>
                <a:schemeClr val="dk1"/>
              </a:solidFill>
              <a:prstDash val="solid"/>
              <a:miter lim="800000"/>
            </a:ln>
            <a:effectLst/>
          </c:spPr>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dPt>
            <c:idx val="0"/>
            <c:marker>
              <c:symbol val="circle"/>
              <c:size val="6"/>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marker>
            <c:bubble3D val="0"/>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pivot_table!$A$40:$A$42</c:f>
              <c:strCache>
                <c:ptCount val="3"/>
                <c:pt idx="0">
                  <c:v>Female</c:v>
                </c:pt>
                <c:pt idx="1">
                  <c:v>Male</c:v>
                </c:pt>
                <c:pt idx="2">
                  <c:v>Other</c:v>
                </c:pt>
              </c:strCache>
            </c:strRef>
          </c:cat>
          <c:val>
            <c:numRef>
              <c:f>pivot_table!$B$40:$B$42</c:f>
              <c:numCache>
                <c:formatCode>0.00</c:formatCode>
                <c:ptCount val="3"/>
                <c:pt idx="0">
                  <c:v>71.614035087719301</c:v>
                </c:pt>
                <c:pt idx="1">
                  <c:v>72.283950617283949</c:v>
                </c:pt>
                <c:pt idx="2">
                  <c:v>66.741935483870961</c:v>
                </c:pt>
              </c:numCache>
            </c:numRef>
          </c:val>
          <c:smooth val="0"/>
          <c:extLst>
            <c:ext xmlns:c16="http://schemas.microsoft.com/office/drawing/2014/chart" uri="{C3380CC4-5D6E-409C-BE32-E72D297353CC}">
              <c16:uniqueId val="{00000000-BF74-4743-AFCB-B7B4E40475DE}"/>
            </c:ext>
          </c:extLst>
        </c:ser>
        <c:dLbls>
          <c:showLegendKey val="0"/>
          <c:showVal val="0"/>
          <c:showCatName val="0"/>
          <c:showSerName val="0"/>
          <c:showPercent val="0"/>
          <c:showBubbleSize val="0"/>
        </c:dLbls>
        <c:marker val="1"/>
        <c:smooth val="0"/>
        <c:axId val="955551856"/>
        <c:axId val="955552336"/>
      </c:lineChart>
      <c:catAx>
        <c:axId val="955551856"/>
        <c:scaling>
          <c:orientation val="minMax"/>
        </c:scaling>
        <c:delete val="0"/>
        <c:axPos val="b"/>
        <c:numFmt formatCode="General" sourceLinked="1"/>
        <c:majorTickMark val="none"/>
        <c:minorTickMark val="none"/>
        <c:tickLblPos val="nextTo"/>
        <c:spPr>
          <a:noFill/>
          <a:ln w="19050" cap="flat" cmpd="sng" algn="ctr">
            <a:solidFill>
              <a:schemeClr val="accent1"/>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5552336"/>
        <c:crosses val="autoZero"/>
        <c:auto val="1"/>
        <c:lblAlgn val="ctr"/>
        <c:lblOffset val="100"/>
        <c:noMultiLvlLbl val="0"/>
      </c:catAx>
      <c:valAx>
        <c:axId val="955552336"/>
        <c:scaling>
          <c:orientation val="minMax"/>
        </c:scaling>
        <c:delete val="0"/>
        <c:axPos val="l"/>
        <c:majorGridlines>
          <c:spPr>
            <a:ln w="12700" cap="flat" cmpd="sng" algn="ctr">
              <a:solidFill>
                <a:schemeClr val="dk1"/>
              </a:solidFill>
              <a:prstDash val="solid"/>
              <a:miter lim="800000"/>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51856"/>
        <c:crosses val="autoZero"/>
        <c:crossBetween val="between"/>
      </c:valA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Avg Recovery Score by Treatment Type</a:t>
          </a:r>
        </a:p>
      </cx:txPr>
    </cx:title>
    <cx:plotArea>
      <cx:plotAreaRegion>
        <cx:series layoutId="funnel" uniqueId="{6D7000BA-528F-4428-9D00-79FD156E29DD}">
          <cx:tx>
            <cx:txData>
              <cx:f>_xlchart.v2.1</cx:f>
              <cx:v>Average of Recovery Score</cx:v>
            </cx:txData>
          </cx:tx>
          <cx:spPr>
            <a:solidFill>
              <a:schemeClr val="accent1">
                <a:lumMod val="75000"/>
              </a:schemeClr>
            </a:solidFill>
            <a:effectLst>
              <a:outerShdw blurRad="50800" dist="38100" dir="8100000" algn="tr" rotWithShape="0">
                <a:srgbClr val="9AEF0F">
                  <a:alpha val="40000"/>
                </a:srgbClr>
              </a:outerShdw>
            </a:effectLst>
          </cx:spPr>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Avg Recovery Score by Age Group</a:t>
          </a:r>
        </a:p>
      </cx:txPr>
    </cx:title>
    <cx:plotArea>
      <cx:plotAreaRegion>
        <cx:series layoutId="treemap" uniqueId="{D3B44470-4C72-4517-9F76-8F549D75D032}">
          <cx:tx>
            <cx:txData>
              <cx:f>_xlchart.v1.4</cx:f>
              <cx:v>Average of Recovery Score</cx:v>
            </cx:txData>
          </cx:tx>
          <cx:dataLabels>
            <cx:visibility seriesName="0" categoryName="1" value="0"/>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accent1">
                  <a:lumMod val="75000"/>
                </a:schemeClr>
              </a:solidFill>
              <a:latin typeface="Bahnschrift SemiBold SemiConden" panose="020B0502040204020203" pitchFamily="34" charset="0"/>
            </a:rPr>
            <a:t>Avg Recovery Score by Treatment Type</a:t>
          </a:r>
        </a:p>
      </cx:txPr>
    </cx:title>
    <cx:plotArea>
      <cx:plotAreaRegion>
        <cx:series layoutId="funnel" uniqueId="{6D7000BA-528F-4428-9D00-79FD156E29DD}">
          <cx:tx>
            <cx:txData>
              <cx:f>_xlchart.v2.10</cx:f>
              <cx:v>Average of Recovery Score</cx:v>
            </cx:txData>
          </cx:tx>
          <cx:spPr>
            <a:solidFill>
              <a:schemeClr val="accent1">
                <a:lumMod val="75000"/>
              </a:schemeClr>
            </a:solidFill>
            <a:effectLst>
              <a:outerShdw blurRad="50800" dist="38100" dir="8100000" algn="tr" rotWithShape="0">
                <a:srgbClr val="9AEF0F">
                  <a:alpha val="40000"/>
                </a:srgbClr>
              </a:outerShdw>
            </a:effectLst>
          </cx:spPr>
          <cx:dataLabels>
            <cx:visibility seriesName="0" categoryName="0" value="1"/>
          </cx:dataLabels>
          <cx:dataId val="0"/>
        </cx:series>
      </cx:plotAreaRegion>
      <cx:axis id="0">
        <cx:catScaling gapWidth="0.5"/>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pPr>
          <a:r>
            <a:rPr lang="en-US" sz="1600" b="1" i="0" u="none" strike="noStrike" spc="100" baseline="0">
              <a:solidFill>
                <a:schemeClr val="tx2">
                  <a:lumMod val="50000"/>
                  <a:lumOff val="50000"/>
                </a:schemeClr>
              </a:solidFill>
              <a:effectLst>
                <a:outerShdw blurRad="50800" dist="38100" dir="5400000" algn="t" rotWithShape="0">
                  <a:prstClr val="black">
                    <a:alpha val="40000"/>
                  </a:prstClr>
                </a:outerShdw>
              </a:effectLst>
              <a:latin typeface="Aptos Narrow" panose="02110004020202020204"/>
            </a:rPr>
            <a:t>Avg Recovery Score by Age Group</a:t>
          </a:r>
        </a:p>
      </cx:txPr>
    </cx:title>
    <cx:plotArea>
      <cx:plotAreaRegion>
        <cx:series layoutId="treemap" uniqueId="{D3B44470-4C72-4517-9F76-8F549D75D032}">
          <cx:tx>
            <cx:txData>
              <cx:f>_xlchart.v1.7</cx:f>
              <cx:v>Average of Recovery Score</cx:v>
            </cx:txData>
          </cx:tx>
          <cx:dataLabels>
            <cx:visibility seriesName="0" categoryName="1" value="0"/>
          </cx:dataLabels>
          <cx:dataId val="0"/>
          <cx:layoutPr>
            <cx:parentLabelLayout val="overlapping"/>
          </cx:layoutPr>
        </cx:series>
      </cx:plotAreaRegion>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funnel" uniqueId="{6D7000BA-528F-4428-9D00-79FD156E29DD}">
          <cx:tx>
            <cx:txData>
              <cx:f>_xlchart.v2.13</cx:f>
              <cx:v>Average of Recovery Score</cx:v>
            </cx:txData>
          </cx:tx>
          <cx:spPr>
            <a:solidFill>
              <a:schemeClr val="accent1">
                <a:lumMod val="75000"/>
              </a:schemeClr>
            </a:solidFill>
          </cx:spPr>
          <cx:dataLabels>
            <cx:visibility seriesName="0" categoryName="0" value="1"/>
          </cx:dataLabels>
          <cx:dataId val="0"/>
        </cx:series>
      </cx:plotAreaRegion>
      <cx:axis id="0">
        <cx:catScaling gapWidth="0.150000006"/>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Avg Recovery Score by Age Group</a:t>
          </a:r>
        </a:p>
      </cx:txPr>
    </cx:title>
    <cx:plotArea>
      <cx:plotAreaRegion>
        <cx:series layoutId="treemap" uniqueId="{D3B44470-4C72-4517-9F76-8F549D75D032}">
          <cx:tx>
            <cx:txData>
              <cx:f>_xlchart.v1.16</cx:f>
              <cx:v>Average of Recovery Score</cx:v>
            </cx:txData>
          </cx:tx>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image" Target="../media/image5.jpg"/><Relationship Id="rId5" Type="http://schemas.openxmlformats.org/officeDocument/2006/relationships/chart" Target="../charts/chart4.xml"/><Relationship Id="rId10" Type="http://schemas.openxmlformats.org/officeDocument/2006/relationships/image" Target="../media/image4.jpeg"/><Relationship Id="rId4" Type="http://schemas.microsoft.com/office/2014/relationships/chartEx" Target="../charts/chartEx1.xml"/><Relationship Id="rId9" Type="http://schemas.openxmlformats.org/officeDocument/2006/relationships/image" Target="../media/image3.jpg"/></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5.xml"/><Relationship Id="rId21" Type="http://schemas.openxmlformats.org/officeDocument/2006/relationships/image" Target="../media/image17.png"/><Relationship Id="rId7" Type="http://schemas.openxmlformats.org/officeDocument/2006/relationships/chart" Target="../charts/chart8.xml"/><Relationship Id="rId12" Type="http://schemas.microsoft.com/office/2007/relationships/hdphoto" Target="../media/hdphoto3.wdp"/><Relationship Id="rId17" Type="http://schemas.openxmlformats.org/officeDocument/2006/relationships/image" Target="../media/image13.png"/><Relationship Id="rId2" Type="http://schemas.microsoft.com/office/2007/relationships/hdphoto" Target="../media/hdphoto1.wdp"/><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6.png"/><Relationship Id="rId6" Type="http://schemas.microsoft.com/office/2014/relationships/chartEx" Target="../charts/chartEx3.xml"/><Relationship Id="rId11" Type="http://schemas.openxmlformats.org/officeDocument/2006/relationships/image" Target="../media/image8.png"/><Relationship Id="rId24" Type="http://schemas.openxmlformats.org/officeDocument/2006/relationships/image" Target="../media/image20.svg"/><Relationship Id="rId5" Type="http://schemas.openxmlformats.org/officeDocument/2006/relationships/chart" Target="../charts/chart7.xml"/><Relationship Id="rId15" Type="http://schemas.openxmlformats.org/officeDocument/2006/relationships/image" Target="../media/image11.png"/><Relationship Id="rId23" Type="http://schemas.openxmlformats.org/officeDocument/2006/relationships/image" Target="../media/image19.png"/><Relationship Id="rId10" Type="http://schemas.microsoft.com/office/2007/relationships/hdphoto" Target="../media/hdphoto2.wdp"/><Relationship Id="rId19" Type="http://schemas.openxmlformats.org/officeDocument/2006/relationships/image" Target="../media/image15.png"/><Relationship Id="rId4" Type="http://schemas.openxmlformats.org/officeDocument/2006/relationships/chart" Target="../charts/chart6.xml"/><Relationship Id="rId9" Type="http://schemas.openxmlformats.org/officeDocument/2006/relationships/image" Target="../media/image7.png"/><Relationship Id="rId14" Type="http://schemas.openxmlformats.org/officeDocument/2006/relationships/image" Target="../media/image10.svg"/><Relationship Id="rId22" Type="http://schemas.openxmlformats.org/officeDocument/2006/relationships/image" Target="../media/image18.svg"/></Relationships>
</file>

<file path=xl/drawings/_rels/drawing3.xml.rels><?xml version="1.0" encoding="UTF-8" standalone="yes"?>
<Relationships xmlns="http://schemas.openxmlformats.org/package/2006/relationships"><Relationship Id="rId3" Type="http://schemas.microsoft.com/office/2014/relationships/chartEx" Target="../charts/chartEx5.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microsoft.com/office/2014/relationships/chartEx" Target="../charts/chartEx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162011</xdr:colOff>
      <xdr:row>0</xdr:row>
      <xdr:rowOff>81006</xdr:rowOff>
    </xdr:from>
    <xdr:to>
      <xdr:col>22</xdr:col>
      <xdr:colOff>551478</xdr:colOff>
      <xdr:row>4</xdr:row>
      <xdr:rowOff>172741</xdr:rowOff>
    </xdr:to>
    <xdr:sp macro="" textlink="">
      <xdr:nvSpPr>
        <xdr:cNvPr id="4" name="Rectangle: Top Corners Rounded 3">
          <a:extLst>
            <a:ext uri="{FF2B5EF4-FFF2-40B4-BE49-F238E27FC236}">
              <a16:creationId xmlns:a16="http://schemas.microsoft.com/office/drawing/2014/main" id="{BEB9ABDE-6E92-D920-B5FC-C1D396C5D8CD}"/>
            </a:ext>
          </a:extLst>
        </xdr:cNvPr>
        <xdr:cNvSpPr/>
      </xdr:nvSpPr>
      <xdr:spPr>
        <a:xfrm>
          <a:off x="162011" y="81006"/>
          <a:ext cx="13800667" cy="808911"/>
        </a:xfrm>
        <a:prstGeom prst="round2SameRect">
          <a:avLst/>
        </a:prstGeom>
        <a:solidFill>
          <a:schemeClr val="accent1">
            <a:lumMod val="75000"/>
          </a:schemeClr>
        </a:solidFill>
        <a:ln>
          <a:noFill/>
        </a:ln>
        <a:effectLst>
          <a:outerShdw blurRad="190500" dist="228600" dir="2700000" algn="ctr">
            <a:srgbClr val="000000">
              <a:alpha val="30000"/>
            </a:srgbClr>
          </a:outerShdw>
          <a:reflection blurRad="6350" stA="50000" endA="300" endPos="38500" dist="50800" dir="5400000" sy="-100000" algn="bl" rotWithShape="0"/>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224118</xdr:colOff>
      <xdr:row>0</xdr:row>
      <xdr:rowOff>53788</xdr:rowOff>
    </xdr:from>
    <xdr:to>
      <xdr:col>19</xdr:col>
      <xdr:colOff>349624</xdr:colOff>
      <xdr:row>4</xdr:row>
      <xdr:rowOff>170329</xdr:rowOff>
    </xdr:to>
    <xdr:sp macro="" textlink="">
      <xdr:nvSpPr>
        <xdr:cNvPr id="5" name="TextBox 4">
          <a:extLst>
            <a:ext uri="{FF2B5EF4-FFF2-40B4-BE49-F238E27FC236}">
              <a16:creationId xmlns:a16="http://schemas.microsoft.com/office/drawing/2014/main" id="{CA223567-1337-3BCF-D2D1-2FC1056184D9}"/>
            </a:ext>
          </a:extLst>
        </xdr:cNvPr>
        <xdr:cNvSpPr txBox="1"/>
      </xdr:nvSpPr>
      <xdr:spPr>
        <a:xfrm>
          <a:off x="2662518" y="53788"/>
          <a:ext cx="9269506" cy="8337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a:solidFill>
                <a:srgbClr val="0070C0"/>
              </a:solidFill>
              <a:latin typeface="Bodoni MT" panose="02070603080606020203" pitchFamily="18" charset="0"/>
            </a:rPr>
            <a:t>Hospital Patient</a:t>
          </a:r>
          <a:r>
            <a:rPr lang="en-IN" sz="2400" b="0" baseline="0">
              <a:solidFill>
                <a:srgbClr val="0070C0"/>
              </a:solidFill>
              <a:latin typeface="Bodoni MT" panose="02070603080606020203" pitchFamily="18" charset="0"/>
            </a:rPr>
            <a:t> Treatment Data Analysis</a:t>
          </a:r>
          <a:endParaRPr lang="en-IN" sz="2400" b="0">
            <a:solidFill>
              <a:srgbClr val="0070C0"/>
            </a:solidFill>
            <a:latin typeface="Bodoni MT" panose="02070603080606020203" pitchFamily="18" charset="0"/>
          </a:endParaRPr>
        </a:p>
      </xdr:txBody>
    </xdr:sp>
    <xdr:clientData/>
  </xdr:twoCellAnchor>
  <xdr:twoCellAnchor editAs="oneCell">
    <xdr:from>
      <xdr:col>22</xdr:col>
      <xdr:colOff>560186</xdr:colOff>
      <xdr:row>0</xdr:row>
      <xdr:rowOff>35363</xdr:rowOff>
    </xdr:from>
    <xdr:to>
      <xdr:col>25</xdr:col>
      <xdr:colOff>560186</xdr:colOff>
      <xdr:row>6</xdr:row>
      <xdr:rowOff>153049</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1C5BB951-5E85-4322-9F21-FB9406EC32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971386" y="35363"/>
              <a:ext cx="1828800" cy="1193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572346</xdr:colOff>
      <xdr:row>7</xdr:row>
      <xdr:rowOff>48240</xdr:rowOff>
    </xdr:from>
    <xdr:to>
      <xdr:col>25</xdr:col>
      <xdr:colOff>572346</xdr:colOff>
      <xdr:row>16</xdr:row>
      <xdr:rowOff>174194</xdr:rowOff>
    </xdr:to>
    <mc:AlternateContent xmlns:mc="http://schemas.openxmlformats.org/markup-compatibility/2006" xmlns:a14="http://schemas.microsoft.com/office/drawing/2010/main">
      <mc:Choice Requires="a14">
        <xdr:graphicFrame macro="">
          <xdr:nvGraphicFramePr>
            <xdr:cNvPr id="7" name="Doctor Name 1">
              <a:extLst>
                <a:ext uri="{FF2B5EF4-FFF2-40B4-BE49-F238E27FC236}">
                  <a16:creationId xmlns:a16="http://schemas.microsoft.com/office/drawing/2014/main" id="{9C22D4CD-5616-4FFF-A11B-264A629E5A71}"/>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3983546" y="1303299"/>
              <a:ext cx="1828800" cy="173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578051</xdr:colOff>
      <xdr:row>17</xdr:row>
      <xdr:rowOff>69768</xdr:rowOff>
    </xdr:from>
    <xdr:to>
      <xdr:col>25</xdr:col>
      <xdr:colOff>578051</xdr:colOff>
      <xdr:row>25</xdr:row>
      <xdr:rowOff>155370</xdr:rowOff>
    </xdr:to>
    <mc:AlternateContent xmlns:mc="http://schemas.openxmlformats.org/markup-compatibility/2006" xmlns:a14="http://schemas.microsoft.com/office/drawing/2010/main">
      <mc:Choice Requires="a14">
        <xdr:graphicFrame macro="">
          <xdr:nvGraphicFramePr>
            <xdr:cNvPr id="8" name="Treatment Type 1">
              <a:extLst>
                <a:ext uri="{FF2B5EF4-FFF2-40B4-BE49-F238E27FC236}">
                  <a16:creationId xmlns:a16="http://schemas.microsoft.com/office/drawing/2014/main" id="{913B2CB3-29EB-40BA-AF3F-FE476DBEA508}"/>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3989251" y="3117768"/>
              <a:ext cx="1828800" cy="1519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592143</xdr:colOff>
      <xdr:row>26</xdr:row>
      <xdr:rowOff>111947</xdr:rowOff>
    </xdr:from>
    <xdr:to>
      <xdr:col>25</xdr:col>
      <xdr:colOff>592143</xdr:colOff>
      <xdr:row>39</xdr:row>
      <xdr:rowOff>0</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0F427E5B-AC6D-4E0C-A4C7-A4D7E9FA12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03343" y="4773594"/>
              <a:ext cx="1828800" cy="2218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181989</xdr:colOff>
      <xdr:row>6</xdr:row>
      <xdr:rowOff>151066</xdr:rowOff>
    </xdr:from>
    <xdr:to>
      <xdr:col>3</xdr:col>
      <xdr:colOff>249316</xdr:colOff>
      <xdr:row>12</xdr:row>
      <xdr:rowOff>90784</xdr:rowOff>
    </xdr:to>
    <xdr:sp macro="" textlink="">
      <xdr:nvSpPr>
        <xdr:cNvPr id="13" name="Rectangle 12">
          <a:extLst>
            <a:ext uri="{FF2B5EF4-FFF2-40B4-BE49-F238E27FC236}">
              <a16:creationId xmlns:a16="http://schemas.microsoft.com/office/drawing/2014/main" id="{4A445358-78F5-F5C1-FA86-B7E9FE3A4787}"/>
            </a:ext>
          </a:extLst>
        </xdr:cNvPr>
        <xdr:cNvSpPr/>
      </xdr:nvSpPr>
      <xdr:spPr>
        <a:xfrm>
          <a:off x="181989" y="1263174"/>
          <a:ext cx="1889949" cy="1051826"/>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Century" panose="02040604050505020304" pitchFamily="18" charset="0"/>
            </a:rPr>
            <a:t>Patient Count</a:t>
          </a:r>
        </a:p>
      </xdr:txBody>
    </xdr:sp>
    <xdr:clientData/>
  </xdr:twoCellAnchor>
  <xdr:twoCellAnchor>
    <xdr:from>
      <xdr:col>3</xdr:col>
      <xdr:colOff>385025</xdr:colOff>
      <xdr:row>6</xdr:row>
      <xdr:rowOff>169140</xdr:rowOff>
    </xdr:from>
    <xdr:to>
      <xdr:col>7</xdr:col>
      <xdr:colOff>122716</xdr:colOff>
      <xdr:row>12</xdr:row>
      <xdr:rowOff>83153</xdr:rowOff>
    </xdr:to>
    <xdr:sp macro="" textlink="">
      <xdr:nvSpPr>
        <xdr:cNvPr id="15" name="Rectangle 14">
          <a:extLst>
            <a:ext uri="{FF2B5EF4-FFF2-40B4-BE49-F238E27FC236}">
              <a16:creationId xmlns:a16="http://schemas.microsoft.com/office/drawing/2014/main" id="{0DC5BB87-C508-4F30-BAEC-C263DA56ABDA}"/>
            </a:ext>
          </a:extLst>
        </xdr:cNvPr>
        <xdr:cNvSpPr/>
      </xdr:nvSpPr>
      <xdr:spPr>
        <a:xfrm>
          <a:off x="2207647" y="1281248"/>
          <a:ext cx="2167853" cy="102612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Century" panose="02040604050505020304" pitchFamily="18" charset="0"/>
            </a:rPr>
            <a:t>Avg</a:t>
          </a:r>
          <a:r>
            <a:rPr lang="en-IN" sz="1400" baseline="0">
              <a:solidFill>
                <a:schemeClr val="bg2"/>
              </a:solidFill>
              <a:latin typeface="Century" panose="02040604050505020304" pitchFamily="18" charset="0"/>
            </a:rPr>
            <a:t> Treatment Cost</a:t>
          </a:r>
          <a:endParaRPr lang="en-IN" sz="1400">
            <a:solidFill>
              <a:schemeClr val="bg2"/>
            </a:solidFill>
            <a:latin typeface="Century" panose="02040604050505020304" pitchFamily="18" charset="0"/>
          </a:endParaRPr>
        </a:p>
      </xdr:txBody>
    </xdr:sp>
    <xdr:clientData/>
  </xdr:twoCellAnchor>
  <xdr:twoCellAnchor>
    <xdr:from>
      <xdr:col>7</xdr:col>
      <xdr:colOff>273525</xdr:colOff>
      <xdr:row>6</xdr:row>
      <xdr:rowOff>154464</xdr:rowOff>
    </xdr:from>
    <xdr:to>
      <xdr:col>10</xdr:col>
      <xdr:colOff>333669</xdr:colOff>
      <xdr:row>12</xdr:row>
      <xdr:rowOff>92259</xdr:rowOff>
    </xdr:to>
    <xdr:sp macro="" textlink="">
      <xdr:nvSpPr>
        <xdr:cNvPr id="16" name="Rectangle 15">
          <a:extLst>
            <a:ext uri="{FF2B5EF4-FFF2-40B4-BE49-F238E27FC236}">
              <a16:creationId xmlns:a16="http://schemas.microsoft.com/office/drawing/2014/main" id="{40EDDF2D-9F4C-46FA-95A6-13BAD5B5B3B7}"/>
            </a:ext>
          </a:extLst>
        </xdr:cNvPr>
        <xdr:cNvSpPr/>
      </xdr:nvSpPr>
      <xdr:spPr>
        <a:xfrm>
          <a:off x="4526309" y="1266572"/>
          <a:ext cx="1882765" cy="1049903"/>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Century" panose="02040604050505020304" pitchFamily="18" charset="0"/>
            </a:rPr>
            <a:t>Average Age</a:t>
          </a:r>
        </a:p>
      </xdr:txBody>
    </xdr:sp>
    <xdr:clientData/>
  </xdr:twoCellAnchor>
  <xdr:twoCellAnchor>
    <xdr:from>
      <xdr:col>15</xdr:col>
      <xdr:colOff>103393</xdr:colOff>
      <xdr:row>6</xdr:row>
      <xdr:rowOff>176656</xdr:rowOff>
    </xdr:from>
    <xdr:to>
      <xdr:col>18</xdr:col>
      <xdr:colOff>252855</xdr:colOff>
      <xdr:row>12</xdr:row>
      <xdr:rowOff>157823</xdr:rowOff>
    </xdr:to>
    <xdr:sp macro="" textlink="">
      <xdr:nvSpPr>
        <xdr:cNvPr id="17" name="Rectangle 16">
          <a:extLst>
            <a:ext uri="{FF2B5EF4-FFF2-40B4-BE49-F238E27FC236}">
              <a16:creationId xmlns:a16="http://schemas.microsoft.com/office/drawing/2014/main" id="{DE2F7AC3-3845-4436-8BDC-F11C2AF0EDA3}"/>
            </a:ext>
          </a:extLst>
        </xdr:cNvPr>
        <xdr:cNvSpPr/>
      </xdr:nvSpPr>
      <xdr:spPr>
        <a:xfrm>
          <a:off x="9216501" y="1288764"/>
          <a:ext cx="1972084" cy="1093275"/>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Century" panose="02040604050505020304" pitchFamily="18" charset="0"/>
            </a:rPr>
            <a:t>Avg</a:t>
          </a:r>
          <a:r>
            <a:rPr lang="en-IN" sz="1400" baseline="0">
              <a:solidFill>
                <a:schemeClr val="bg2"/>
              </a:solidFill>
              <a:latin typeface="Century" panose="02040604050505020304" pitchFamily="18" charset="0"/>
            </a:rPr>
            <a:t> Stay (Days)</a:t>
          </a:r>
          <a:endParaRPr lang="en-IN" sz="1400">
            <a:solidFill>
              <a:schemeClr val="bg2"/>
            </a:solidFill>
            <a:latin typeface="Century" panose="02040604050505020304" pitchFamily="18" charset="0"/>
          </a:endParaRPr>
        </a:p>
      </xdr:txBody>
    </xdr:sp>
    <xdr:clientData/>
  </xdr:twoCellAnchor>
  <xdr:twoCellAnchor>
    <xdr:from>
      <xdr:col>18</xdr:col>
      <xdr:colOff>426429</xdr:colOff>
      <xdr:row>7</xdr:row>
      <xdr:rowOff>606</xdr:rowOff>
    </xdr:from>
    <xdr:to>
      <xdr:col>21</xdr:col>
      <xdr:colOff>596760</xdr:colOff>
      <xdr:row>12</xdr:row>
      <xdr:rowOff>150099</xdr:rowOff>
    </xdr:to>
    <xdr:sp macro="" textlink="">
      <xdr:nvSpPr>
        <xdr:cNvPr id="18" name="Rectangle 17">
          <a:extLst>
            <a:ext uri="{FF2B5EF4-FFF2-40B4-BE49-F238E27FC236}">
              <a16:creationId xmlns:a16="http://schemas.microsoft.com/office/drawing/2014/main" id="{15CF4C7B-9B35-41F1-B912-8D004C47EB1B}"/>
            </a:ext>
          </a:extLst>
        </xdr:cNvPr>
        <xdr:cNvSpPr/>
      </xdr:nvSpPr>
      <xdr:spPr>
        <a:xfrm>
          <a:off x="11362159" y="1298065"/>
          <a:ext cx="1992952" cy="1076250"/>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Century" panose="02040604050505020304" pitchFamily="18" charset="0"/>
            </a:rPr>
            <a:t>Avg</a:t>
          </a:r>
          <a:r>
            <a:rPr lang="en-IN" sz="1400" baseline="0">
              <a:solidFill>
                <a:schemeClr val="bg2"/>
              </a:solidFill>
              <a:latin typeface="Century" panose="02040604050505020304" pitchFamily="18" charset="0"/>
            </a:rPr>
            <a:t> Recovery Score</a:t>
          </a:r>
          <a:endParaRPr lang="en-IN" sz="1400">
            <a:solidFill>
              <a:schemeClr val="bg2"/>
            </a:solidFill>
            <a:latin typeface="Century" panose="02040604050505020304" pitchFamily="18" charset="0"/>
          </a:endParaRPr>
        </a:p>
      </xdr:txBody>
    </xdr:sp>
    <xdr:clientData/>
  </xdr:twoCellAnchor>
  <xdr:twoCellAnchor>
    <xdr:from>
      <xdr:col>0</xdr:col>
      <xdr:colOff>415256</xdr:colOff>
      <xdr:row>8</xdr:row>
      <xdr:rowOff>103579</xdr:rowOff>
    </xdr:from>
    <xdr:to>
      <xdr:col>2</xdr:col>
      <xdr:colOff>525164</xdr:colOff>
      <xdr:row>11</xdr:row>
      <xdr:rowOff>124618</xdr:rowOff>
    </xdr:to>
    <xdr:sp macro="" textlink="pivot_table!A4">
      <xdr:nvSpPr>
        <xdr:cNvPr id="22" name="TextBox 21">
          <a:extLst>
            <a:ext uri="{FF2B5EF4-FFF2-40B4-BE49-F238E27FC236}">
              <a16:creationId xmlns:a16="http://schemas.microsoft.com/office/drawing/2014/main" id="{AE5DA026-6A01-491C-97F3-74BCA520241B}"/>
            </a:ext>
          </a:extLst>
        </xdr:cNvPr>
        <xdr:cNvSpPr txBox="1"/>
      </xdr:nvSpPr>
      <xdr:spPr>
        <a:xfrm>
          <a:off x="415256" y="1586390"/>
          <a:ext cx="1324989" cy="577093"/>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F42E0D-92A6-4098-94CD-CAC74A66F960}" type="TxLink">
            <a:rPr lang="en-US" sz="3200" b="1" i="0" u="none" strike="noStrike">
              <a:solidFill>
                <a:srgbClr val="C00000"/>
              </a:solidFill>
              <a:latin typeface="Aptos Narrow"/>
            </a:rPr>
            <a:pPr algn="ctr"/>
            <a:t>200</a:t>
          </a:fld>
          <a:endParaRPr lang="en-IN" sz="3200" b="1" i="0" u="none">
            <a:solidFill>
              <a:srgbClr val="C00000"/>
            </a:solidFill>
          </a:endParaRPr>
        </a:p>
      </xdr:txBody>
    </xdr:sp>
    <xdr:clientData/>
  </xdr:twoCellAnchor>
  <xdr:twoCellAnchor>
    <xdr:from>
      <xdr:col>3</xdr:col>
      <xdr:colOff>521770</xdr:colOff>
      <xdr:row>8</xdr:row>
      <xdr:rowOff>96036</xdr:rowOff>
    </xdr:from>
    <xdr:to>
      <xdr:col>6</xdr:col>
      <xdr:colOff>539699</xdr:colOff>
      <xdr:row>11</xdr:row>
      <xdr:rowOff>142690</xdr:rowOff>
    </xdr:to>
    <xdr:sp macro="" textlink="pivot_table!B4">
      <xdr:nvSpPr>
        <xdr:cNvPr id="23" name="TextBox 22">
          <a:extLst>
            <a:ext uri="{FF2B5EF4-FFF2-40B4-BE49-F238E27FC236}">
              <a16:creationId xmlns:a16="http://schemas.microsoft.com/office/drawing/2014/main" id="{BE98357B-901A-4F8E-ABE1-0D7B24D2F004}"/>
            </a:ext>
          </a:extLst>
        </xdr:cNvPr>
        <xdr:cNvSpPr txBox="1"/>
      </xdr:nvSpPr>
      <xdr:spPr>
        <a:xfrm>
          <a:off x="2344392" y="1578847"/>
          <a:ext cx="1840550" cy="602708"/>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111BBB-EBFB-4178-9F9E-53DB3E19BFB5}" type="TxLink">
            <a:rPr lang="en-US" sz="1100" b="0" i="0" u="none" strike="noStrike">
              <a:solidFill>
                <a:srgbClr val="000000"/>
              </a:solidFill>
              <a:latin typeface="Aptos Narrow"/>
            </a:rPr>
            <a:pPr algn="ctr"/>
            <a:t>79698.51</a:t>
          </a:fld>
          <a:endParaRPr lang="en-IN" sz="3200" b="1">
            <a:solidFill>
              <a:srgbClr val="C00000"/>
            </a:solidFill>
          </a:endParaRPr>
        </a:p>
      </xdr:txBody>
    </xdr:sp>
    <xdr:clientData/>
  </xdr:twoCellAnchor>
  <xdr:twoCellAnchor>
    <xdr:from>
      <xdr:col>7</xdr:col>
      <xdr:colOff>514883</xdr:colOff>
      <xdr:row>8</xdr:row>
      <xdr:rowOff>115730</xdr:rowOff>
    </xdr:from>
    <xdr:to>
      <xdr:col>10</xdr:col>
      <xdr:colOff>101731</xdr:colOff>
      <xdr:row>11</xdr:row>
      <xdr:rowOff>155065</xdr:rowOff>
    </xdr:to>
    <xdr:sp macro="" textlink="pivot_table!C4">
      <xdr:nvSpPr>
        <xdr:cNvPr id="24" name="TextBox 23">
          <a:extLst>
            <a:ext uri="{FF2B5EF4-FFF2-40B4-BE49-F238E27FC236}">
              <a16:creationId xmlns:a16="http://schemas.microsoft.com/office/drawing/2014/main" id="{EE5D786D-3130-47EA-A5B6-FD95043DC89D}"/>
            </a:ext>
          </a:extLst>
        </xdr:cNvPr>
        <xdr:cNvSpPr txBox="1"/>
      </xdr:nvSpPr>
      <xdr:spPr>
        <a:xfrm>
          <a:off x="4767667" y="1598541"/>
          <a:ext cx="1409469" cy="595389"/>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2FBF63-4B9A-4413-AF02-8FFCB65C221E}" type="TxLink">
            <a:rPr lang="en-US" sz="1100" b="0" i="0" u="none" strike="noStrike">
              <a:solidFill>
                <a:srgbClr val="000000"/>
              </a:solidFill>
              <a:latin typeface="Aptos Narrow"/>
            </a:rPr>
            <a:pPr algn="ctr"/>
            <a:t>41.71</a:t>
          </a:fld>
          <a:endParaRPr lang="en-IN" sz="3200" b="1">
            <a:solidFill>
              <a:srgbClr val="C00000"/>
            </a:solidFill>
          </a:endParaRPr>
        </a:p>
      </xdr:txBody>
    </xdr:sp>
    <xdr:clientData/>
  </xdr:twoCellAnchor>
  <xdr:twoCellAnchor>
    <xdr:from>
      <xdr:col>15</xdr:col>
      <xdr:colOff>286992</xdr:colOff>
      <xdr:row>8</xdr:row>
      <xdr:rowOff>101292</xdr:rowOff>
    </xdr:from>
    <xdr:to>
      <xdr:col>18</xdr:col>
      <xdr:colOff>38039</xdr:colOff>
      <xdr:row>11</xdr:row>
      <xdr:rowOff>162234</xdr:rowOff>
    </xdr:to>
    <xdr:sp macro="" textlink="">
      <xdr:nvSpPr>
        <xdr:cNvPr id="25" name="TextBox 24">
          <a:extLst>
            <a:ext uri="{FF2B5EF4-FFF2-40B4-BE49-F238E27FC236}">
              <a16:creationId xmlns:a16="http://schemas.microsoft.com/office/drawing/2014/main" id="{8AC931B0-71E8-4DC9-B778-F2478E291385}"/>
            </a:ext>
          </a:extLst>
        </xdr:cNvPr>
        <xdr:cNvSpPr txBox="1"/>
      </xdr:nvSpPr>
      <xdr:spPr>
        <a:xfrm>
          <a:off x="9400100" y="1584103"/>
          <a:ext cx="1573669" cy="616996"/>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rgbClr val="C00000"/>
              </a:solidFill>
            </a:rPr>
            <a:t>16.02</a:t>
          </a:r>
        </a:p>
      </xdr:txBody>
    </xdr:sp>
    <xdr:clientData/>
  </xdr:twoCellAnchor>
  <xdr:twoCellAnchor>
    <xdr:from>
      <xdr:col>18</xdr:col>
      <xdr:colOff>563201</xdr:colOff>
      <xdr:row>8</xdr:row>
      <xdr:rowOff>118108</xdr:rowOff>
    </xdr:from>
    <xdr:to>
      <xdr:col>21</xdr:col>
      <xdr:colOff>365979</xdr:colOff>
      <xdr:row>11</xdr:row>
      <xdr:rowOff>172994</xdr:rowOff>
    </xdr:to>
    <xdr:sp macro="" textlink="pivot_table!E4">
      <xdr:nvSpPr>
        <xdr:cNvPr id="26" name="TextBox 25">
          <a:extLst>
            <a:ext uri="{FF2B5EF4-FFF2-40B4-BE49-F238E27FC236}">
              <a16:creationId xmlns:a16="http://schemas.microsoft.com/office/drawing/2014/main" id="{B62B5B18-7E97-42E0-8262-676F8965586C}"/>
            </a:ext>
          </a:extLst>
        </xdr:cNvPr>
        <xdr:cNvSpPr txBox="1"/>
      </xdr:nvSpPr>
      <xdr:spPr>
        <a:xfrm>
          <a:off x="11498931" y="1600919"/>
          <a:ext cx="1625399" cy="61094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CD4B59-91E6-48FC-ACFA-4DB89586EC92}" type="TxLink">
            <a:rPr lang="en-US" sz="1100" b="0" i="0" u="none" strike="noStrike">
              <a:solidFill>
                <a:srgbClr val="000000"/>
              </a:solidFill>
              <a:latin typeface="Aptos Narrow"/>
            </a:rPr>
            <a:pPr algn="ctr"/>
            <a:t>70.38</a:t>
          </a:fld>
          <a:endParaRPr lang="en-IN" sz="3200" b="1">
            <a:solidFill>
              <a:srgbClr val="C00000"/>
            </a:solidFill>
          </a:endParaRPr>
        </a:p>
      </xdr:txBody>
    </xdr:sp>
    <xdr:clientData/>
  </xdr:twoCellAnchor>
  <xdr:twoCellAnchor>
    <xdr:from>
      <xdr:col>0</xdr:col>
      <xdr:colOff>51488</xdr:colOff>
      <xdr:row>13</xdr:row>
      <xdr:rowOff>164071</xdr:rowOff>
    </xdr:from>
    <xdr:to>
      <xdr:col>7</xdr:col>
      <xdr:colOff>72082</xdr:colOff>
      <xdr:row>29</xdr:row>
      <xdr:rowOff>89647</xdr:rowOff>
    </xdr:to>
    <xdr:graphicFrame macro="">
      <xdr:nvGraphicFramePr>
        <xdr:cNvPr id="27" name="Chart 26">
          <a:extLst>
            <a:ext uri="{FF2B5EF4-FFF2-40B4-BE49-F238E27FC236}">
              <a16:creationId xmlns:a16="http://schemas.microsoft.com/office/drawing/2014/main" id="{5C852074-C404-4C2D-96F3-EFAE9C29C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263975</xdr:colOff>
      <xdr:row>30</xdr:row>
      <xdr:rowOff>17929</xdr:rowOff>
    </xdr:from>
    <xdr:to>
      <xdr:col>14</xdr:col>
      <xdr:colOff>411891</xdr:colOff>
      <xdr:row>44</xdr:row>
      <xdr:rowOff>71718</xdr:rowOff>
    </xdr:to>
    <xdr:graphicFrame macro="">
      <xdr:nvGraphicFramePr>
        <xdr:cNvPr id="28" name="Chart 27">
          <a:extLst>
            <a:ext uri="{FF2B5EF4-FFF2-40B4-BE49-F238E27FC236}">
              <a16:creationId xmlns:a16="http://schemas.microsoft.com/office/drawing/2014/main" id="{7CD676D3-464F-4702-936B-CED1E5BF3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412377</xdr:colOff>
      <xdr:row>14</xdr:row>
      <xdr:rowOff>128535</xdr:rowOff>
    </xdr:from>
    <xdr:to>
      <xdr:col>13</xdr:col>
      <xdr:colOff>237929</xdr:colOff>
      <xdr:row>26</xdr:row>
      <xdr:rowOff>179293</xdr:rowOff>
    </xdr:to>
    <xdr:graphicFrame macro="">
      <xdr:nvGraphicFramePr>
        <xdr:cNvPr id="32" name="Chart 31">
          <a:extLst>
            <a:ext uri="{FF2B5EF4-FFF2-40B4-BE49-F238E27FC236}">
              <a16:creationId xmlns:a16="http://schemas.microsoft.com/office/drawing/2014/main" id="{392A3F6F-C61E-4957-834B-2CD40892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37529</xdr:colOff>
      <xdr:row>30</xdr:row>
      <xdr:rowOff>26894</xdr:rowOff>
    </xdr:from>
    <xdr:to>
      <xdr:col>7</xdr:col>
      <xdr:colOff>5722</xdr:colOff>
      <xdr:row>44</xdr:row>
      <xdr:rowOff>53789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2E6664C3-CE62-453A-A95A-083005988A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7529" y="5513294"/>
              <a:ext cx="4235393" cy="2587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416497</xdr:colOff>
      <xdr:row>13</xdr:row>
      <xdr:rowOff>169864</xdr:rowOff>
    </xdr:from>
    <xdr:to>
      <xdr:col>22</xdr:col>
      <xdr:colOff>519470</xdr:colOff>
      <xdr:row>29</xdr:row>
      <xdr:rowOff>44825</xdr:rowOff>
    </xdr:to>
    <xdr:graphicFrame macro="">
      <xdr:nvGraphicFramePr>
        <xdr:cNvPr id="11" name="Chart 10">
          <a:extLst>
            <a:ext uri="{FF2B5EF4-FFF2-40B4-BE49-F238E27FC236}">
              <a16:creationId xmlns:a16="http://schemas.microsoft.com/office/drawing/2014/main" id="{505A3FA0-0382-42E6-B8F7-68EE2642E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8965</xdr:colOff>
      <xdr:row>30</xdr:row>
      <xdr:rowOff>26894</xdr:rowOff>
    </xdr:from>
    <xdr:to>
      <xdr:col>22</xdr:col>
      <xdr:colOff>510988</xdr:colOff>
      <xdr:row>44</xdr:row>
      <xdr:rowOff>80684</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0B627ACA-E227-4F88-8AB6-A4A0528D92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152965" y="5513294"/>
              <a:ext cx="4769223" cy="2614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370702</xdr:colOff>
      <xdr:row>0</xdr:row>
      <xdr:rowOff>53788</xdr:rowOff>
    </xdr:from>
    <xdr:to>
      <xdr:col>22</xdr:col>
      <xdr:colOff>556054</xdr:colOff>
      <xdr:row>4</xdr:row>
      <xdr:rowOff>175054</xdr:rowOff>
    </xdr:to>
    <xdr:pic>
      <xdr:nvPicPr>
        <xdr:cNvPr id="19" name="Picture 18" descr="Doctor using digital tablet in a hospital corridor">
          <a:extLst>
            <a:ext uri="{FF2B5EF4-FFF2-40B4-BE49-F238E27FC236}">
              <a16:creationId xmlns:a16="http://schemas.microsoft.com/office/drawing/2014/main" id="{2F1785DD-8091-C9C7-8B4C-4BFF00ECB85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953102" y="53788"/>
          <a:ext cx="2014152" cy="838442"/>
        </a:xfrm>
        <a:prstGeom prst="rect">
          <a:avLst/>
        </a:prstGeom>
      </xdr:spPr>
    </xdr:pic>
    <xdr:clientData/>
  </xdr:twoCellAnchor>
  <xdr:twoCellAnchor editAs="oneCell">
    <xdr:from>
      <xdr:col>1</xdr:col>
      <xdr:colOff>364645</xdr:colOff>
      <xdr:row>2</xdr:row>
      <xdr:rowOff>89042</xdr:rowOff>
    </xdr:from>
    <xdr:to>
      <xdr:col>5</xdr:col>
      <xdr:colOff>391160</xdr:colOff>
      <xdr:row>6</xdr:row>
      <xdr:rowOff>134471</xdr:rowOff>
    </xdr:to>
    <xdr:pic>
      <xdr:nvPicPr>
        <xdr:cNvPr id="21" name="Picture 20">
          <a:extLst>
            <a:ext uri="{FF2B5EF4-FFF2-40B4-BE49-F238E27FC236}">
              <a16:creationId xmlns:a16="http://schemas.microsoft.com/office/drawing/2014/main" id="{7CBE57CB-0F89-29F7-437D-CC698A1DCA8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74245" y="447630"/>
          <a:ext cx="2464915" cy="762606"/>
        </a:xfrm>
        <a:prstGeom prst="rect">
          <a:avLst/>
        </a:prstGeom>
      </xdr:spPr>
    </xdr:pic>
    <xdr:clientData/>
  </xdr:twoCellAnchor>
  <xdr:twoCellAnchor editAs="oneCell">
    <xdr:from>
      <xdr:col>10</xdr:col>
      <xdr:colOff>483974</xdr:colOff>
      <xdr:row>6</xdr:row>
      <xdr:rowOff>10299</xdr:rowOff>
    </xdr:from>
    <xdr:to>
      <xdr:col>14</xdr:col>
      <xdr:colOff>576648</xdr:colOff>
      <xdr:row>13</xdr:row>
      <xdr:rowOff>1</xdr:rowOff>
    </xdr:to>
    <xdr:pic>
      <xdr:nvPicPr>
        <xdr:cNvPr id="33" name="Picture 32">
          <a:extLst>
            <a:ext uri="{FF2B5EF4-FFF2-40B4-BE49-F238E27FC236}">
              <a16:creationId xmlns:a16="http://schemas.microsoft.com/office/drawing/2014/main" id="{79074B0A-370C-AF34-E223-EEA9F2E9476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559379" y="1122407"/>
          <a:ext cx="2522837" cy="1287162"/>
        </a:xfrm>
        <a:prstGeom prst="rect">
          <a:avLst/>
        </a:prstGeom>
      </xdr:spPr>
    </xdr:pic>
    <xdr:clientData/>
  </xdr:twoCellAnchor>
  <xdr:twoCellAnchor editAs="oneCell">
    <xdr:from>
      <xdr:col>4</xdr:col>
      <xdr:colOff>242048</xdr:colOff>
      <xdr:row>0</xdr:row>
      <xdr:rowOff>44824</xdr:rowOff>
    </xdr:from>
    <xdr:to>
      <xdr:col>7</xdr:col>
      <xdr:colOff>175054</xdr:colOff>
      <xdr:row>4</xdr:row>
      <xdr:rowOff>170330</xdr:rowOff>
    </xdr:to>
    <xdr:pic>
      <xdr:nvPicPr>
        <xdr:cNvPr id="35" name="Picture 34">
          <a:extLst>
            <a:ext uri="{FF2B5EF4-FFF2-40B4-BE49-F238E27FC236}">
              <a16:creationId xmlns:a16="http://schemas.microsoft.com/office/drawing/2014/main" id="{8D399F4D-859F-78D4-24C7-EDD9F5483AA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680448" y="44824"/>
          <a:ext cx="1761806" cy="842682"/>
        </a:xfrm>
        <a:prstGeom prst="rect">
          <a:avLst/>
        </a:prstGeom>
      </xdr:spPr>
    </xdr:pic>
    <xdr:clientData/>
  </xdr:twoCellAnchor>
  <xdr:twoCellAnchor editAs="oneCell">
    <xdr:from>
      <xdr:col>16</xdr:col>
      <xdr:colOff>358588</xdr:colOff>
      <xdr:row>0</xdr:row>
      <xdr:rowOff>56339</xdr:rowOff>
    </xdr:from>
    <xdr:to>
      <xdr:col>19</xdr:col>
      <xdr:colOff>358588</xdr:colOff>
      <xdr:row>5</xdr:row>
      <xdr:rowOff>0</xdr:rowOff>
    </xdr:to>
    <xdr:pic>
      <xdr:nvPicPr>
        <xdr:cNvPr id="40" name="Picture 39">
          <a:extLst>
            <a:ext uri="{FF2B5EF4-FFF2-40B4-BE49-F238E27FC236}">
              <a16:creationId xmlns:a16="http://schemas.microsoft.com/office/drawing/2014/main" id="{47D6F0AD-DB49-5184-8FCA-FC8F9A9AC92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112188" y="56339"/>
          <a:ext cx="1828800" cy="840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22</xdr:col>
      <xdr:colOff>308660</xdr:colOff>
      <xdr:row>42</xdr:row>
      <xdr:rowOff>76200</xdr:rowOff>
    </xdr:to>
    <xdr:pic>
      <xdr:nvPicPr>
        <xdr:cNvPr id="3" name="Picture 2">
          <a:extLst>
            <a:ext uri="{FF2B5EF4-FFF2-40B4-BE49-F238E27FC236}">
              <a16:creationId xmlns:a16="http://schemas.microsoft.com/office/drawing/2014/main" id="{9EC2547B-7B5C-2F82-7B41-CC91E22D7C81}"/>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1" y="0"/>
          <a:ext cx="13677418" cy="7773365"/>
        </a:xfrm>
        <a:prstGeom prst="rect">
          <a:avLst/>
        </a:prstGeom>
        <a:ln>
          <a:solidFill>
            <a:schemeClr val="accent1">
              <a:lumMod val="75000"/>
            </a:schemeClr>
          </a:solidFill>
        </a:ln>
        <a:effectLst>
          <a:outerShdw blurRad="50800" dist="38100" dir="8100000" algn="tr" rotWithShape="0">
            <a:prstClr val="black">
              <a:alpha val="40000"/>
            </a:prstClr>
          </a:outerShdw>
        </a:effectLst>
      </xdr:spPr>
    </xdr:pic>
    <xdr:clientData/>
  </xdr:twoCellAnchor>
  <xdr:twoCellAnchor>
    <xdr:from>
      <xdr:col>0</xdr:col>
      <xdr:colOff>35593</xdr:colOff>
      <xdr:row>10</xdr:row>
      <xdr:rowOff>53340</xdr:rowOff>
    </xdr:from>
    <xdr:to>
      <xdr:col>3</xdr:col>
      <xdr:colOff>125392</xdr:colOff>
      <xdr:row>15</xdr:row>
      <xdr:rowOff>146802</xdr:rowOff>
    </xdr:to>
    <xdr:sp macro="" textlink="">
      <xdr:nvSpPr>
        <xdr:cNvPr id="4" name="Rectangle 3">
          <a:extLst>
            <a:ext uri="{FF2B5EF4-FFF2-40B4-BE49-F238E27FC236}">
              <a16:creationId xmlns:a16="http://schemas.microsoft.com/office/drawing/2014/main" id="{5959AAC6-B506-45C9-AB88-CA142FFC3DF3}"/>
            </a:ext>
          </a:extLst>
        </xdr:cNvPr>
        <xdr:cNvSpPr/>
      </xdr:nvSpPr>
      <xdr:spPr>
        <a:xfrm>
          <a:off x="35593" y="1885998"/>
          <a:ext cx="1912812" cy="100979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HP Simplified Hans" panose="020B0500000000000000" pitchFamily="34" charset="-122"/>
              <a:ea typeface="HP Simplified Hans" panose="020B0500000000000000" pitchFamily="34" charset="-122"/>
            </a:rPr>
            <a:t>Patient Count</a:t>
          </a:r>
        </a:p>
      </xdr:txBody>
    </xdr:sp>
    <xdr:clientData/>
  </xdr:twoCellAnchor>
  <xdr:twoCellAnchor>
    <xdr:from>
      <xdr:col>3</xdr:col>
      <xdr:colOff>274320</xdr:colOff>
      <xdr:row>10</xdr:row>
      <xdr:rowOff>76200</xdr:rowOff>
    </xdr:from>
    <xdr:to>
      <xdr:col>7</xdr:col>
      <xdr:colOff>12011</xdr:colOff>
      <xdr:row>15</xdr:row>
      <xdr:rowOff>151577</xdr:rowOff>
    </xdr:to>
    <xdr:sp macro="" textlink="">
      <xdr:nvSpPr>
        <xdr:cNvPr id="5" name="Rectangle 4">
          <a:extLst>
            <a:ext uri="{FF2B5EF4-FFF2-40B4-BE49-F238E27FC236}">
              <a16:creationId xmlns:a16="http://schemas.microsoft.com/office/drawing/2014/main" id="{501335A0-B52B-415B-AD2F-F9CF35EFBAE4}"/>
            </a:ext>
          </a:extLst>
        </xdr:cNvPr>
        <xdr:cNvSpPr/>
      </xdr:nvSpPr>
      <xdr:spPr>
        <a:xfrm>
          <a:off x="2103120" y="1905000"/>
          <a:ext cx="2176091" cy="989777"/>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HP Simplified Hans" panose="020B0500000000000000" pitchFamily="34" charset="-122"/>
              <a:ea typeface="HP Simplified Hans" panose="020B0500000000000000" pitchFamily="34" charset="-122"/>
            </a:rPr>
            <a:t>Avg</a:t>
          </a:r>
          <a:r>
            <a:rPr lang="en-IN" sz="1400" baseline="0">
              <a:solidFill>
                <a:schemeClr val="bg2"/>
              </a:solidFill>
              <a:latin typeface="HP Simplified Hans" panose="020B0500000000000000" pitchFamily="34" charset="-122"/>
              <a:ea typeface="HP Simplified Hans" panose="020B0500000000000000" pitchFamily="34" charset="-122"/>
            </a:rPr>
            <a:t> Treatment Cost</a:t>
          </a:r>
          <a:endParaRPr lang="en-IN" sz="1400">
            <a:solidFill>
              <a:schemeClr val="bg2"/>
            </a:solidFill>
            <a:latin typeface="HP Simplified Hans" panose="020B0500000000000000" pitchFamily="34" charset="-122"/>
            <a:ea typeface="HP Simplified Hans" panose="020B0500000000000000" pitchFamily="34" charset="-122"/>
          </a:endParaRPr>
        </a:p>
      </xdr:txBody>
    </xdr:sp>
    <xdr:clientData/>
  </xdr:twoCellAnchor>
  <xdr:twoCellAnchor>
    <xdr:from>
      <xdr:col>7</xdr:col>
      <xdr:colOff>167640</xdr:colOff>
      <xdr:row>10</xdr:row>
      <xdr:rowOff>83820</xdr:rowOff>
    </xdr:from>
    <xdr:to>
      <xdr:col>10</xdr:col>
      <xdr:colOff>297180</xdr:colOff>
      <xdr:row>15</xdr:row>
      <xdr:rowOff>152499</xdr:rowOff>
    </xdr:to>
    <xdr:sp macro="" textlink="">
      <xdr:nvSpPr>
        <xdr:cNvPr id="6" name="Rectangle 5">
          <a:extLst>
            <a:ext uri="{FF2B5EF4-FFF2-40B4-BE49-F238E27FC236}">
              <a16:creationId xmlns:a16="http://schemas.microsoft.com/office/drawing/2014/main" id="{330D070F-425F-4814-8E18-44F90A3E4C5D}"/>
            </a:ext>
          </a:extLst>
        </xdr:cNvPr>
        <xdr:cNvSpPr/>
      </xdr:nvSpPr>
      <xdr:spPr>
        <a:xfrm>
          <a:off x="4421336" y="1916478"/>
          <a:ext cx="1952553" cy="985008"/>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HP Simplified Hans" panose="020B0500000000000000" pitchFamily="34" charset="-122"/>
              <a:ea typeface="HP Simplified Hans" panose="020B0500000000000000" pitchFamily="34" charset="-122"/>
            </a:rPr>
            <a:t>Average Age</a:t>
          </a:r>
        </a:p>
      </xdr:txBody>
    </xdr:sp>
    <xdr:clientData/>
  </xdr:twoCellAnchor>
  <xdr:twoCellAnchor>
    <xdr:from>
      <xdr:col>12</xdr:col>
      <xdr:colOff>571500</xdr:colOff>
      <xdr:row>10</xdr:row>
      <xdr:rowOff>30480</xdr:rowOff>
    </xdr:from>
    <xdr:to>
      <xdr:col>16</xdr:col>
      <xdr:colOff>4682</xdr:colOff>
      <xdr:row>15</xdr:row>
      <xdr:rowOff>106102</xdr:rowOff>
    </xdr:to>
    <xdr:sp macro="" textlink="">
      <xdr:nvSpPr>
        <xdr:cNvPr id="7" name="Rectangle 6">
          <a:extLst>
            <a:ext uri="{FF2B5EF4-FFF2-40B4-BE49-F238E27FC236}">
              <a16:creationId xmlns:a16="http://schemas.microsoft.com/office/drawing/2014/main" id="{AF18A56C-137E-42D3-9BAB-A75932C79D17}"/>
            </a:ext>
          </a:extLst>
        </xdr:cNvPr>
        <xdr:cNvSpPr/>
      </xdr:nvSpPr>
      <xdr:spPr>
        <a:xfrm>
          <a:off x="7863551" y="1863138"/>
          <a:ext cx="1863865" cy="99195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HP Simplified Hans" panose="020B0500000000000000" pitchFamily="34" charset="-122"/>
              <a:ea typeface="HP Simplified Hans" panose="020B0500000000000000" pitchFamily="34" charset="-122"/>
            </a:rPr>
            <a:t>Avg</a:t>
          </a:r>
          <a:r>
            <a:rPr lang="en-IN" sz="1400" baseline="0">
              <a:solidFill>
                <a:schemeClr val="bg2"/>
              </a:solidFill>
              <a:latin typeface="HP Simplified Hans" panose="020B0500000000000000" pitchFamily="34" charset="-122"/>
              <a:ea typeface="HP Simplified Hans" panose="020B0500000000000000" pitchFamily="34" charset="-122"/>
            </a:rPr>
            <a:t> Stay (Days)</a:t>
          </a:r>
          <a:endParaRPr lang="en-IN" sz="1400">
            <a:solidFill>
              <a:schemeClr val="bg2"/>
            </a:solidFill>
            <a:latin typeface="HP Simplified Hans" panose="020B0500000000000000" pitchFamily="34" charset="-122"/>
            <a:ea typeface="HP Simplified Hans" panose="020B0500000000000000" pitchFamily="34" charset="-122"/>
          </a:endParaRPr>
        </a:p>
      </xdr:txBody>
    </xdr:sp>
    <xdr:clientData/>
  </xdr:twoCellAnchor>
  <xdr:twoCellAnchor>
    <xdr:from>
      <xdr:col>16</xdr:col>
      <xdr:colOff>152400</xdr:colOff>
      <xdr:row>10</xdr:row>
      <xdr:rowOff>22860</xdr:rowOff>
    </xdr:from>
    <xdr:to>
      <xdr:col>19</xdr:col>
      <xdr:colOff>261771</xdr:colOff>
      <xdr:row>15</xdr:row>
      <xdr:rowOff>106102</xdr:rowOff>
    </xdr:to>
    <xdr:sp macro="" textlink="">
      <xdr:nvSpPr>
        <xdr:cNvPr id="8" name="Rectangle 7">
          <a:extLst>
            <a:ext uri="{FF2B5EF4-FFF2-40B4-BE49-F238E27FC236}">
              <a16:creationId xmlns:a16="http://schemas.microsoft.com/office/drawing/2014/main" id="{5369209C-48CF-4718-98C4-F22C46FC4AF2}"/>
            </a:ext>
          </a:extLst>
        </xdr:cNvPr>
        <xdr:cNvSpPr/>
      </xdr:nvSpPr>
      <xdr:spPr>
        <a:xfrm>
          <a:off x="9875134" y="1855518"/>
          <a:ext cx="1932384" cy="99957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2"/>
              </a:solidFill>
              <a:latin typeface="HP Simplified Hans" panose="020B0500000000000000" pitchFamily="34" charset="-122"/>
              <a:ea typeface="HP Simplified Hans" panose="020B0500000000000000" pitchFamily="34" charset="-122"/>
            </a:rPr>
            <a:t>Avg</a:t>
          </a:r>
          <a:r>
            <a:rPr lang="en-IN" sz="1400" baseline="0">
              <a:solidFill>
                <a:schemeClr val="bg2"/>
              </a:solidFill>
              <a:latin typeface="HP Simplified Hans" panose="020B0500000000000000" pitchFamily="34" charset="-122"/>
              <a:ea typeface="HP Simplified Hans" panose="020B0500000000000000" pitchFamily="34" charset="-122"/>
            </a:rPr>
            <a:t> Recovery Score</a:t>
          </a:r>
          <a:endParaRPr lang="en-IN" sz="1400">
            <a:solidFill>
              <a:schemeClr val="bg2"/>
            </a:solidFill>
            <a:latin typeface="HP Simplified Hans" panose="020B0500000000000000" pitchFamily="34" charset="-122"/>
            <a:ea typeface="HP Simplified Hans" panose="020B0500000000000000" pitchFamily="34" charset="-122"/>
          </a:endParaRPr>
        </a:p>
      </xdr:txBody>
    </xdr:sp>
    <xdr:clientData/>
  </xdr:twoCellAnchor>
  <xdr:twoCellAnchor editAs="oneCell">
    <xdr:from>
      <xdr:col>19</xdr:col>
      <xdr:colOff>396240</xdr:colOff>
      <xdr:row>10</xdr:row>
      <xdr:rowOff>1</xdr:rowOff>
    </xdr:from>
    <xdr:to>
      <xdr:col>22</xdr:col>
      <xdr:colOff>30480</xdr:colOff>
      <xdr:row>16</xdr:row>
      <xdr:rowOff>114301</xdr:rowOff>
    </xdr:to>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DD29D0CD-7956-4A7B-BC11-7972AD74295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899308" y="1878905"/>
              <a:ext cx="1450514" cy="1241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17</xdr:row>
      <xdr:rowOff>38101</xdr:rowOff>
    </xdr:from>
    <xdr:to>
      <xdr:col>22</xdr:col>
      <xdr:colOff>45720</xdr:colOff>
      <xdr:row>25</xdr:row>
      <xdr:rowOff>60961</xdr:rowOff>
    </xdr:to>
    <mc:AlternateContent xmlns:mc="http://schemas.openxmlformats.org/markup-compatibility/2006" xmlns:a14="http://schemas.microsoft.com/office/drawing/2010/main">
      <mc:Choice Requires="a14">
        <xdr:graphicFrame macro="">
          <xdr:nvGraphicFramePr>
            <xdr:cNvPr id="10" name="Doctor Name 2">
              <a:extLst>
                <a:ext uri="{FF2B5EF4-FFF2-40B4-BE49-F238E27FC236}">
                  <a16:creationId xmlns:a16="http://schemas.microsoft.com/office/drawing/2014/main" id="{24C0EEA0-565F-47DF-832F-2CACC5DA719E}"/>
                </a:ext>
              </a:extLst>
            </xdr:cNvPr>
            <xdr:cNvGraphicFramePr/>
          </xdr:nvGraphicFramePr>
          <xdr:xfrm>
            <a:off x="0" y="0"/>
            <a:ext cx="0" cy="0"/>
          </xdr:xfrm>
          <a:graphic>
            <a:graphicData uri="http://schemas.microsoft.com/office/drawing/2010/slicer">
              <sle:slicer xmlns:sle="http://schemas.microsoft.com/office/drawing/2010/slicer" name="Doctor Name 2"/>
            </a:graphicData>
          </a:graphic>
        </xdr:graphicFrame>
      </mc:Choice>
      <mc:Fallback xmlns="">
        <xdr:sp macro="" textlink="">
          <xdr:nvSpPr>
            <xdr:cNvPr id="0" name=""/>
            <xdr:cNvSpPr>
              <a:spLocks noTextEdit="1"/>
            </xdr:cNvSpPr>
          </xdr:nvSpPr>
          <xdr:spPr>
            <a:xfrm>
              <a:off x="11922168" y="3232238"/>
              <a:ext cx="1442894" cy="1525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434340</xdr:colOff>
      <xdr:row>25</xdr:row>
      <xdr:rowOff>152400</xdr:rowOff>
    </xdr:from>
    <xdr:to>
      <xdr:col>22</xdr:col>
      <xdr:colOff>38100</xdr:colOff>
      <xdr:row>34</xdr:row>
      <xdr:rowOff>60960</xdr:rowOff>
    </xdr:to>
    <mc:AlternateContent xmlns:mc="http://schemas.openxmlformats.org/markup-compatibility/2006" xmlns:a14="http://schemas.microsoft.com/office/drawing/2010/main">
      <mc:Choice Requires="a14">
        <xdr:graphicFrame macro="">
          <xdr:nvGraphicFramePr>
            <xdr:cNvPr id="11" name="Treatment Type 2">
              <a:extLst>
                <a:ext uri="{FF2B5EF4-FFF2-40B4-BE49-F238E27FC236}">
                  <a16:creationId xmlns:a16="http://schemas.microsoft.com/office/drawing/2014/main" id="{934E1215-5EDF-459B-BB81-0FA232570336}"/>
                </a:ext>
              </a:extLst>
            </xdr:cNvPr>
            <xdr:cNvGraphicFramePr/>
          </xdr:nvGraphicFramePr>
          <xdr:xfrm>
            <a:off x="0" y="0"/>
            <a:ext cx="0" cy="0"/>
          </xdr:xfrm>
          <a:graphic>
            <a:graphicData uri="http://schemas.microsoft.com/office/drawing/2010/slicer">
              <sle:slicer xmlns:sle="http://schemas.microsoft.com/office/drawing/2010/slicer" name="Treatment Type 2"/>
            </a:graphicData>
          </a:graphic>
        </xdr:graphicFrame>
      </mc:Choice>
      <mc:Fallback xmlns="">
        <xdr:sp macro="" textlink="">
          <xdr:nvSpPr>
            <xdr:cNvPr id="0" name=""/>
            <xdr:cNvSpPr>
              <a:spLocks noTextEdit="1"/>
            </xdr:cNvSpPr>
          </xdr:nvSpPr>
          <xdr:spPr>
            <a:xfrm>
              <a:off x="11937408" y="4849660"/>
              <a:ext cx="1420034" cy="1599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453149</xdr:colOff>
      <xdr:row>34</xdr:row>
      <xdr:rowOff>104655</xdr:rowOff>
    </xdr:from>
    <xdr:to>
      <xdr:col>22</xdr:col>
      <xdr:colOff>67519</xdr:colOff>
      <xdr:row>41</xdr:row>
      <xdr:rowOff>77164</xdr:rowOff>
    </xdr:to>
    <mc:AlternateContent xmlns:mc="http://schemas.openxmlformats.org/markup-compatibility/2006" xmlns:a14="http://schemas.microsoft.com/office/drawing/2010/main">
      <mc:Choice Requires="a14">
        <xdr:graphicFrame macro="">
          <xdr:nvGraphicFramePr>
            <xdr:cNvPr id="12" name="Department 2">
              <a:extLst>
                <a:ext uri="{FF2B5EF4-FFF2-40B4-BE49-F238E27FC236}">
                  <a16:creationId xmlns:a16="http://schemas.microsoft.com/office/drawing/2014/main" id="{23CA744A-2ECD-4664-A699-B4E3A4384D2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956217" y="6492929"/>
              <a:ext cx="1430644" cy="1287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96456</xdr:colOff>
      <xdr:row>17</xdr:row>
      <xdr:rowOff>114301</xdr:rowOff>
    </xdr:from>
    <xdr:to>
      <xdr:col>5</xdr:col>
      <xdr:colOff>251460</xdr:colOff>
      <xdr:row>29</xdr:row>
      <xdr:rowOff>106680</xdr:rowOff>
    </xdr:to>
    <xdr:graphicFrame macro="">
      <xdr:nvGraphicFramePr>
        <xdr:cNvPr id="13" name="Chart 12">
          <a:extLst>
            <a:ext uri="{FF2B5EF4-FFF2-40B4-BE49-F238E27FC236}">
              <a16:creationId xmlns:a16="http://schemas.microsoft.com/office/drawing/2014/main" id="{6C2A9725-2DCB-433B-BA79-DEF30AC0F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372898</xdr:colOff>
      <xdr:row>17</xdr:row>
      <xdr:rowOff>119896</xdr:rowOff>
    </xdr:from>
    <xdr:to>
      <xdr:col>11</xdr:col>
      <xdr:colOff>198450</xdr:colOff>
      <xdr:row>29</xdr:row>
      <xdr:rowOff>97035</xdr:rowOff>
    </xdr:to>
    <xdr:graphicFrame macro="">
      <xdr:nvGraphicFramePr>
        <xdr:cNvPr id="14" name="Chart 13">
          <a:extLst>
            <a:ext uri="{FF2B5EF4-FFF2-40B4-BE49-F238E27FC236}">
              <a16:creationId xmlns:a16="http://schemas.microsoft.com/office/drawing/2014/main" id="{F68713E6-9A00-4D90-BED3-04DEE98F7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350520</xdr:colOff>
      <xdr:row>17</xdr:row>
      <xdr:rowOff>135038</xdr:rowOff>
    </xdr:from>
    <xdr:to>
      <xdr:col>19</xdr:col>
      <xdr:colOff>281940</xdr:colOff>
      <xdr:row>29</xdr:row>
      <xdr:rowOff>91440</xdr:rowOff>
    </xdr:to>
    <xdr:graphicFrame macro="">
      <xdr:nvGraphicFramePr>
        <xdr:cNvPr id="16" name="Chart 15">
          <a:extLst>
            <a:ext uri="{FF2B5EF4-FFF2-40B4-BE49-F238E27FC236}">
              <a16:creationId xmlns:a16="http://schemas.microsoft.com/office/drawing/2014/main" id="{86BAC9B3-5348-4757-A4C1-3876319B9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106101</xdr:colOff>
      <xdr:row>30</xdr:row>
      <xdr:rowOff>38582</xdr:rowOff>
    </xdr:from>
    <xdr:to>
      <xdr:col>5</xdr:col>
      <xdr:colOff>221849</xdr:colOff>
      <xdr:row>41</xdr:row>
      <xdr:rowOff>125971</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DADAE1AE-F1F1-435F-8C27-BD08F8EF2C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101" y="5524982"/>
              <a:ext cx="3163748" cy="20990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356887</xdr:colOff>
      <xdr:row>30</xdr:row>
      <xdr:rowOff>19291</xdr:rowOff>
    </xdr:from>
    <xdr:to>
      <xdr:col>11</xdr:col>
      <xdr:colOff>192910</xdr:colOff>
      <xdr:row>41</xdr:row>
      <xdr:rowOff>114300</xdr:rowOff>
    </xdr:to>
    <xdr:graphicFrame macro="">
      <xdr:nvGraphicFramePr>
        <xdr:cNvPr id="18" name="Chart 17">
          <a:extLst>
            <a:ext uri="{FF2B5EF4-FFF2-40B4-BE49-F238E27FC236}">
              <a16:creationId xmlns:a16="http://schemas.microsoft.com/office/drawing/2014/main" id="{A9DD69F5-798C-4FF7-97A5-4258B52A8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381000</xdr:colOff>
      <xdr:row>30</xdr:row>
      <xdr:rowOff>15240</xdr:rowOff>
    </xdr:from>
    <xdr:to>
      <xdr:col>19</xdr:col>
      <xdr:colOff>319143</xdr:colOff>
      <xdr:row>41</xdr:row>
      <xdr:rowOff>99061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EE08B5AB-6783-4E4A-A856-8418F1462E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086600" y="5501640"/>
              <a:ext cx="4814943" cy="2095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0</xdr:row>
      <xdr:rowOff>1</xdr:rowOff>
    </xdr:from>
    <xdr:to>
      <xdr:col>3</xdr:col>
      <xdr:colOff>220980</xdr:colOff>
      <xdr:row>10</xdr:row>
      <xdr:rowOff>1</xdr:rowOff>
    </xdr:to>
    <xdr:pic>
      <xdr:nvPicPr>
        <xdr:cNvPr id="25" name="Picture 24">
          <a:extLst>
            <a:ext uri="{FF2B5EF4-FFF2-40B4-BE49-F238E27FC236}">
              <a16:creationId xmlns:a16="http://schemas.microsoft.com/office/drawing/2014/main" id="{1221686C-15C5-A89D-067A-71B0E47D8313}"/>
            </a:ext>
          </a:extLst>
        </xdr:cNvPr>
        <xdr:cNvPicPr>
          <a:picLocks noChangeAspect="1"/>
        </xdr:cNvPicPr>
      </xdr:nvPicPr>
      <xdr:blipFill>
        <a:blip xmlns:r="http://schemas.openxmlformats.org/officeDocument/2006/relationships" r:embed="rId9">
          <a:alphaModFix amt="85000"/>
          <a:extLst>
            <a:ext uri="{BEBA8EAE-BF5A-486C-A8C5-ECC9F3942E4B}">
              <a14:imgProps xmlns:a14="http://schemas.microsoft.com/office/drawing/2010/main">
                <a14:imgLayer r:embed="rId10">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0" y="1"/>
          <a:ext cx="2037254" cy="1878904"/>
        </a:xfrm>
        <a:prstGeom prst="rect">
          <a:avLst/>
        </a:prstGeom>
        <a:ln>
          <a:noFill/>
        </a:ln>
        <a:effectLst>
          <a:softEdge rad="112500"/>
        </a:effectLst>
      </xdr:spPr>
    </xdr:pic>
    <xdr:clientData/>
  </xdr:twoCellAnchor>
  <xdr:twoCellAnchor editAs="oneCell">
    <xdr:from>
      <xdr:col>18</xdr:col>
      <xdr:colOff>601543</xdr:colOff>
      <xdr:row>0</xdr:row>
      <xdr:rowOff>0</xdr:rowOff>
    </xdr:from>
    <xdr:to>
      <xdr:col>22</xdr:col>
      <xdr:colOff>287076</xdr:colOff>
      <xdr:row>9</xdr:row>
      <xdr:rowOff>125260</xdr:rowOff>
    </xdr:to>
    <xdr:pic>
      <xdr:nvPicPr>
        <xdr:cNvPr id="27" name="Picture 26">
          <a:extLst>
            <a:ext uri="{FF2B5EF4-FFF2-40B4-BE49-F238E27FC236}">
              <a16:creationId xmlns:a16="http://schemas.microsoft.com/office/drawing/2014/main" id="{65BC8C4A-937A-22EB-B565-BE4A979E0D94}"/>
            </a:ext>
          </a:extLst>
        </xdr:cNvPr>
        <xdr:cNvPicPr>
          <a:picLocks noChangeAspect="1"/>
        </xdr:cNvPicPr>
      </xdr:nvPicPr>
      <xdr:blipFill>
        <a:blip xmlns:r="http://schemas.openxmlformats.org/officeDocument/2006/relationships" r:embed="rId11">
          <a:alphaModFix amt="85000"/>
          <a:extLst>
            <a:ext uri="{BEBA8EAE-BF5A-486C-A8C5-ECC9F3942E4B}">
              <a14:imgProps xmlns:a14="http://schemas.microsoft.com/office/drawing/2010/main">
                <a14:imgLayer r:embed="rId12">
                  <a14:imgEffect>
                    <a14:sharpenSoften amount="50000"/>
                  </a14:imgEffect>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1499187" y="0"/>
          <a:ext cx="2107231" cy="1816274"/>
        </a:xfrm>
        <a:prstGeom prst="rect">
          <a:avLst/>
        </a:prstGeom>
        <a:ln>
          <a:noFill/>
        </a:ln>
        <a:effectLst>
          <a:softEdge rad="112500"/>
        </a:effectLst>
      </xdr:spPr>
    </xdr:pic>
    <xdr:clientData/>
  </xdr:twoCellAnchor>
  <xdr:twoCellAnchor editAs="oneCell">
    <xdr:from>
      <xdr:col>0</xdr:col>
      <xdr:colOff>0</xdr:colOff>
      <xdr:row>12</xdr:row>
      <xdr:rowOff>67518</xdr:rowOff>
    </xdr:from>
    <xdr:to>
      <xdr:col>1</xdr:col>
      <xdr:colOff>77164</xdr:colOff>
      <xdr:row>15</xdr:row>
      <xdr:rowOff>84880</xdr:rowOff>
    </xdr:to>
    <xdr:pic>
      <xdr:nvPicPr>
        <xdr:cNvPr id="55" name="Graphic 54" descr="Brain in head with solid fill">
          <a:extLst>
            <a:ext uri="{FF2B5EF4-FFF2-40B4-BE49-F238E27FC236}">
              <a16:creationId xmlns:a16="http://schemas.microsoft.com/office/drawing/2014/main" id="{1355DBBA-EB52-772D-2821-A8EBFA128CE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0" y="2266708"/>
          <a:ext cx="684835" cy="567159"/>
        </a:xfrm>
        <a:prstGeom prst="rect">
          <a:avLst/>
        </a:prstGeom>
      </xdr:spPr>
    </xdr:pic>
    <xdr:clientData/>
  </xdr:twoCellAnchor>
  <xdr:twoCellAnchor editAs="oneCell">
    <xdr:from>
      <xdr:col>3</xdr:col>
      <xdr:colOff>366532</xdr:colOff>
      <xdr:row>12</xdr:row>
      <xdr:rowOff>135038</xdr:rowOff>
    </xdr:from>
    <xdr:to>
      <xdr:col>4</xdr:col>
      <xdr:colOff>434051</xdr:colOff>
      <xdr:row>15</xdr:row>
      <xdr:rowOff>57873</xdr:rowOff>
    </xdr:to>
    <xdr:pic>
      <xdr:nvPicPr>
        <xdr:cNvPr id="57" name="Graphic 56" descr="Money with solid fill">
          <a:extLst>
            <a:ext uri="{FF2B5EF4-FFF2-40B4-BE49-F238E27FC236}">
              <a16:creationId xmlns:a16="http://schemas.microsoft.com/office/drawing/2014/main" id="{EC90019C-52C9-99A1-FD63-AC19580248E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89545" y="2334228"/>
          <a:ext cx="675190" cy="472632"/>
        </a:xfrm>
        <a:prstGeom prst="rect">
          <a:avLst/>
        </a:prstGeom>
      </xdr:spPr>
    </xdr:pic>
    <xdr:clientData/>
  </xdr:twoCellAnchor>
  <xdr:twoCellAnchor editAs="oneCell">
    <xdr:from>
      <xdr:col>7</xdr:col>
      <xdr:colOff>144685</xdr:colOff>
      <xdr:row>12</xdr:row>
      <xdr:rowOff>96456</xdr:rowOff>
    </xdr:from>
    <xdr:to>
      <xdr:col>8</xdr:col>
      <xdr:colOff>192912</xdr:colOff>
      <xdr:row>15</xdr:row>
      <xdr:rowOff>77164</xdr:rowOff>
    </xdr:to>
    <xdr:pic>
      <xdr:nvPicPr>
        <xdr:cNvPr id="59" name="Graphic 58" descr="Customer review with solid fill">
          <a:extLst>
            <a:ext uri="{FF2B5EF4-FFF2-40B4-BE49-F238E27FC236}">
              <a16:creationId xmlns:a16="http://schemas.microsoft.com/office/drawing/2014/main" id="{88ED42F4-2DBE-1068-FEBB-4ADED715145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398381" y="2295646"/>
          <a:ext cx="655898" cy="530505"/>
        </a:xfrm>
        <a:prstGeom prst="rect">
          <a:avLst/>
        </a:prstGeom>
      </xdr:spPr>
    </xdr:pic>
    <xdr:clientData/>
  </xdr:twoCellAnchor>
  <xdr:twoCellAnchor editAs="oneCell">
    <xdr:from>
      <xdr:col>12</xdr:col>
      <xdr:colOff>530506</xdr:colOff>
      <xdr:row>12</xdr:row>
      <xdr:rowOff>19291</xdr:rowOff>
    </xdr:from>
    <xdr:to>
      <xdr:col>14</xdr:col>
      <xdr:colOff>48228</xdr:colOff>
      <xdr:row>15</xdr:row>
      <xdr:rowOff>19292</xdr:rowOff>
    </xdr:to>
    <xdr:pic>
      <xdr:nvPicPr>
        <xdr:cNvPr id="61" name="Graphic 60" descr="Daily calendar with solid fill">
          <a:extLst>
            <a:ext uri="{FF2B5EF4-FFF2-40B4-BE49-F238E27FC236}">
              <a16:creationId xmlns:a16="http://schemas.microsoft.com/office/drawing/2014/main" id="{CE961847-7E40-595D-AE7C-5A3BD95BC3D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22557" y="2218481"/>
          <a:ext cx="733063" cy="549798"/>
        </a:xfrm>
        <a:prstGeom prst="rect">
          <a:avLst/>
        </a:prstGeom>
      </xdr:spPr>
    </xdr:pic>
    <xdr:clientData/>
  </xdr:twoCellAnchor>
  <xdr:twoCellAnchor editAs="oneCell">
    <xdr:from>
      <xdr:col>16</xdr:col>
      <xdr:colOff>86811</xdr:colOff>
      <xdr:row>12</xdr:row>
      <xdr:rowOff>19291</xdr:rowOff>
    </xdr:from>
    <xdr:to>
      <xdr:col>17</xdr:col>
      <xdr:colOff>212203</xdr:colOff>
      <xdr:row>14</xdr:row>
      <xdr:rowOff>173621</xdr:rowOff>
    </xdr:to>
    <xdr:pic>
      <xdr:nvPicPr>
        <xdr:cNvPr id="63" name="Graphic 62" descr="Checklist with solid fill">
          <a:extLst>
            <a:ext uri="{FF2B5EF4-FFF2-40B4-BE49-F238E27FC236}">
              <a16:creationId xmlns:a16="http://schemas.microsoft.com/office/drawing/2014/main" id="{6394762A-215A-4232-4FF4-E18D67CE96C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809545" y="2218481"/>
          <a:ext cx="733063" cy="520862"/>
        </a:xfrm>
        <a:prstGeom prst="rect">
          <a:avLst/>
        </a:prstGeom>
      </xdr:spPr>
    </xdr:pic>
    <xdr:clientData/>
  </xdr:twoCellAnchor>
  <xdr:twoCellAnchor editAs="oneCell">
    <xdr:from>
      <xdr:col>10</xdr:col>
      <xdr:colOff>183264</xdr:colOff>
      <xdr:row>11</xdr:row>
      <xdr:rowOff>38582</xdr:rowOff>
    </xdr:from>
    <xdr:to>
      <xdr:col>13</xdr:col>
      <xdr:colOff>77163</xdr:colOff>
      <xdr:row>16</xdr:row>
      <xdr:rowOff>36653</xdr:rowOff>
    </xdr:to>
    <xdr:pic>
      <xdr:nvPicPr>
        <xdr:cNvPr id="71" name="Graphic 70" descr="Heartbeat with solid fill">
          <a:extLst>
            <a:ext uri="{FF2B5EF4-FFF2-40B4-BE49-F238E27FC236}">
              <a16:creationId xmlns:a16="http://schemas.microsoft.com/office/drawing/2014/main" id="{5E7B8329-4A94-BEE0-94F6-8F9AF0C7ADC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6259973" y="2054506"/>
          <a:ext cx="1716912" cy="914400"/>
        </a:xfrm>
        <a:prstGeom prst="rect">
          <a:avLst/>
        </a:prstGeom>
      </xdr:spPr>
    </xdr:pic>
    <xdr:clientData/>
  </xdr:twoCellAnchor>
  <xdr:twoCellAnchor>
    <xdr:from>
      <xdr:col>24</xdr:col>
      <xdr:colOff>48228</xdr:colOff>
      <xdr:row>31</xdr:row>
      <xdr:rowOff>0</xdr:rowOff>
    </xdr:from>
    <xdr:to>
      <xdr:col>25</xdr:col>
      <xdr:colOff>482279</xdr:colOff>
      <xdr:row>34</xdr:row>
      <xdr:rowOff>19291</xdr:rowOff>
    </xdr:to>
    <xdr:sp macro="" textlink="">
      <xdr:nvSpPr>
        <xdr:cNvPr id="74" name="TextBox 73">
          <a:extLst>
            <a:ext uri="{FF2B5EF4-FFF2-40B4-BE49-F238E27FC236}">
              <a16:creationId xmlns:a16="http://schemas.microsoft.com/office/drawing/2014/main" id="{EDF9FA01-46F6-5119-A56B-7DB66EB60DF0}"/>
            </a:ext>
          </a:extLst>
        </xdr:cNvPr>
        <xdr:cNvSpPr txBox="1"/>
      </xdr:nvSpPr>
      <xdr:spPr>
        <a:xfrm flipV="1">
          <a:off x="14632329" y="5681241"/>
          <a:ext cx="1041722" cy="569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77165</xdr:colOff>
      <xdr:row>12</xdr:row>
      <xdr:rowOff>115747</xdr:rowOff>
    </xdr:from>
    <xdr:to>
      <xdr:col>3</xdr:col>
      <xdr:colOff>57873</xdr:colOff>
      <xdr:row>15</xdr:row>
      <xdr:rowOff>30191</xdr:rowOff>
    </xdr:to>
    <xdr:sp macro="" textlink="pivot_table!A4">
      <xdr:nvSpPr>
        <xdr:cNvPr id="75" name="TextBox 74">
          <a:extLst>
            <a:ext uri="{FF2B5EF4-FFF2-40B4-BE49-F238E27FC236}">
              <a16:creationId xmlns:a16="http://schemas.microsoft.com/office/drawing/2014/main" id="{DF84DF53-7870-4EAA-8658-81C74C9AE977}"/>
            </a:ext>
          </a:extLst>
        </xdr:cNvPr>
        <xdr:cNvSpPr txBox="1"/>
      </xdr:nvSpPr>
      <xdr:spPr>
        <a:xfrm>
          <a:off x="684836" y="2314937"/>
          <a:ext cx="1196050" cy="46424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1EFA8C-5C62-454E-ABD7-32F65745BD60}" type="TxLink">
            <a:rPr lang="en-US" sz="2400" b="1" i="0" u="none" strike="noStrike">
              <a:solidFill>
                <a:srgbClr val="FF0000"/>
              </a:solidFill>
              <a:latin typeface="Aptos Narrow"/>
            </a:rPr>
            <a:pPr algn="ctr"/>
            <a:t>200</a:t>
          </a:fld>
          <a:endParaRPr lang="en-IN" sz="2400" b="1">
            <a:solidFill>
              <a:srgbClr val="FF0000"/>
            </a:solidFill>
          </a:endParaRPr>
        </a:p>
      </xdr:txBody>
    </xdr:sp>
    <xdr:clientData/>
  </xdr:twoCellAnchor>
  <xdr:twoCellAnchor>
    <xdr:from>
      <xdr:col>4</xdr:col>
      <xdr:colOff>501569</xdr:colOff>
      <xdr:row>12</xdr:row>
      <xdr:rowOff>168797</xdr:rowOff>
    </xdr:from>
    <xdr:to>
      <xdr:col>6</xdr:col>
      <xdr:colOff>559443</xdr:colOff>
      <xdr:row>15</xdr:row>
      <xdr:rowOff>4823</xdr:rowOff>
    </xdr:to>
    <xdr:sp macro="" textlink="pivot_table!B4">
      <xdr:nvSpPr>
        <xdr:cNvPr id="76" name="TextBox 75">
          <a:extLst>
            <a:ext uri="{FF2B5EF4-FFF2-40B4-BE49-F238E27FC236}">
              <a16:creationId xmlns:a16="http://schemas.microsoft.com/office/drawing/2014/main" id="{54A01102-BE93-4087-B686-C2D6D914BF4D}"/>
            </a:ext>
          </a:extLst>
        </xdr:cNvPr>
        <xdr:cNvSpPr txBox="1"/>
      </xdr:nvSpPr>
      <xdr:spPr>
        <a:xfrm>
          <a:off x="2932253" y="2367987"/>
          <a:ext cx="1273215" cy="3858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E248431-8275-4FF5-A2E3-D526B8B6527C}" type="TxLink">
            <a:rPr lang="en-US" sz="2400" b="1" i="0" u="none" strike="noStrike">
              <a:solidFill>
                <a:srgbClr val="FF0000"/>
              </a:solidFill>
              <a:latin typeface="Aptos Narrow"/>
            </a:rPr>
            <a:pPr algn="r"/>
            <a:t>79698.51</a:t>
          </a:fld>
          <a:endParaRPr lang="en-IN" sz="2400" b="1">
            <a:solidFill>
              <a:srgbClr val="FF0000"/>
            </a:solidFill>
          </a:endParaRPr>
        </a:p>
      </xdr:txBody>
    </xdr:sp>
    <xdr:clientData/>
  </xdr:twoCellAnchor>
  <xdr:twoCellAnchor>
    <xdr:from>
      <xdr:col>8</xdr:col>
      <xdr:colOff>183267</xdr:colOff>
      <xdr:row>12</xdr:row>
      <xdr:rowOff>157126</xdr:rowOff>
    </xdr:from>
    <xdr:to>
      <xdr:col>10</xdr:col>
      <xdr:colOff>241139</xdr:colOff>
      <xdr:row>14</xdr:row>
      <xdr:rowOff>176417</xdr:rowOff>
    </xdr:to>
    <xdr:sp macro="" textlink="pivot_table!C4">
      <xdr:nvSpPr>
        <xdr:cNvPr id="77" name="TextBox 76">
          <a:extLst>
            <a:ext uri="{FF2B5EF4-FFF2-40B4-BE49-F238E27FC236}">
              <a16:creationId xmlns:a16="http://schemas.microsoft.com/office/drawing/2014/main" id="{A784B93E-E536-472B-804D-874202A9CFDD}"/>
            </a:ext>
          </a:extLst>
        </xdr:cNvPr>
        <xdr:cNvSpPr txBox="1"/>
      </xdr:nvSpPr>
      <xdr:spPr>
        <a:xfrm>
          <a:off x="5044634" y="2356316"/>
          <a:ext cx="1273214" cy="3858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32B8F-E2C6-4A8F-BCA2-601FFF377ECF}" type="TxLink">
            <a:rPr lang="en-US" sz="2400" b="1" i="0" u="none" strike="noStrike">
              <a:solidFill>
                <a:srgbClr val="FF0000"/>
              </a:solidFill>
              <a:latin typeface="Aptos Narrow"/>
            </a:rPr>
            <a:pPr algn="ctr"/>
            <a:t>41.71</a:t>
          </a:fld>
          <a:endParaRPr lang="en-IN" sz="2400" b="1">
            <a:solidFill>
              <a:srgbClr val="FF0000"/>
            </a:solidFill>
          </a:endParaRPr>
        </a:p>
      </xdr:txBody>
    </xdr:sp>
    <xdr:clientData/>
  </xdr:twoCellAnchor>
  <xdr:twoCellAnchor>
    <xdr:from>
      <xdr:col>13</xdr:col>
      <xdr:colOff>600437</xdr:colOff>
      <xdr:row>12</xdr:row>
      <xdr:rowOff>107644</xdr:rowOff>
    </xdr:from>
    <xdr:to>
      <xdr:col>15</xdr:col>
      <xdr:colOff>491925</xdr:colOff>
      <xdr:row>14</xdr:row>
      <xdr:rowOff>126935</xdr:rowOff>
    </xdr:to>
    <xdr:sp macro="" textlink="pivot_table!D4">
      <xdr:nvSpPr>
        <xdr:cNvPr id="78" name="TextBox 77">
          <a:extLst>
            <a:ext uri="{FF2B5EF4-FFF2-40B4-BE49-F238E27FC236}">
              <a16:creationId xmlns:a16="http://schemas.microsoft.com/office/drawing/2014/main" id="{E1885824-180D-4F63-A703-520838DCD3AD}"/>
            </a:ext>
          </a:extLst>
        </xdr:cNvPr>
        <xdr:cNvSpPr txBox="1"/>
      </xdr:nvSpPr>
      <xdr:spPr>
        <a:xfrm>
          <a:off x="8500159" y="2306834"/>
          <a:ext cx="1106829" cy="3858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EC3B6B-8E22-4EEF-BF00-0F25E17FEA27}" type="TxLink">
            <a:rPr lang="en-US" sz="2400" b="1" i="0" u="none" strike="noStrike">
              <a:solidFill>
                <a:srgbClr val="FF0000"/>
              </a:solidFill>
              <a:latin typeface="Aptos Narrow"/>
            </a:rPr>
            <a:pPr algn="ctr"/>
            <a:t>16.02</a:t>
          </a:fld>
          <a:endParaRPr lang="en-IN" sz="2400" b="1">
            <a:solidFill>
              <a:srgbClr val="FF0000"/>
            </a:solidFill>
          </a:endParaRPr>
        </a:p>
      </xdr:txBody>
    </xdr:sp>
    <xdr:clientData/>
  </xdr:twoCellAnchor>
  <xdr:twoCellAnchor>
    <xdr:from>
      <xdr:col>17</xdr:col>
      <xdr:colOff>142754</xdr:colOff>
      <xdr:row>12</xdr:row>
      <xdr:rowOff>90379</xdr:rowOff>
    </xdr:from>
    <xdr:to>
      <xdr:col>19</xdr:col>
      <xdr:colOff>183266</xdr:colOff>
      <xdr:row>14</xdr:row>
      <xdr:rowOff>109670</xdr:rowOff>
    </xdr:to>
    <xdr:sp macro="" textlink="pivot_table!E4">
      <xdr:nvSpPr>
        <xdr:cNvPr id="79" name="TextBox 78">
          <a:extLst>
            <a:ext uri="{FF2B5EF4-FFF2-40B4-BE49-F238E27FC236}">
              <a16:creationId xmlns:a16="http://schemas.microsoft.com/office/drawing/2014/main" id="{3687DB16-A96A-4C24-A442-6FB7214DF32F}"/>
            </a:ext>
          </a:extLst>
        </xdr:cNvPr>
        <xdr:cNvSpPr txBox="1"/>
      </xdr:nvSpPr>
      <xdr:spPr>
        <a:xfrm>
          <a:off x="10473159" y="2289569"/>
          <a:ext cx="1255854" cy="385823"/>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87CF28-AA40-45A6-BBE8-4747E118FD0E}" type="TxLink">
            <a:rPr lang="en-US" sz="2400" b="1" i="0" u="none" strike="noStrike">
              <a:solidFill>
                <a:srgbClr val="FF0000"/>
              </a:solidFill>
              <a:latin typeface="Aptos Narrow"/>
            </a:rPr>
            <a:pPr algn="ctr"/>
            <a:t>70.38</a:t>
          </a:fld>
          <a:endParaRPr lang="en-IN" sz="24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26670</xdr:rowOff>
    </xdr:from>
    <xdr:to>
      <xdr:col>3</xdr:col>
      <xdr:colOff>160020</xdr:colOff>
      <xdr:row>18</xdr:row>
      <xdr:rowOff>76200</xdr:rowOff>
    </xdr:to>
    <xdr:graphicFrame macro="">
      <xdr:nvGraphicFramePr>
        <xdr:cNvPr id="2" name="Chart 1">
          <a:extLst>
            <a:ext uri="{FF2B5EF4-FFF2-40B4-BE49-F238E27FC236}">
              <a16:creationId xmlns:a16="http://schemas.microsoft.com/office/drawing/2014/main" id="{0C1C9ABC-8CF5-B847-E3C8-336DA62D1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556260</xdr:colOff>
      <xdr:row>6</xdr:row>
      <xdr:rowOff>83820</xdr:rowOff>
    </xdr:from>
    <xdr:to>
      <xdr:col>13</xdr:col>
      <xdr:colOff>251460</xdr:colOff>
      <xdr:row>21</xdr:row>
      <xdr:rowOff>83820</xdr:rowOff>
    </xdr:to>
    <xdr:graphicFrame macro="">
      <xdr:nvGraphicFramePr>
        <xdr:cNvPr id="4" name="Chart 3">
          <a:extLst>
            <a:ext uri="{FF2B5EF4-FFF2-40B4-BE49-F238E27FC236}">
              <a16:creationId xmlns:a16="http://schemas.microsoft.com/office/drawing/2014/main" id="{F425C816-2115-DFFC-EE67-0CFFC451C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518160</xdr:colOff>
      <xdr:row>19</xdr:row>
      <xdr:rowOff>68580</xdr:rowOff>
    </xdr:from>
    <xdr:to>
      <xdr:col>14</xdr:col>
      <xdr:colOff>243840</xdr:colOff>
      <xdr:row>34</xdr:row>
      <xdr:rowOff>68580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43EE93E8-D4B0-1578-E97C-B6A572105B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48300" y="3543300"/>
              <a:ext cx="46482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14</xdr:row>
      <xdr:rowOff>30480</xdr:rowOff>
    </xdr:from>
    <xdr:to>
      <xdr:col>10</xdr:col>
      <xdr:colOff>60960</xdr:colOff>
      <xdr:row>29</xdr:row>
      <xdr:rowOff>30480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6F351D6-B4BC-2C30-5818-F819BE1219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25240" y="2590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413272</xdr:colOff>
      <xdr:row>11</xdr:row>
      <xdr:rowOff>134024</xdr:rowOff>
    </xdr:from>
    <xdr:to>
      <xdr:col>10</xdr:col>
      <xdr:colOff>413271</xdr:colOff>
      <xdr:row>20</xdr:row>
      <xdr:rowOff>34963</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8DFF11D2-2125-7785-87C5-693C90ECB496}"/>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621831" y="2106259"/>
              <a:ext cx="1815352" cy="1514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347383</xdr:colOff>
      <xdr:row>0</xdr:row>
      <xdr:rowOff>168089</xdr:rowOff>
    </xdr:from>
    <xdr:to>
      <xdr:col>10</xdr:col>
      <xdr:colOff>347383</xdr:colOff>
      <xdr:row>10</xdr:row>
      <xdr:rowOff>118335</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B665BBB1-E530-1B13-FE24-4FE283F0EB03}"/>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0555942" y="168089"/>
              <a:ext cx="1815353" cy="1743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0</xdr:row>
      <xdr:rowOff>167641</xdr:rowOff>
    </xdr:from>
    <xdr:to>
      <xdr:col>7</xdr:col>
      <xdr:colOff>147469</xdr:colOff>
      <xdr:row>7</xdr:row>
      <xdr:rowOff>99060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09D30F3-E133-C6AE-1113-E9DB7477DF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11975" y="167641"/>
              <a:ext cx="1824317" cy="1186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106680</xdr:colOff>
      <xdr:row>8</xdr:row>
      <xdr:rowOff>137161</xdr:rowOff>
    </xdr:from>
    <xdr:to>
      <xdr:col>7</xdr:col>
      <xdr:colOff>238909</xdr:colOff>
      <xdr:row>20</xdr:row>
      <xdr:rowOff>30481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D1C1BAB-0300-801E-F99C-21A2160AA4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03415" y="1571514"/>
              <a:ext cx="1824317" cy="204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504266</xdr:colOff>
      <xdr:row>15</xdr:row>
      <xdr:rowOff>163381</xdr:rowOff>
    </xdr:from>
    <xdr:to>
      <xdr:col>29</xdr:col>
      <xdr:colOff>170329</xdr:colOff>
      <xdr:row>30</xdr:row>
      <xdr:rowOff>163381</xdr:rowOff>
    </xdr:to>
    <xdr:graphicFrame macro="">
      <xdr:nvGraphicFramePr>
        <xdr:cNvPr id="8" name="Chart 7">
          <a:extLst>
            <a:ext uri="{FF2B5EF4-FFF2-40B4-BE49-F238E27FC236}">
              <a16:creationId xmlns:a16="http://schemas.microsoft.com/office/drawing/2014/main" id="{C32E98FF-E5A6-999D-3F19-EFB581E04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19</xdr:row>
      <xdr:rowOff>112058</xdr:rowOff>
    </xdr:from>
    <xdr:to>
      <xdr:col>19</xdr:col>
      <xdr:colOff>255495</xdr:colOff>
      <xdr:row>28</xdr:row>
      <xdr:rowOff>111834</xdr:rowOff>
    </xdr:to>
    <xdr:graphicFrame macro="">
      <xdr:nvGraphicFramePr>
        <xdr:cNvPr id="10" name="Chart 9">
          <a:extLst>
            <a:ext uri="{FF2B5EF4-FFF2-40B4-BE49-F238E27FC236}">
              <a16:creationId xmlns:a16="http://schemas.microsoft.com/office/drawing/2014/main" id="{616286A7-7B05-1E7D-3D82-5CBD2FA3D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356797</xdr:colOff>
      <xdr:row>1</xdr:row>
      <xdr:rowOff>38548</xdr:rowOff>
    </xdr:from>
    <xdr:to>
      <xdr:col>25</xdr:col>
      <xdr:colOff>495302</xdr:colOff>
      <xdr:row>14</xdr:row>
      <xdr:rowOff>91888</xdr:rowOff>
    </xdr:to>
    <xdr:graphicFrame macro="">
      <xdr:nvGraphicFramePr>
        <xdr:cNvPr id="11" name="Chart 10">
          <a:extLst>
            <a:ext uri="{FF2B5EF4-FFF2-40B4-BE49-F238E27FC236}">
              <a16:creationId xmlns:a16="http://schemas.microsoft.com/office/drawing/2014/main" id="{70A87599-FBC1-86A0-8A70-A48B3DF1E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145677</xdr:colOff>
      <xdr:row>0</xdr:row>
      <xdr:rowOff>169208</xdr:rowOff>
    </xdr:from>
    <xdr:to>
      <xdr:col>18</xdr:col>
      <xdr:colOff>481853</xdr:colOff>
      <xdr:row>16</xdr:row>
      <xdr:rowOff>43702</xdr:rowOff>
    </xdr:to>
    <xdr:graphicFrame macro="">
      <xdr:nvGraphicFramePr>
        <xdr:cNvPr id="12" name="Chart 11">
          <a:extLst>
            <a:ext uri="{FF2B5EF4-FFF2-40B4-BE49-F238E27FC236}">
              <a16:creationId xmlns:a16="http://schemas.microsoft.com/office/drawing/2014/main" id="{C6833F35-B93A-AA57-9E88-869AAFD50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1109382</xdr:colOff>
      <xdr:row>23</xdr:row>
      <xdr:rowOff>135591</xdr:rowOff>
    </xdr:from>
    <xdr:to>
      <xdr:col>9</xdr:col>
      <xdr:colOff>470646</xdr:colOff>
      <xdr:row>42</xdr:row>
      <xdr:rowOff>44823</xdr:rowOff>
    </xdr:to>
    <xdr:graphicFrame macro="">
      <xdr:nvGraphicFramePr>
        <xdr:cNvPr id="6" name="Chart 5">
          <a:extLst>
            <a:ext uri="{FF2B5EF4-FFF2-40B4-BE49-F238E27FC236}">
              <a16:creationId xmlns:a16="http://schemas.microsoft.com/office/drawing/2014/main" id="{52142D6D-AE5C-B8DC-04CC-220D9BC6A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IN KUMAAR" refreshedDate="46044.870037615743" backgroundQuery="1" createdVersion="8" refreshedVersion="8" minRefreshableVersion="3" recordCount="0" supportSubquery="1" supportAdvancedDrill="1" xr:uid="{F18A3B36-741B-4DD6-9D81-071C7D922456}">
  <cacheSource type="external" connectionId="1"/>
  <cacheFields count="2">
    <cacheField name="[Measures].[Average of Recovery Score]" caption="Average of Recovery Score" numFmtId="0" hierarchy="13" level="32767"/>
    <cacheField name="[Table2].[Column].[Column]" caption="Column" numFmtId="0" hierarchy="9" level="1">
      <sharedItems count="2">
        <s v="High Cost"/>
        <s v="Low Cost"/>
      </sharedItems>
    </cacheField>
  </cacheFields>
  <cacheHierarchies count="1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Treatment Type]" caption="Treatment Type" attribute="1" defaultMemberUniqueName="[Table2].[Treatment Type].[All]" allUniqueName="[Table2].[Treatment Type].[All]" dimensionUniqueName="[Table2]" displayFolder="" count="0" memberValueDatatype="130" unbalanced="0"/>
    <cacheHierarchy uniqueName="[Table2].[Doctor Name]" caption="Doctor Name" attribute="1" defaultMemberUniqueName="[Table2].[Doctor Name].[All]" allUniqueName="[Table2].[Docto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Table2].[Column]" caption="Column" attribute="1" defaultMemberUniqueName="[Table2].[Column].[All]" allUniqueName="[Table2].[Column].[All]" dimensionUniqueName="[Table2]" displayFolder="" count="2" memberValueDatatype="130" unbalanced="0">
      <fieldsUsage count="2">
        <fieldUsage x="-1"/>
        <fieldUsage x="1"/>
      </fieldsUsage>
    </cacheHierarchy>
    <cacheHierarchy uniqueName="[Table2].[Age Column]" caption="Age Column" attribute="1" defaultMemberUniqueName="[Table2].[Age Column].[All]" allUniqueName="[Table2].[Age Column].[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Average of Recovery Score]" caption="Average of Recovery Score"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IN KUMAAR" refreshedDate="46044.87003784722" createdVersion="8" refreshedVersion="8" minRefreshableVersion="3" recordCount="200" xr:uid="{142D036E-DD9E-4FAA-8311-CA3A251BFD75}">
  <cacheSource type="worksheet">
    <worksheetSource name="Table2"/>
  </cacheSource>
  <cacheFields count="11">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lumn" numFmtId="0">
      <sharedItems/>
    </cacheField>
    <cacheField name="Age Column" numFmtId="0">
      <sharedItems/>
    </cacheField>
  </cacheFields>
  <extLst>
    <ext xmlns:x14="http://schemas.microsoft.com/office/spreadsheetml/2009/9/main" uri="{725AE2AE-9491-48be-B2B4-4EB974FC3084}">
      <x14:pivotCacheDefinition pivotCacheId="20568103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IN KUMAAR" refreshedDate="46044.870077546293" backgroundQuery="1" createdVersion="8" refreshedVersion="8" minRefreshableVersion="3" recordCount="0" supportSubquery="1" supportAdvancedDrill="1" xr:uid="{4A31CEFB-E34D-45AE-BB0E-60354939CD6F}">
  <cacheSource type="external" connectionId="1"/>
  <cacheFields count="2">
    <cacheField name="[Measures].[Average of Recovery Score]" caption="Average of Recovery Score" numFmtId="0" hierarchy="13" level="32767"/>
    <cacheField name="[Table2].[Age Column].[Age Column]" caption="Age Column" numFmtId="0" hierarchy="10" level="1">
      <sharedItems count="8">
        <s v="Adult"/>
        <s v="Child"/>
        <s v="Elderly"/>
        <s v="Infant"/>
        <s v="Middle Aged"/>
        <s v="Senior"/>
        <s v="Teenager"/>
        <s v="Young Adult"/>
      </sharedItems>
    </cacheField>
  </cacheFields>
  <cacheHierarchies count="14">
    <cacheHierarchy uniqueName="[Table2].[Patient ID]" caption="Patient ID" attribute="1" defaultMemberUniqueName="[Table2].[Patient ID].[All]" allUniqueName="[Table2].[Patient ID].[All]" dimensionUniqueName="[Table2]"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Treatment Type]" caption="Treatment Type" attribute="1" defaultMemberUniqueName="[Table2].[Treatment Type].[All]" allUniqueName="[Table2].[Treatment Type].[All]" dimensionUniqueName="[Table2]" displayFolder="" count="0" memberValueDatatype="130" unbalanced="0"/>
    <cacheHierarchy uniqueName="[Table2].[Doctor Name]" caption="Doctor Name" attribute="1" defaultMemberUniqueName="[Table2].[Doctor Name].[All]" allUniqueName="[Table2].[Docto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Treatment Cost]" caption="Treatment Cost" attribute="1" defaultMemberUniqueName="[Table2].[Treatment Cost].[All]" allUniqueName="[Table2].[Treatment Cost].[All]" dimensionUniqueName="[Table2]" displayFolder="" count="0" memberValueDatatype="5" unbalanced="0"/>
    <cacheHierarchy uniqueName="[Table2].[Hospital Stay (Days)]" caption="Hospital Stay (Days)" attribute="1" defaultMemberUniqueName="[Table2].[Hospital Stay (Days)].[All]" allUniqueName="[Table2].[Hospital Stay (Days)].[All]" dimensionUniqueName="[Table2]" displayFolder="" count="0" memberValueDatatype="20" unbalanced="0"/>
    <cacheHierarchy uniqueName="[Table2].[Recovery Score]" caption="Recovery Score" attribute="1" defaultMemberUniqueName="[Table2].[Recovery Score].[All]" allUniqueName="[Table2].[Recovery Score].[All]" dimensionUniqueName="[Table2]" displayFolder="" count="0" memberValueDatatype="20" unbalanced="0"/>
    <cacheHierarchy uniqueName="[Table2].[Column]" caption="Column" attribute="1" defaultMemberUniqueName="[Table2].[Column].[All]" allUniqueName="[Table2].[Column].[All]" dimensionUniqueName="[Table2]" displayFolder="" count="0" memberValueDatatype="130" unbalanced="0"/>
    <cacheHierarchy uniqueName="[Table2].[Age Column]" caption="Age Column" attribute="1" defaultMemberUniqueName="[Table2].[Age Column].[All]" allUniqueName="[Table2].[Age Column].[All]" dimensionUniqueName="[Table2]" displayFolder="" count="2" memberValueDatatype="130" unbalanced="0">
      <fieldsUsage count="2">
        <fieldUsage x="-1"/>
        <fieldUsage x="1"/>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Average of Recovery Score]" caption="Average of Recovery Score"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s v="Low Cost"/>
    <s v="Teenager"/>
  </r>
  <r>
    <s v="P1002"/>
    <x v="1"/>
    <x v="1"/>
    <x v="1"/>
    <x v="1"/>
    <n v="52"/>
    <n v="10231.42"/>
    <n v="20"/>
    <n v="42"/>
    <s v="Low Cost"/>
    <s v="Middle Aged"/>
  </r>
  <r>
    <s v="P1003"/>
    <x v="1"/>
    <x v="0"/>
    <x v="0"/>
    <x v="1"/>
    <n v="79"/>
    <n v="10160.24"/>
    <n v="2"/>
    <n v="72"/>
    <s v="Low Cost"/>
    <s v="Elderly"/>
  </r>
  <r>
    <s v="P1004"/>
    <x v="1"/>
    <x v="0"/>
    <x v="0"/>
    <x v="0"/>
    <n v="23"/>
    <n v="103508.96"/>
    <n v="20"/>
    <n v="50"/>
    <s v="High Cost"/>
    <s v="Young Adult"/>
  </r>
  <r>
    <s v="P1005"/>
    <x v="2"/>
    <x v="1"/>
    <x v="2"/>
    <x v="0"/>
    <n v="7"/>
    <n v="143427.51999999999"/>
    <n v="6"/>
    <n v="43"/>
    <s v="High Cost"/>
    <s v="Child"/>
  </r>
  <r>
    <s v="P1006"/>
    <x v="3"/>
    <x v="1"/>
    <x v="3"/>
    <x v="0"/>
    <n v="78"/>
    <n v="146252.19"/>
    <n v="9"/>
    <n v="41"/>
    <s v="High Cost"/>
    <s v="Elderly"/>
  </r>
  <r>
    <s v="P1007"/>
    <x v="3"/>
    <x v="2"/>
    <x v="1"/>
    <x v="2"/>
    <n v="30"/>
    <n v="54393.48"/>
    <n v="1"/>
    <n v="42"/>
    <s v="Low Cost"/>
    <s v="Adult"/>
  </r>
  <r>
    <s v="P1008"/>
    <x v="4"/>
    <x v="2"/>
    <x v="4"/>
    <x v="2"/>
    <n v="68"/>
    <n v="30452.22"/>
    <n v="6"/>
    <n v="77"/>
    <s v="Low Cost"/>
    <s v="Senior"/>
  </r>
  <r>
    <s v="P1009"/>
    <x v="0"/>
    <x v="2"/>
    <x v="0"/>
    <x v="2"/>
    <n v="41"/>
    <n v="79517.25"/>
    <n v="9"/>
    <n v="62"/>
    <s v="High Cost"/>
    <s v="Adult"/>
  </r>
  <r>
    <s v="P1010"/>
    <x v="1"/>
    <x v="1"/>
    <x v="2"/>
    <x v="2"/>
    <n v="56"/>
    <n v="116558.38"/>
    <n v="24"/>
    <n v="48"/>
    <s v="High Cost"/>
    <s v="Middle Aged"/>
  </r>
  <r>
    <s v="P1011"/>
    <x v="5"/>
    <x v="1"/>
    <x v="2"/>
    <x v="0"/>
    <n v="24"/>
    <n v="135883.74"/>
    <n v="15"/>
    <n v="54"/>
    <s v="High Cost"/>
    <s v="Young Adult"/>
  </r>
  <r>
    <s v="P1012"/>
    <x v="1"/>
    <x v="2"/>
    <x v="1"/>
    <x v="0"/>
    <n v="62"/>
    <n v="148179.98000000001"/>
    <n v="11"/>
    <n v="87"/>
    <s v="High Cost"/>
    <s v="Senior"/>
  </r>
  <r>
    <s v="P1013"/>
    <x v="3"/>
    <x v="2"/>
    <x v="4"/>
    <x v="0"/>
    <n v="65"/>
    <n v="20591.650000000001"/>
    <n v="28"/>
    <n v="52"/>
    <s v="Low Cost"/>
    <s v="Senior"/>
  </r>
  <r>
    <s v="P1014"/>
    <x v="0"/>
    <x v="2"/>
    <x v="0"/>
    <x v="0"/>
    <n v="13"/>
    <n v="59149.07"/>
    <n v="19"/>
    <n v="86"/>
    <s v="Low Cost"/>
    <s v="Teenager"/>
  </r>
  <r>
    <s v="P1015"/>
    <x v="0"/>
    <x v="3"/>
    <x v="3"/>
    <x v="1"/>
    <n v="39"/>
    <n v="59335.72"/>
    <n v="28"/>
    <n v="80"/>
    <s v="Low Cost"/>
    <s v="Adult"/>
  </r>
  <r>
    <s v="P1016"/>
    <x v="2"/>
    <x v="1"/>
    <x v="0"/>
    <x v="1"/>
    <n v="85"/>
    <n v="101936.34"/>
    <n v="27"/>
    <n v="99"/>
    <s v="High Cost"/>
    <s v="Elderly"/>
  </r>
  <r>
    <s v="P1017"/>
    <x v="2"/>
    <x v="3"/>
    <x v="0"/>
    <x v="1"/>
    <n v="52"/>
    <n v="107481.12"/>
    <n v="8"/>
    <n v="93"/>
    <s v="High Cost"/>
    <s v="Middle Aged"/>
  </r>
  <r>
    <s v="P1018"/>
    <x v="5"/>
    <x v="0"/>
    <x v="2"/>
    <x v="1"/>
    <n v="25"/>
    <n v="142574.53"/>
    <n v="30"/>
    <n v="99"/>
    <s v="High Cost"/>
    <s v="Young Adult"/>
  </r>
  <r>
    <s v="P1019"/>
    <x v="1"/>
    <x v="3"/>
    <x v="2"/>
    <x v="1"/>
    <n v="1"/>
    <n v="43174.44"/>
    <n v="24"/>
    <n v="100"/>
    <s v="Low Cost"/>
    <s v="Infant"/>
  </r>
  <r>
    <s v="P1020"/>
    <x v="4"/>
    <x v="1"/>
    <x v="0"/>
    <x v="0"/>
    <n v="3"/>
    <n v="125171.58"/>
    <n v="30"/>
    <n v="89"/>
    <s v="High Cost"/>
    <s v="Infant"/>
  </r>
  <r>
    <s v="P1021"/>
    <x v="1"/>
    <x v="0"/>
    <x v="3"/>
    <x v="1"/>
    <n v="31"/>
    <n v="51842.34"/>
    <n v="15"/>
    <n v="74"/>
    <s v="Low Cost"/>
    <s v="Adult"/>
  </r>
  <r>
    <s v="P1022"/>
    <x v="5"/>
    <x v="0"/>
    <x v="3"/>
    <x v="1"/>
    <n v="66"/>
    <n v="30547.73"/>
    <n v="11"/>
    <n v="47"/>
    <s v="Low Cost"/>
    <s v="Senior"/>
  </r>
  <r>
    <s v="P1023"/>
    <x v="2"/>
    <x v="0"/>
    <x v="4"/>
    <x v="1"/>
    <n v="68"/>
    <n v="68961.679999999993"/>
    <n v="5"/>
    <n v="67"/>
    <s v="Low Cost"/>
    <s v="Senior"/>
  </r>
  <r>
    <s v="P1024"/>
    <x v="5"/>
    <x v="0"/>
    <x v="4"/>
    <x v="2"/>
    <n v="75"/>
    <n v="89887.05"/>
    <n v="28"/>
    <n v="92"/>
    <s v="High Cost"/>
    <s v="Elderly"/>
  </r>
  <r>
    <s v="P1025"/>
    <x v="1"/>
    <x v="1"/>
    <x v="0"/>
    <x v="1"/>
    <n v="35"/>
    <n v="54350.5"/>
    <n v="24"/>
    <n v="70"/>
    <s v="Low Cost"/>
    <s v="Adult"/>
  </r>
  <r>
    <s v="P1026"/>
    <x v="4"/>
    <x v="0"/>
    <x v="2"/>
    <x v="1"/>
    <n v="56"/>
    <n v="47635.12"/>
    <n v="3"/>
    <n v="47"/>
    <s v="Low Cost"/>
    <s v="Middle Aged"/>
  </r>
  <r>
    <s v="P1027"/>
    <x v="2"/>
    <x v="3"/>
    <x v="2"/>
    <x v="2"/>
    <n v="34"/>
    <n v="136077.99"/>
    <n v="25"/>
    <n v="58"/>
    <s v="High Cost"/>
    <s v="Adult"/>
  </r>
  <r>
    <s v="P1028"/>
    <x v="3"/>
    <x v="0"/>
    <x v="2"/>
    <x v="1"/>
    <n v="31"/>
    <n v="103276.56"/>
    <n v="30"/>
    <n v="84"/>
    <s v="High Cost"/>
    <s v="Adult"/>
  </r>
  <r>
    <s v="P1029"/>
    <x v="0"/>
    <x v="3"/>
    <x v="3"/>
    <x v="1"/>
    <n v="25"/>
    <n v="38676.85"/>
    <n v="9"/>
    <n v="70"/>
    <s v="Low Cost"/>
    <s v="Young Adult"/>
  </r>
  <r>
    <s v="P1030"/>
    <x v="0"/>
    <x v="3"/>
    <x v="4"/>
    <x v="2"/>
    <n v="86"/>
    <n v="35788.22"/>
    <n v="3"/>
    <n v="66"/>
    <s v="Low Cost"/>
    <s v="Elderly"/>
  </r>
  <r>
    <s v="P1031"/>
    <x v="5"/>
    <x v="1"/>
    <x v="0"/>
    <x v="1"/>
    <n v="79"/>
    <n v="140415.63"/>
    <n v="16"/>
    <n v="67"/>
    <s v="High Cost"/>
    <s v="Elderly"/>
  </r>
  <r>
    <s v="P1032"/>
    <x v="2"/>
    <x v="3"/>
    <x v="3"/>
    <x v="1"/>
    <n v="51"/>
    <n v="143365.82999999999"/>
    <n v="1"/>
    <n v="58"/>
    <s v="High Cost"/>
    <s v="Middle Aged"/>
  </r>
  <r>
    <s v="P1033"/>
    <x v="0"/>
    <x v="1"/>
    <x v="1"/>
    <x v="1"/>
    <n v="1"/>
    <n v="101058.07"/>
    <n v="4"/>
    <n v="81"/>
    <s v="High Cost"/>
    <s v="Infant"/>
  </r>
  <r>
    <s v="P1034"/>
    <x v="2"/>
    <x v="0"/>
    <x v="0"/>
    <x v="2"/>
    <n v="58"/>
    <n v="41426.04"/>
    <n v="6"/>
    <n v="67"/>
    <s v="Low Cost"/>
    <s v="Middle Aged"/>
  </r>
  <r>
    <s v="P1035"/>
    <x v="2"/>
    <x v="2"/>
    <x v="1"/>
    <x v="0"/>
    <n v="15"/>
    <n v="131454.59"/>
    <n v="30"/>
    <n v="83"/>
    <s v="High Cost"/>
    <s v="Teenager"/>
  </r>
  <r>
    <s v="P1036"/>
    <x v="0"/>
    <x v="1"/>
    <x v="4"/>
    <x v="0"/>
    <n v="5"/>
    <n v="48581.36"/>
    <n v="16"/>
    <n v="40"/>
    <s v="Low Cost"/>
    <s v="Infant"/>
  </r>
  <r>
    <s v="P1037"/>
    <x v="1"/>
    <x v="0"/>
    <x v="1"/>
    <x v="0"/>
    <n v="41"/>
    <n v="143381.07"/>
    <n v="1"/>
    <n v="87"/>
    <s v="High Cost"/>
    <s v="Adult"/>
  </r>
  <r>
    <s v="P1038"/>
    <x v="1"/>
    <x v="0"/>
    <x v="1"/>
    <x v="1"/>
    <n v="3"/>
    <n v="50045.440000000002"/>
    <n v="15"/>
    <n v="84"/>
    <s v="Low Cost"/>
    <s v="Infant"/>
  </r>
  <r>
    <s v="P1039"/>
    <x v="2"/>
    <x v="0"/>
    <x v="1"/>
    <x v="2"/>
    <n v="58"/>
    <n v="86479.95"/>
    <n v="1"/>
    <n v="75"/>
    <s v="High Cost"/>
    <s v="Middle Aged"/>
  </r>
  <r>
    <s v="P1040"/>
    <x v="1"/>
    <x v="3"/>
    <x v="2"/>
    <x v="1"/>
    <n v="14"/>
    <n v="9067.3799999999992"/>
    <n v="28"/>
    <n v="86"/>
    <s v="Low Cost"/>
    <s v="Teenager"/>
  </r>
  <r>
    <s v="P1041"/>
    <x v="1"/>
    <x v="2"/>
    <x v="2"/>
    <x v="1"/>
    <n v="31"/>
    <n v="113414.83"/>
    <n v="8"/>
    <n v="70"/>
    <s v="High Cost"/>
    <s v="Adult"/>
  </r>
  <r>
    <s v="P1042"/>
    <x v="4"/>
    <x v="1"/>
    <x v="0"/>
    <x v="1"/>
    <n v="85"/>
    <n v="78946.19"/>
    <n v="3"/>
    <n v="48"/>
    <s v="High Cost"/>
    <s v="Elderly"/>
  </r>
  <r>
    <s v="P1043"/>
    <x v="0"/>
    <x v="0"/>
    <x v="3"/>
    <x v="1"/>
    <n v="22"/>
    <n v="100035.91"/>
    <n v="29"/>
    <n v="70"/>
    <s v="High Cost"/>
    <s v="Young Adult"/>
  </r>
  <r>
    <s v="P1044"/>
    <x v="1"/>
    <x v="2"/>
    <x v="2"/>
    <x v="1"/>
    <n v="62"/>
    <n v="149340.16"/>
    <n v="18"/>
    <n v="49"/>
    <s v="High Cost"/>
    <s v="Senior"/>
  </r>
  <r>
    <s v="P1045"/>
    <x v="0"/>
    <x v="0"/>
    <x v="0"/>
    <x v="0"/>
    <n v="79"/>
    <n v="105328.19"/>
    <n v="26"/>
    <n v="94"/>
    <s v="High Cost"/>
    <s v="Elderly"/>
  </r>
  <r>
    <s v="P1046"/>
    <x v="0"/>
    <x v="2"/>
    <x v="0"/>
    <x v="2"/>
    <n v="19"/>
    <n v="21826.12"/>
    <n v="17"/>
    <n v="48"/>
    <s v="Low Cost"/>
    <s v="Teenager"/>
  </r>
  <r>
    <s v="P1047"/>
    <x v="5"/>
    <x v="0"/>
    <x v="4"/>
    <x v="1"/>
    <n v="37"/>
    <n v="77556.53"/>
    <n v="24"/>
    <n v="87"/>
    <s v="High Cost"/>
    <s v="Adult"/>
  </r>
  <r>
    <s v="P1048"/>
    <x v="5"/>
    <x v="2"/>
    <x v="3"/>
    <x v="1"/>
    <n v="30"/>
    <n v="53806.86"/>
    <n v="21"/>
    <n v="82"/>
    <s v="Low Cost"/>
    <s v="Adult"/>
  </r>
  <r>
    <s v="P1049"/>
    <x v="1"/>
    <x v="3"/>
    <x v="0"/>
    <x v="1"/>
    <n v="66"/>
    <n v="84096.91"/>
    <n v="18"/>
    <n v="91"/>
    <s v="High Cost"/>
    <s v="Senior"/>
  </r>
  <r>
    <s v="P1050"/>
    <x v="0"/>
    <x v="2"/>
    <x v="0"/>
    <x v="1"/>
    <n v="22"/>
    <n v="46384.67"/>
    <n v="3"/>
    <n v="84"/>
    <s v="Low Cost"/>
    <s v="Young Adult"/>
  </r>
  <r>
    <s v="P1051"/>
    <x v="0"/>
    <x v="2"/>
    <x v="1"/>
    <x v="1"/>
    <n v="60"/>
    <n v="122442.43"/>
    <n v="6"/>
    <n v="94"/>
    <s v="High Cost"/>
    <s v="Senior"/>
  </r>
  <r>
    <s v="P1052"/>
    <x v="4"/>
    <x v="1"/>
    <x v="0"/>
    <x v="2"/>
    <n v="35"/>
    <n v="73863.679999999993"/>
    <n v="17"/>
    <n v="42"/>
    <s v="Low Cost"/>
    <s v="Adult"/>
  </r>
  <r>
    <s v="P1053"/>
    <x v="2"/>
    <x v="0"/>
    <x v="2"/>
    <x v="0"/>
    <n v="21"/>
    <n v="75334.19"/>
    <n v="23"/>
    <n v="51"/>
    <s v="High Cost"/>
    <s v="Young Adult"/>
  </r>
  <r>
    <s v="P1054"/>
    <x v="4"/>
    <x v="2"/>
    <x v="1"/>
    <x v="2"/>
    <n v="51"/>
    <n v="59829.99"/>
    <n v="2"/>
    <n v="40"/>
    <s v="Low Cost"/>
    <s v="Middle Aged"/>
  </r>
  <r>
    <s v="P1055"/>
    <x v="4"/>
    <x v="2"/>
    <x v="4"/>
    <x v="0"/>
    <n v="87"/>
    <n v="5444.8"/>
    <n v="5"/>
    <n v="42"/>
    <s v="Low Cost"/>
    <s v="Elderly"/>
  </r>
  <r>
    <s v="P1056"/>
    <x v="3"/>
    <x v="0"/>
    <x v="1"/>
    <x v="1"/>
    <n v="11"/>
    <n v="39022.85"/>
    <n v="8"/>
    <n v="96"/>
    <s v="Low Cost"/>
    <s v="Child"/>
  </r>
  <r>
    <s v="P1057"/>
    <x v="1"/>
    <x v="0"/>
    <x v="0"/>
    <x v="1"/>
    <n v="7"/>
    <n v="127110.45"/>
    <n v="30"/>
    <n v="100"/>
    <s v="High Cost"/>
    <s v="Child"/>
  </r>
  <r>
    <s v="P1058"/>
    <x v="3"/>
    <x v="1"/>
    <x v="1"/>
    <x v="2"/>
    <n v="80"/>
    <n v="120082.46"/>
    <n v="16"/>
    <n v="93"/>
    <s v="High Cost"/>
    <s v="Elderly"/>
  </r>
  <r>
    <s v="P1059"/>
    <x v="1"/>
    <x v="2"/>
    <x v="1"/>
    <x v="1"/>
    <n v="75"/>
    <n v="79671.37"/>
    <n v="30"/>
    <n v="43"/>
    <s v="High Cost"/>
    <s v="Elderly"/>
  </r>
  <r>
    <s v="P1060"/>
    <x v="0"/>
    <x v="3"/>
    <x v="0"/>
    <x v="1"/>
    <n v="7"/>
    <n v="66277.52"/>
    <n v="26"/>
    <n v="69"/>
    <s v="Low Cost"/>
    <s v="Child"/>
  </r>
  <r>
    <s v="P1061"/>
    <x v="2"/>
    <x v="0"/>
    <x v="4"/>
    <x v="0"/>
    <n v="14"/>
    <n v="12241.3"/>
    <n v="20"/>
    <n v="40"/>
    <s v="Low Cost"/>
    <s v="Teenager"/>
  </r>
  <r>
    <s v="P1062"/>
    <x v="5"/>
    <x v="2"/>
    <x v="1"/>
    <x v="1"/>
    <n v="22"/>
    <n v="133882.43"/>
    <n v="29"/>
    <n v="63"/>
    <s v="High Cost"/>
    <s v="Young Adult"/>
  </r>
  <r>
    <s v="P1063"/>
    <x v="3"/>
    <x v="3"/>
    <x v="0"/>
    <x v="2"/>
    <n v="73"/>
    <n v="148488.95000000001"/>
    <n v="22"/>
    <n v="77"/>
    <s v="High Cost"/>
    <s v="Senior"/>
  </r>
  <r>
    <s v="P1064"/>
    <x v="4"/>
    <x v="1"/>
    <x v="0"/>
    <x v="2"/>
    <n v="5"/>
    <n v="74239.37"/>
    <n v="7"/>
    <n v="61"/>
    <s v="Low Cost"/>
    <s v="Infant"/>
  </r>
  <r>
    <s v="P1065"/>
    <x v="2"/>
    <x v="1"/>
    <x v="4"/>
    <x v="1"/>
    <n v="6"/>
    <n v="98732.94"/>
    <n v="25"/>
    <n v="45"/>
    <s v="High Cost"/>
    <s v="Child"/>
  </r>
  <r>
    <s v="P1066"/>
    <x v="0"/>
    <x v="0"/>
    <x v="2"/>
    <x v="0"/>
    <n v="4"/>
    <n v="66339.33"/>
    <n v="5"/>
    <n v="77"/>
    <s v="Low Cost"/>
    <s v="Infant"/>
  </r>
  <r>
    <s v="P1067"/>
    <x v="0"/>
    <x v="1"/>
    <x v="4"/>
    <x v="1"/>
    <n v="14"/>
    <n v="113363.27"/>
    <n v="9"/>
    <n v="74"/>
    <s v="High Cost"/>
    <s v="Teenager"/>
  </r>
  <r>
    <s v="P1068"/>
    <x v="0"/>
    <x v="1"/>
    <x v="4"/>
    <x v="0"/>
    <n v="11"/>
    <n v="24492.09"/>
    <n v="8"/>
    <n v="58"/>
    <s v="Low Cost"/>
    <s v="Child"/>
  </r>
  <r>
    <s v="P1069"/>
    <x v="3"/>
    <x v="1"/>
    <x v="4"/>
    <x v="0"/>
    <n v="19"/>
    <n v="42080.85"/>
    <n v="29"/>
    <n v="65"/>
    <s v="Low Cost"/>
    <s v="Teenager"/>
  </r>
  <r>
    <s v="P1070"/>
    <x v="4"/>
    <x v="1"/>
    <x v="2"/>
    <x v="2"/>
    <n v="56"/>
    <n v="147658.16"/>
    <n v="11"/>
    <n v="96"/>
    <s v="High Cost"/>
    <s v="Middle Aged"/>
  </r>
  <r>
    <s v="P1071"/>
    <x v="2"/>
    <x v="1"/>
    <x v="0"/>
    <x v="0"/>
    <n v="40"/>
    <n v="79386.600000000006"/>
    <n v="21"/>
    <n v="67"/>
    <s v="High Cost"/>
    <s v="Adult"/>
  </r>
  <r>
    <s v="P1072"/>
    <x v="5"/>
    <x v="3"/>
    <x v="1"/>
    <x v="1"/>
    <n v="6"/>
    <n v="22175.37"/>
    <n v="17"/>
    <n v="82"/>
    <s v="Low Cost"/>
    <s v="Child"/>
  </r>
  <r>
    <s v="P1073"/>
    <x v="4"/>
    <x v="2"/>
    <x v="0"/>
    <x v="2"/>
    <n v="62"/>
    <n v="16296.15"/>
    <n v="28"/>
    <n v="63"/>
    <s v="Low Cost"/>
    <s v="Senior"/>
  </r>
  <r>
    <s v="P1074"/>
    <x v="4"/>
    <x v="3"/>
    <x v="0"/>
    <x v="2"/>
    <n v="56"/>
    <n v="120488.57"/>
    <n v="30"/>
    <n v="48"/>
    <s v="High Cost"/>
    <s v="Middle Aged"/>
  </r>
  <r>
    <s v="P1075"/>
    <x v="2"/>
    <x v="2"/>
    <x v="0"/>
    <x v="0"/>
    <n v="8"/>
    <n v="111873.66"/>
    <n v="16"/>
    <n v="74"/>
    <s v="High Cost"/>
    <s v="Child"/>
  </r>
  <r>
    <s v="P1076"/>
    <x v="2"/>
    <x v="1"/>
    <x v="2"/>
    <x v="1"/>
    <n v="62"/>
    <n v="27610.65"/>
    <n v="26"/>
    <n v="72"/>
    <s v="Low Cost"/>
    <s v="Senior"/>
  </r>
  <r>
    <s v="P1077"/>
    <x v="2"/>
    <x v="3"/>
    <x v="4"/>
    <x v="2"/>
    <n v="17"/>
    <n v="142458.98000000001"/>
    <n v="6"/>
    <n v="69"/>
    <s v="High Cost"/>
    <s v="Teenager"/>
  </r>
  <r>
    <s v="P1078"/>
    <x v="2"/>
    <x v="0"/>
    <x v="2"/>
    <x v="2"/>
    <n v="7"/>
    <n v="23799.83"/>
    <n v="26"/>
    <n v="52"/>
    <s v="Low Cost"/>
    <s v="Child"/>
  </r>
  <r>
    <s v="P1079"/>
    <x v="5"/>
    <x v="3"/>
    <x v="0"/>
    <x v="2"/>
    <n v="49"/>
    <n v="117019.47"/>
    <n v="28"/>
    <n v="63"/>
    <s v="High Cost"/>
    <s v="Middle Aged"/>
  </r>
  <r>
    <s v="P1080"/>
    <x v="5"/>
    <x v="0"/>
    <x v="4"/>
    <x v="2"/>
    <n v="12"/>
    <n v="69472.05"/>
    <n v="11"/>
    <n v="68"/>
    <s v="Low Cost"/>
    <s v="Teenager"/>
  </r>
  <r>
    <s v="P1081"/>
    <x v="3"/>
    <x v="0"/>
    <x v="4"/>
    <x v="0"/>
    <n v="5"/>
    <n v="64103.040000000001"/>
    <n v="14"/>
    <n v="42"/>
    <s v="Low Cost"/>
    <s v="Infant"/>
  </r>
  <r>
    <s v="P1082"/>
    <x v="2"/>
    <x v="0"/>
    <x v="0"/>
    <x v="2"/>
    <n v="13"/>
    <n v="137441.75"/>
    <n v="23"/>
    <n v="74"/>
    <s v="High Cost"/>
    <s v="Teenager"/>
  </r>
  <r>
    <s v="P1083"/>
    <x v="3"/>
    <x v="0"/>
    <x v="2"/>
    <x v="0"/>
    <n v="71"/>
    <n v="11066.61"/>
    <n v="17"/>
    <n v="86"/>
    <s v="Low Cost"/>
    <s v="Senior"/>
  </r>
  <r>
    <s v="P1084"/>
    <x v="4"/>
    <x v="1"/>
    <x v="3"/>
    <x v="0"/>
    <n v="87"/>
    <n v="36726.76"/>
    <n v="4"/>
    <n v="53"/>
    <s v="Low Cost"/>
    <s v="Elderly"/>
  </r>
  <r>
    <s v="P1085"/>
    <x v="1"/>
    <x v="1"/>
    <x v="1"/>
    <x v="2"/>
    <n v="40"/>
    <n v="19717.900000000001"/>
    <n v="20"/>
    <n v="63"/>
    <s v="Low Cost"/>
    <s v="Adult"/>
  </r>
  <r>
    <s v="P1086"/>
    <x v="5"/>
    <x v="1"/>
    <x v="3"/>
    <x v="2"/>
    <n v="63"/>
    <n v="82657.039999999994"/>
    <n v="4"/>
    <n v="55"/>
    <s v="High Cost"/>
    <s v="Senior"/>
  </r>
  <r>
    <s v="P1087"/>
    <x v="1"/>
    <x v="1"/>
    <x v="1"/>
    <x v="2"/>
    <n v="1"/>
    <n v="16874.009999999998"/>
    <n v="14"/>
    <n v="76"/>
    <s v="Low Cost"/>
    <s v="Infant"/>
  </r>
  <r>
    <s v="P1088"/>
    <x v="1"/>
    <x v="3"/>
    <x v="0"/>
    <x v="1"/>
    <n v="37"/>
    <n v="8578.83"/>
    <n v="2"/>
    <n v="90"/>
    <s v="Low Cost"/>
    <s v="Adult"/>
  </r>
  <r>
    <s v="P1089"/>
    <x v="5"/>
    <x v="0"/>
    <x v="1"/>
    <x v="1"/>
    <n v="7"/>
    <n v="22311.39"/>
    <n v="14"/>
    <n v="86"/>
    <s v="Low Cost"/>
    <s v="Child"/>
  </r>
  <r>
    <s v="P1090"/>
    <x v="3"/>
    <x v="3"/>
    <x v="0"/>
    <x v="2"/>
    <n v="46"/>
    <n v="128560.01"/>
    <n v="7"/>
    <n v="52"/>
    <s v="High Cost"/>
    <s v="Middle Aged"/>
  </r>
  <r>
    <s v="P1091"/>
    <x v="4"/>
    <x v="0"/>
    <x v="2"/>
    <x v="2"/>
    <n v="30"/>
    <n v="147742.63"/>
    <n v="28"/>
    <n v="62"/>
    <s v="High Cost"/>
    <s v="Adult"/>
  </r>
  <r>
    <s v="P1092"/>
    <x v="1"/>
    <x v="0"/>
    <x v="1"/>
    <x v="2"/>
    <n v="66"/>
    <n v="54562.1"/>
    <n v="21"/>
    <n v="86"/>
    <s v="Low Cost"/>
    <s v="Senior"/>
  </r>
  <r>
    <s v="P1093"/>
    <x v="5"/>
    <x v="2"/>
    <x v="2"/>
    <x v="2"/>
    <n v="1"/>
    <n v="146289.26999999999"/>
    <n v="17"/>
    <n v="47"/>
    <s v="High Cost"/>
    <s v="Infant"/>
  </r>
  <r>
    <s v="P1094"/>
    <x v="4"/>
    <x v="3"/>
    <x v="4"/>
    <x v="2"/>
    <n v="89"/>
    <n v="128840.81"/>
    <n v="22"/>
    <n v="81"/>
    <s v="High Cost"/>
    <s v="Elderly"/>
  </r>
  <r>
    <s v="P1095"/>
    <x v="2"/>
    <x v="1"/>
    <x v="1"/>
    <x v="2"/>
    <n v="48"/>
    <n v="19629.22"/>
    <n v="2"/>
    <n v="95"/>
    <s v="Low Cost"/>
    <s v="Middle Aged"/>
  </r>
  <r>
    <s v="P1096"/>
    <x v="4"/>
    <x v="2"/>
    <x v="4"/>
    <x v="0"/>
    <n v="59"/>
    <n v="73629.03"/>
    <n v="10"/>
    <n v="85"/>
    <s v="Low Cost"/>
    <s v="Middle Aged"/>
  </r>
  <r>
    <s v="P1097"/>
    <x v="3"/>
    <x v="1"/>
    <x v="4"/>
    <x v="2"/>
    <n v="54"/>
    <n v="100747.7"/>
    <n v="12"/>
    <n v="74"/>
    <s v="High Cost"/>
    <s v="Middle Aged"/>
  </r>
  <r>
    <s v="P1098"/>
    <x v="1"/>
    <x v="0"/>
    <x v="0"/>
    <x v="2"/>
    <n v="35"/>
    <n v="85523.17"/>
    <n v="30"/>
    <n v="90"/>
    <s v="High Cost"/>
    <s v="Adult"/>
  </r>
  <r>
    <s v="P1099"/>
    <x v="4"/>
    <x v="1"/>
    <x v="2"/>
    <x v="2"/>
    <n v="33"/>
    <n v="79151.14"/>
    <n v="2"/>
    <n v="56"/>
    <s v="High Cost"/>
    <s v="Adult"/>
  </r>
  <r>
    <s v="P1100"/>
    <x v="5"/>
    <x v="0"/>
    <x v="2"/>
    <x v="0"/>
    <n v="30"/>
    <n v="115395.67"/>
    <n v="11"/>
    <n v="74"/>
    <s v="High Cost"/>
    <s v="Adult"/>
  </r>
  <r>
    <s v="P1101"/>
    <x v="2"/>
    <x v="2"/>
    <x v="0"/>
    <x v="0"/>
    <n v="60"/>
    <n v="49131.44"/>
    <n v="2"/>
    <n v="44"/>
    <s v="Low Cost"/>
    <s v="Senior"/>
  </r>
  <r>
    <s v="P1102"/>
    <x v="4"/>
    <x v="0"/>
    <x v="2"/>
    <x v="2"/>
    <n v="70"/>
    <n v="58132.5"/>
    <n v="25"/>
    <n v="43"/>
    <s v="Low Cost"/>
    <s v="Senior"/>
  </r>
  <r>
    <s v="P1103"/>
    <x v="5"/>
    <x v="3"/>
    <x v="0"/>
    <x v="0"/>
    <n v="6"/>
    <n v="77311.77"/>
    <n v="19"/>
    <n v="90"/>
    <s v="High Cost"/>
    <s v="Child"/>
  </r>
  <r>
    <s v="P1104"/>
    <x v="3"/>
    <x v="2"/>
    <x v="4"/>
    <x v="2"/>
    <n v="70"/>
    <n v="14270.62"/>
    <n v="24"/>
    <n v="43"/>
    <s v="Low Cost"/>
    <s v="Senior"/>
  </r>
  <r>
    <s v="P1105"/>
    <x v="1"/>
    <x v="2"/>
    <x v="3"/>
    <x v="0"/>
    <n v="52"/>
    <n v="97685.72"/>
    <n v="28"/>
    <n v="59"/>
    <s v="High Cost"/>
    <s v="Middle Aged"/>
  </r>
  <r>
    <s v="P1106"/>
    <x v="0"/>
    <x v="1"/>
    <x v="2"/>
    <x v="1"/>
    <n v="64"/>
    <n v="142687.47"/>
    <n v="27"/>
    <n v="80"/>
    <s v="High Cost"/>
    <s v="Senior"/>
  </r>
  <r>
    <s v="P1107"/>
    <x v="4"/>
    <x v="2"/>
    <x v="1"/>
    <x v="2"/>
    <n v="35"/>
    <n v="36754.51"/>
    <n v="27"/>
    <n v="49"/>
    <s v="Low Cost"/>
    <s v="Adult"/>
  </r>
  <r>
    <s v="P1108"/>
    <x v="1"/>
    <x v="1"/>
    <x v="1"/>
    <x v="2"/>
    <n v="62"/>
    <n v="34938.57"/>
    <n v="8"/>
    <n v="70"/>
    <s v="Low Cost"/>
    <s v="Senior"/>
  </r>
  <r>
    <s v="P1109"/>
    <x v="2"/>
    <x v="2"/>
    <x v="0"/>
    <x v="0"/>
    <n v="22"/>
    <n v="97228.49"/>
    <n v="7"/>
    <n v="60"/>
    <s v="High Cost"/>
    <s v="Young Adult"/>
  </r>
  <r>
    <s v="P1110"/>
    <x v="3"/>
    <x v="2"/>
    <x v="1"/>
    <x v="0"/>
    <n v="42"/>
    <n v="91441.1"/>
    <n v="22"/>
    <n v="84"/>
    <s v="High Cost"/>
    <s v="Adult"/>
  </r>
  <r>
    <s v="P1111"/>
    <x v="0"/>
    <x v="3"/>
    <x v="4"/>
    <x v="0"/>
    <n v="24"/>
    <n v="139624.06"/>
    <n v="5"/>
    <n v="55"/>
    <s v="High Cost"/>
    <s v="Young Adult"/>
  </r>
  <r>
    <s v="P1112"/>
    <x v="3"/>
    <x v="1"/>
    <x v="0"/>
    <x v="2"/>
    <n v="17"/>
    <n v="86650.5"/>
    <n v="3"/>
    <n v="53"/>
    <s v="High Cost"/>
    <s v="Teenager"/>
  </r>
  <r>
    <s v="P1113"/>
    <x v="4"/>
    <x v="0"/>
    <x v="1"/>
    <x v="1"/>
    <n v="75"/>
    <n v="85517.09"/>
    <n v="6"/>
    <n v="79"/>
    <s v="High Cost"/>
    <s v="Elderly"/>
  </r>
  <r>
    <s v="P1114"/>
    <x v="0"/>
    <x v="0"/>
    <x v="1"/>
    <x v="0"/>
    <n v="47"/>
    <n v="134120.62"/>
    <n v="11"/>
    <n v="92"/>
    <s v="High Cost"/>
    <s v="Middle Aged"/>
  </r>
  <r>
    <s v="P1115"/>
    <x v="2"/>
    <x v="3"/>
    <x v="2"/>
    <x v="2"/>
    <n v="81"/>
    <n v="22593.06"/>
    <n v="6"/>
    <n v="67"/>
    <s v="Low Cost"/>
    <s v="Elderly"/>
  </r>
  <r>
    <s v="P1116"/>
    <x v="0"/>
    <x v="2"/>
    <x v="2"/>
    <x v="1"/>
    <n v="20"/>
    <n v="88741.64"/>
    <n v="26"/>
    <n v="99"/>
    <s v="High Cost"/>
    <s v="Young Adult"/>
  </r>
  <r>
    <s v="P1117"/>
    <x v="0"/>
    <x v="1"/>
    <x v="1"/>
    <x v="1"/>
    <n v="14"/>
    <n v="10917.19"/>
    <n v="22"/>
    <n v="43"/>
    <s v="Low Cost"/>
    <s v="Teenager"/>
  </r>
  <r>
    <s v="P1118"/>
    <x v="0"/>
    <x v="3"/>
    <x v="4"/>
    <x v="0"/>
    <n v="30"/>
    <n v="97613.71"/>
    <n v="24"/>
    <n v="72"/>
    <s v="High Cost"/>
    <s v="Adult"/>
  </r>
  <r>
    <s v="P1119"/>
    <x v="5"/>
    <x v="3"/>
    <x v="2"/>
    <x v="0"/>
    <n v="81"/>
    <n v="135711.26999999999"/>
    <n v="14"/>
    <n v="99"/>
    <s v="High Cost"/>
    <s v="Elderly"/>
  </r>
  <r>
    <s v="P1120"/>
    <x v="1"/>
    <x v="1"/>
    <x v="2"/>
    <x v="0"/>
    <n v="48"/>
    <n v="117464.18"/>
    <n v="2"/>
    <n v="61"/>
    <s v="High Cost"/>
    <s v="Middle Aged"/>
  </r>
  <r>
    <s v="P1121"/>
    <x v="2"/>
    <x v="1"/>
    <x v="2"/>
    <x v="2"/>
    <n v="45"/>
    <n v="89474.55"/>
    <n v="21"/>
    <n v="64"/>
    <s v="High Cost"/>
    <s v="Middle Aged"/>
  </r>
  <r>
    <s v="P1122"/>
    <x v="0"/>
    <x v="3"/>
    <x v="4"/>
    <x v="2"/>
    <n v="1"/>
    <n v="105954.09"/>
    <n v="12"/>
    <n v="95"/>
    <s v="High Cost"/>
    <s v="Infant"/>
  </r>
  <r>
    <s v="P1123"/>
    <x v="1"/>
    <x v="2"/>
    <x v="3"/>
    <x v="0"/>
    <n v="30"/>
    <n v="91267.91"/>
    <n v="17"/>
    <n v="76"/>
    <s v="High Cost"/>
    <s v="Adult"/>
  </r>
  <r>
    <s v="P1124"/>
    <x v="5"/>
    <x v="0"/>
    <x v="3"/>
    <x v="0"/>
    <n v="3"/>
    <n v="46506.94"/>
    <n v="9"/>
    <n v="72"/>
    <s v="Low Cost"/>
    <s v="Infant"/>
  </r>
  <r>
    <s v="P1125"/>
    <x v="4"/>
    <x v="3"/>
    <x v="1"/>
    <x v="0"/>
    <n v="78"/>
    <n v="40568.300000000003"/>
    <n v="18"/>
    <n v="91"/>
    <s v="Low Cost"/>
    <s v="Elderly"/>
  </r>
  <r>
    <s v="P1126"/>
    <x v="2"/>
    <x v="0"/>
    <x v="4"/>
    <x v="1"/>
    <n v="35"/>
    <n v="132265.98000000001"/>
    <n v="7"/>
    <n v="45"/>
    <s v="High Cost"/>
    <s v="Adult"/>
  </r>
  <r>
    <s v="P1127"/>
    <x v="1"/>
    <x v="3"/>
    <x v="2"/>
    <x v="1"/>
    <n v="88"/>
    <n v="50993.47"/>
    <n v="4"/>
    <n v="82"/>
    <s v="Low Cost"/>
    <s v="Elderly"/>
  </r>
  <r>
    <s v="P1128"/>
    <x v="2"/>
    <x v="3"/>
    <x v="1"/>
    <x v="1"/>
    <n v="7"/>
    <n v="135590.48000000001"/>
    <n v="6"/>
    <n v="46"/>
    <s v="High Cost"/>
    <s v="Child"/>
  </r>
  <r>
    <s v="P1129"/>
    <x v="1"/>
    <x v="3"/>
    <x v="4"/>
    <x v="0"/>
    <n v="73"/>
    <n v="148956.56"/>
    <n v="6"/>
    <n v="100"/>
    <s v="High Cost"/>
    <s v="Senior"/>
  </r>
  <r>
    <s v="P1130"/>
    <x v="3"/>
    <x v="1"/>
    <x v="0"/>
    <x v="1"/>
    <n v="83"/>
    <n v="71584.960000000006"/>
    <n v="26"/>
    <n v="55"/>
    <s v="Low Cost"/>
    <s v="Elderly"/>
  </r>
  <r>
    <s v="P1131"/>
    <x v="2"/>
    <x v="2"/>
    <x v="1"/>
    <x v="2"/>
    <n v="37"/>
    <n v="78613.16"/>
    <n v="20"/>
    <n v="85"/>
    <s v="High Cost"/>
    <s v="Adult"/>
  </r>
  <r>
    <s v="P1132"/>
    <x v="2"/>
    <x v="0"/>
    <x v="2"/>
    <x v="1"/>
    <n v="53"/>
    <n v="103548.4"/>
    <n v="27"/>
    <n v="74"/>
    <s v="High Cost"/>
    <s v="Middle Aged"/>
  </r>
  <r>
    <s v="P1133"/>
    <x v="4"/>
    <x v="0"/>
    <x v="4"/>
    <x v="2"/>
    <n v="50"/>
    <n v="62134.18"/>
    <n v="13"/>
    <n v="40"/>
    <s v="Low Cost"/>
    <s v="Middle Aged"/>
  </r>
  <r>
    <s v="P1134"/>
    <x v="5"/>
    <x v="3"/>
    <x v="4"/>
    <x v="1"/>
    <n v="7"/>
    <n v="59235.13"/>
    <n v="12"/>
    <n v="42"/>
    <s v="Low Cost"/>
    <s v="Child"/>
  </r>
  <r>
    <s v="P1135"/>
    <x v="0"/>
    <x v="2"/>
    <x v="4"/>
    <x v="1"/>
    <n v="38"/>
    <n v="118022.05"/>
    <n v="17"/>
    <n v="79"/>
    <s v="High Cost"/>
    <s v="Adult"/>
  </r>
  <r>
    <s v="P1136"/>
    <x v="3"/>
    <x v="0"/>
    <x v="3"/>
    <x v="0"/>
    <n v="49"/>
    <n v="127750.62"/>
    <n v="18"/>
    <n v="60"/>
    <s v="High Cost"/>
    <s v="Middle Aged"/>
  </r>
  <r>
    <s v="P1137"/>
    <x v="1"/>
    <x v="2"/>
    <x v="1"/>
    <x v="2"/>
    <n v="27"/>
    <n v="79666.86"/>
    <n v="16"/>
    <n v="85"/>
    <s v="High Cost"/>
    <s v="Young Adult"/>
  </r>
  <r>
    <s v="P1138"/>
    <x v="2"/>
    <x v="3"/>
    <x v="0"/>
    <x v="0"/>
    <n v="65"/>
    <n v="120956.04"/>
    <n v="25"/>
    <n v="95"/>
    <s v="High Cost"/>
    <s v="Senior"/>
  </r>
  <r>
    <s v="P1139"/>
    <x v="0"/>
    <x v="2"/>
    <x v="3"/>
    <x v="1"/>
    <n v="58"/>
    <n v="100338.81"/>
    <n v="7"/>
    <n v="59"/>
    <s v="High Cost"/>
    <s v="Middle Aged"/>
  </r>
  <r>
    <s v="P1140"/>
    <x v="4"/>
    <x v="2"/>
    <x v="0"/>
    <x v="0"/>
    <n v="22"/>
    <n v="120621.62"/>
    <n v="21"/>
    <n v="74"/>
    <s v="High Cost"/>
    <s v="Young Adult"/>
  </r>
  <r>
    <s v="P1141"/>
    <x v="0"/>
    <x v="2"/>
    <x v="2"/>
    <x v="1"/>
    <n v="10"/>
    <n v="21143.75"/>
    <n v="2"/>
    <n v="42"/>
    <s v="Low Cost"/>
    <s v="Child"/>
  </r>
  <r>
    <s v="P1142"/>
    <x v="4"/>
    <x v="2"/>
    <x v="4"/>
    <x v="2"/>
    <n v="37"/>
    <n v="58168.06"/>
    <n v="3"/>
    <n v="84"/>
    <s v="Low Cost"/>
    <s v="Adult"/>
  </r>
  <r>
    <s v="P1143"/>
    <x v="1"/>
    <x v="3"/>
    <x v="4"/>
    <x v="0"/>
    <n v="57"/>
    <n v="121600.57"/>
    <n v="19"/>
    <n v="94"/>
    <s v="High Cost"/>
    <s v="Middle Aged"/>
  </r>
  <r>
    <s v="P1144"/>
    <x v="3"/>
    <x v="1"/>
    <x v="3"/>
    <x v="1"/>
    <n v="26"/>
    <n v="60409.31"/>
    <n v="25"/>
    <n v="94"/>
    <s v="Low Cost"/>
    <s v="Young Adult"/>
  </r>
  <r>
    <s v="P1145"/>
    <x v="0"/>
    <x v="1"/>
    <x v="2"/>
    <x v="1"/>
    <n v="51"/>
    <n v="148766.01"/>
    <n v="21"/>
    <n v="76"/>
    <s v="High Cost"/>
    <s v="Middle Aged"/>
  </r>
  <r>
    <s v="P1146"/>
    <x v="0"/>
    <x v="2"/>
    <x v="3"/>
    <x v="1"/>
    <n v="1"/>
    <n v="46211.03"/>
    <n v="4"/>
    <n v="97"/>
    <s v="Low Cost"/>
    <s v="Infant"/>
  </r>
  <r>
    <s v="P1147"/>
    <x v="5"/>
    <x v="0"/>
    <x v="3"/>
    <x v="1"/>
    <n v="61"/>
    <n v="32781.94"/>
    <n v="1"/>
    <n v="83"/>
    <s v="Low Cost"/>
    <s v="Senior"/>
  </r>
  <r>
    <s v="P1148"/>
    <x v="5"/>
    <x v="1"/>
    <x v="1"/>
    <x v="2"/>
    <n v="34"/>
    <n v="139264.72"/>
    <n v="14"/>
    <n v="72"/>
    <s v="High Cost"/>
    <s v="Adult"/>
  </r>
  <r>
    <s v="P1149"/>
    <x v="1"/>
    <x v="0"/>
    <x v="4"/>
    <x v="0"/>
    <n v="78"/>
    <n v="15165.98"/>
    <n v="25"/>
    <n v="86"/>
    <s v="Low Cost"/>
    <s v="Elderly"/>
  </r>
  <r>
    <s v="P1150"/>
    <x v="0"/>
    <x v="2"/>
    <x v="1"/>
    <x v="1"/>
    <n v="73"/>
    <n v="133910.69"/>
    <n v="22"/>
    <n v="87"/>
    <s v="High Cost"/>
    <s v="Senior"/>
  </r>
  <r>
    <s v="P1151"/>
    <x v="3"/>
    <x v="2"/>
    <x v="0"/>
    <x v="1"/>
    <n v="8"/>
    <n v="82835.539999999994"/>
    <n v="24"/>
    <n v="94"/>
    <s v="High Cost"/>
    <s v="Child"/>
  </r>
  <r>
    <s v="P1152"/>
    <x v="0"/>
    <x v="1"/>
    <x v="4"/>
    <x v="1"/>
    <n v="16"/>
    <n v="109945.06"/>
    <n v="23"/>
    <n v="76"/>
    <s v="High Cost"/>
    <s v="Teenager"/>
  </r>
  <r>
    <s v="P1153"/>
    <x v="0"/>
    <x v="1"/>
    <x v="3"/>
    <x v="2"/>
    <n v="3"/>
    <n v="40894.400000000001"/>
    <n v="20"/>
    <n v="46"/>
    <s v="Low Cost"/>
    <s v="Infant"/>
  </r>
  <r>
    <s v="P1154"/>
    <x v="0"/>
    <x v="1"/>
    <x v="3"/>
    <x v="2"/>
    <n v="28"/>
    <n v="5522.04"/>
    <n v="20"/>
    <n v="95"/>
    <s v="Low Cost"/>
    <s v="Young Adult"/>
  </r>
  <r>
    <s v="P1155"/>
    <x v="2"/>
    <x v="3"/>
    <x v="3"/>
    <x v="1"/>
    <n v="38"/>
    <n v="121567.96"/>
    <n v="26"/>
    <n v="65"/>
    <s v="High Cost"/>
    <s v="Adult"/>
  </r>
  <r>
    <s v="P1156"/>
    <x v="0"/>
    <x v="3"/>
    <x v="4"/>
    <x v="0"/>
    <n v="2"/>
    <n v="14606.74"/>
    <n v="30"/>
    <n v="75"/>
    <s v="Low Cost"/>
    <s v="Infant"/>
  </r>
  <r>
    <s v="P1157"/>
    <x v="1"/>
    <x v="2"/>
    <x v="2"/>
    <x v="1"/>
    <n v="6"/>
    <n v="116568.72"/>
    <n v="24"/>
    <n v="65"/>
    <s v="High Cost"/>
    <s v="Child"/>
  </r>
  <r>
    <s v="P1158"/>
    <x v="3"/>
    <x v="1"/>
    <x v="4"/>
    <x v="1"/>
    <n v="33"/>
    <n v="70189.8"/>
    <n v="14"/>
    <n v="88"/>
    <s v="Low Cost"/>
    <s v="Adult"/>
  </r>
  <r>
    <s v="P1159"/>
    <x v="5"/>
    <x v="1"/>
    <x v="3"/>
    <x v="2"/>
    <n v="28"/>
    <n v="136392.39000000001"/>
    <n v="22"/>
    <n v="77"/>
    <s v="High Cost"/>
    <s v="Young Adult"/>
  </r>
  <r>
    <s v="P1160"/>
    <x v="5"/>
    <x v="3"/>
    <x v="3"/>
    <x v="2"/>
    <n v="56"/>
    <n v="139281.34"/>
    <n v="24"/>
    <n v="96"/>
    <s v="High Cost"/>
    <s v="Middle Aged"/>
  </r>
  <r>
    <s v="P1161"/>
    <x v="1"/>
    <x v="0"/>
    <x v="3"/>
    <x v="1"/>
    <n v="80"/>
    <n v="140818.37"/>
    <n v="9"/>
    <n v="42"/>
    <s v="High Cost"/>
    <s v="Elderly"/>
  </r>
  <r>
    <s v="P1162"/>
    <x v="4"/>
    <x v="3"/>
    <x v="1"/>
    <x v="1"/>
    <n v="74"/>
    <n v="56018.43"/>
    <n v="7"/>
    <n v="77"/>
    <s v="Low Cost"/>
    <s v="Elderly"/>
  </r>
  <r>
    <s v="P1163"/>
    <x v="2"/>
    <x v="3"/>
    <x v="4"/>
    <x v="2"/>
    <n v="72"/>
    <n v="144841.74"/>
    <n v="5"/>
    <n v="57"/>
    <s v="High Cost"/>
    <s v="Senior"/>
  </r>
  <r>
    <s v="P1164"/>
    <x v="4"/>
    <x v="0"/>
    <x v="2"/>
    <x v="1"/>
    <n v="14"/>
    <n v="123398.79"/>
    <n v="21"/>
    <n v="77"/>
    <s v="High Cost"/>
    <s v="Teenager"/>
  </r>
  <r>
    <s v="P1165"/>
    <x v="1"/>
    <x v="3"/>
    <x v="4"/>
    <x v="1"/>
    <n v="48"/>
    <n v="10911.55"/>
    <n v="19"/>
    <n v="47"/>
    <s v="Low Cost"/>
    <s v="Middle Aged"/>
  </r>
  <r>
    <s v="P1166"/>
    <x v="5"/>
    <x v="1"/>
    <x v="4"/>
    <x v="0"/>
    <n v="87"/>
    <n v="96532.96"/>
    <n v="7"/>
    <n v="93"/>
    <s v="High Cost"/>
    <s v="Elderly"/>
  </r>
  <r>
    <s v="P1167"/>
    <x v="1"/>
    <x v="3"/>
    <x v="4"/>
    <x v="2"/>
    <n v="49"/>
    <n v="126056.09"/>
    <n v="11"/>
    <n v="78"/>
    <s v="High Cost"/>
    <s v="Middle Aged"/>
  </r>
  <r>
    <s v="P1168"/>
    <x v="5"/>
    <x v="3"/>
    <x v="4"/>
    <x v="2"/>
    <n v="42"/>
    <n v="92788.13"/>
    <n v="4"/>
    <n v="41"/>
    <s v="High Cost"/>
    <s v="Adult"/>
  </r>
  <r>
    <s v="P1169"/>
    <x v="1"/>
    <x v="0"/>
    <x v="3"/>
    <x v="1"/>
    <n v="36"/>
    <n v="24614.639999999999"/>
    <n v="30"/>
    <n v="57"/>
    <s v="Low Cost"/>
    <s v="Adult"/>
  </r>
  <r>
    <s v="P1170"/>
    <x v="4"/>
    <x v="0"/>
    <x v="0"/>
    <x v="2"/>
    <n v="56"/>
    <n v="36862.400000000001"/>
    <n v="28"/>
    <n v="66"/>
    <s v="Low Cost"/>
    <s v="Middle Aged"/>
  </r>
  <r>
    <s v="P1171"/>
    <x v="0"/>
    <x v="1"/>
    <x v="0"/>
    <x v="1"/>
    <n v="39"/>
    <n v="84065.42"/>
    <n v="28"/>
    <n v="50"/>
    <s v="High Cost"/>
    <s v="Adult"/>
  </r>
  <r>
    <s v="P1172"/>
    <x v="0"/>
    <x v="3"/>
    <x v="0"/>
    <x v="2"/>
    <n v="42"/>
    <n v="83047.11"/>
    <n v="13"/>
    <n v="50"/>
    <s v="High Cost"/>
    <s v="Adult"/>
  </r>
  <r>
    <s v="P1173"/>
    <x v="0"/>
    <x v="0"/>
    <x v="3"/>
    <x v="2"/>
    <n v="59"/>
    <n v="96326.11"/>
    <n v="17"/>
    <n v="82"/>
    <s v="High Cost"/>
    <s v="Middle Aged"/>
  </r>
  <r>
    <s v="P1174"/>
    <x v="5"/>
    <x v="3"/>
    <x v="0"/>
    <x v="1"/>
    <n v="67"/>
    <n v="49487.73"/>
    <n v="27"/>
    <n v="72"/>
    <s v="Low Cost"/>
    <s v="Senior"/>
  </r>
  <r>
    <s v="P1175"/>
    <x v="0"/>
    <x v="3"/>
    <x v="1"/>
    <x v="1"/>
    <n v="11"/>
    <n v="18263.25"/>
    <n v="29"/>
    <n v="83"/>
    <s v="Low Cost"/>
    <s v="Child"/>
  </r>
  <r>
    <s v="P1176"/>
    <x v="4"/>
    <x v="2"/>
    <x v="0"/>
    <x v="0"/>
    <n v="3"/>
    <n v="149013.84"/>
    <n v="26"/>
    <n v="93"/>
    <s v="High Cost"/>
    <s v="Infant"/>
  </r>
  <r>
    <s v="P1177"/>
    <x v="2"/>
    <x v="1"/>
    <x v="3"/>
    <x v="2"/>
    <n v="69"/>
    <n v="46708.35"/>
    <n v="1"/>
    <n v="88"/>
    <s v="Low Cost"/>
    <s v="Senior"/>
  </r>
  <r>
    <s v="P1178"/>
    <x v="3"/>
    <x v="0"/>
    <x v="1"/>
    <x v="1"/>
    <n v="54"/>
    <n v="68133.7"/>
    <n v="9"/>
    <n v="60"/>
    <s v="Low Cost"/>
    <s v="Middle Aged"/>
  </r>
  <r>
    <s v="P1179"/>
    <x v="5"/>
    <x v="2"/>
    <x v="0"/>
    <x v="1"/>
    <n v="82"/>
    <n v="19213.509999999998"/>
    <n v="26"/>
    <n v="96"/>
    <s v="Low Cost"/>
    <s v="Elderly"/>
  </r>
  <r>
    <s v="P1180"/>
    <x v="3"/>
    <x v="3"/>
    <x v="3"/>
    <x v="1"/>
    <n v="60"/>
    <n v="22138.22"/>
    <n v="3"/>
    <n v="96"/>
    <s v="Low Cost"/>
    <s v="Senior"/>
  </r>
  <r>
    <s v="P1181"/>
    <x v="2"/>
    <x v="1"/>
    <x v="1"/>
    <x v="1"/>
    <n v="65"/>
    <n v="30460.26"/>
    <n v="21"/>
    <n v="63"/>
    <s v="Low Cost"/>
    <s v="Senior"/>
  </r>
  <r>
    <s v="P1182"/>
    <x v="1"/>
    <x v="2"/>
    <x v="2"/>
    <x v="1"/>
    <n v="5"/>
    <n v="52772.62"/>
    <n v="9"/>
    <n v="62"/>
    <s v="Low Cost"/>
    <s v="Infant"/>
  </r>
  <r>
    <s v="P1183"/>
    <x v="2"/>
    <x v="2"/>
    <x v="1"/>
    <x v="1"/>
    <n v="54"/>
    <n v="118241.71"/>
    <n v="24"/>
    <n v="81"/>
    <s v="High Cost"/>
    <s v="Middle Aged"/>
  </r>
  <r>
    <s v="P1184"/>
    <x v="0"/>
    <x v="1"/>
    <x v="4"/>
    <x v="1"/>
    <n v="64"/>
    <n v="19477.689999999999"/>
    <n v="6"/>
    <n v="65"/>
    <s v="Low Cost"/>
    <s v="Senior"/>
  </r>
  <r>
    <s v="P1185"/>
    <x v="5"/>
    <x v="2"/>
    <x v="2"/>
    <x v="0"/>
    <n v="77"/>
    <n v="114541.22"/>
    <n v="25"/>
    <n v="69"/>
    <s v="High Cost"/>
    <s v="Elderly"/>
  </r>
  <r>
    <s v="P1186"/>
    <x v="5"/>
    <x v="0"/>
    <x v="3"/>
    <x v="0"/>
    <n v="72"/>
    <n v="56437.97"/>
    <n v="21"/>
    <n v="78"/>
    <s v="Low Cost"/>
    <s v="Senior"/>
  </r>
  <r>
    <s v="P1187"/>
    <x v="4"/>
    <x v="1"/>
    <x v="1"/>
    <x v="1"/>
    <n v="86"/>
    <n v="53586.34"/>
    <n v="22"/>
    <n v="96"/>
    <s v="Low Cost"/>
    <s v="Elderly"/>
  </r>
  <r>
    <s v="P1188"/>
    <x v="0"/>
    <x v="3"/>
    <x v="1"/>
    <x v="0"/>
    <n v="62"/>
    <n v="13836.03"/>
    <n v="15"/>
    <n v="60"/>
    <s v="Low Cost"/>
    <s v="Senior"/>
  </r>
  <r>
    <s v="P1189"/>
    <x v="1"/>
    <x v="2"/>
    <x v="2"/>
    <x v="1"/>
    <n v="38"/>
    <n v="54960.36"/>
    <n v="26"/>
    <n v="61"/>
    <s v="Low Cost"/>
    <s v="Adult"/>
  </r>
  <r>
    <s v="P1190"/>
    <x v="1"/>
    <x v="1"/>
    <x v="4"/>
    <x v="0"/>
    <n v="70"/>
    <n v="92629.07"/>
    <n v="11"/>
    <n v="96"/>
    <s v="High Cost"/>
    <s v="Senior"/>
  </r>
  <r>
    <s v="P1191"/>
    <x v="3"/>
    <x v="3"/>
    <x v="4"/>
    <x v="2"/>
    <n v="52"/>
    <n v="69945.08"/>
    <n v="8"/>
    <n v="80"/>
    <s v="Low Cost"/>
    <s v="Middle Aged"/>
  </r>
  <r>
    <s v="P1192"/>
    <x v="2"/>
    <x v="1"/>
    <x v="0"/>
    <x v="0"/>
    <n v="62"/>
    <n v="132120.79"/>
    <n v="25"/>
    <n v="81"/>
    <s v="High Cost"/>
    <s v="Senior"/>
  </r>
  <r>
    <s v="P1193"/>
    <x v="2"/>
    <x v="1"/>
    <x v="3"/>
    <x v="1"/>
    <n v="22"/>
    <n v="132726.88"/>
    <n v="24"/>
    <n v="54"/>
    <s v="High Cost"/>
    <s v="Young Adult"/>
  </r>
  <r>
    <s v="P1194"/>
    <x v="0"/>
    <x v="1"/>
    <x v="1"/>
    <x v="2"/>
    <n v="70"/>
    <n v="40806.769999999997"/>
    <n v="1"/>
    <n v="51"/>
    <s v="Low Cost"/>
    <s v="Senior"/>
  </r>
  <r>
    <s v="P1195"/>
    <x v="3"/>
    <x v="3"/>
    <x v="4"/>
    <x v="0"/>
    <n v="33"/>
    <n v="56926.38"/>
    <n v="11"/>
    <n v="81"/>
    <s v="Low Cost"/>
    <s v="Adult"/>
  </r>
  <r>
    <s v="P1196"/>
    <x v="2"/>
    <x v="1"/>
    <x v="4"/>
    <x v="2"/>
    <n v="1"/>
    <n v="87386.12"/>
    <n v="14"/>
    <n v="63"/>
    <s v="High Cost"/>
    <s v="Infant"/>
  </r>
  <r>
    <s v="P1197"/>
    <x v="2"/>
    <x v="2"/>
    <x v="0"/>
    <x v="0"/>
    <n v="8"/>
    <n v="7805.22"/>
    <n v="13"/>
    <n v="91"/>
    <s v="Low Cost"/>
    <s v="Child"/>
  </r>
  <r>
    <s v="P1198"/>
    <x v="2"/>
    <x v="0"/>
    <x v="1"/>
    <x v="1"/>
    <n v="90"/>
    <n v="64936.83"/>
    <n v="23"/>
    <n v="51"/>
    <s v="Low Cost"/>
    <s v="Elderly"/>
  </r>
  <r>
    <s v="P1199"/>
    <x v="5"/>
    <x v="3"/>
    <x v="4"/>
    <x v="0"/>
    <n v="21"/>
    <n v="57025.03"/>
    <n v="18"/>
    <n v="50"/>
    <s v="Low Cost"/>
    <s v="Young Adult"/>
  </r>
  <r>
    <s v="P1200"/>
    <x v="5"/>
    <x v="3"/>
    <x v="2"/>
    <x v="0"/>
    <n v="39"/>
    <n v="145631.91"/>
    <n v="6"/>
    <n v="49"/>
    <s v="High Cost"/>
    <s v="Adul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8F5B0-9A67-4360-BFEF-B0CAA85F43F6}" name="PivotTable1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name="Average of Recovery Score" fld="0"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 count="1" selected="0">
            <x v="0"/>
          </reference>
        </references>
      </pivotArea>
    </chartFormat>
    <chartFormat chart="15" format="14">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treatment_dataset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BB3B4-8C8F-430A-B3BA-3D570AB2299A}" name="PivotTable1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1"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8">
    <i>
      <x/>
    </i>
    <i>
      <x v="1"/>
    </i>
    <i>
      <x v="2"/>
    </i>
    <i>
      <x v="3"/>
    </i>
    <i>
      <x v="4"/>
    </i>
    <i>
      <x v="5"/>
    </i>
    <i>
      <x v="6"/>
    </i>
    <i>
      <x v="7"/>
    </i>
  </rowItems>
  <colItems count="1">
    <i/>
  </colItems>
  <dataFields count="1">
    <dataField name="Average of Recovery Score" fld="0" subtotal="average"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treatment_dataset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7CD87-42BA-43A6-BD51-6A557B07BD0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D15"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erage of Recovery Score" fld="8" subtotal="average" baseField="0" baseItem="3" numFmtId="2"/>
    <dataField name="Min of Recovery Score" fld="8" subtotal="min" baseField="1" baseItem="0" numFmtId="2"/>
    <dataField name="StdDev of Recovery Score" fld="8" subtotal="stdDev" baseField="1"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C0025C-7378-427F-8CA2-8DA34CE80B8B}" name="PivotTable1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9">
  <location ref="A45:A46" firstHeaderRow="1"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Items count="1">
    <i/>
  </rowItems>
  <colItems count="1">
    <i/>
  </colItems>
  <dataFields count="1">
    <dataField name="Average of Recovery Score" fld="8" subtotal="average" baseField="0" baseItem="3" numFmtId="2"/>
  </dataFields>
  <chartFormats count="1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16ADB-7BD0-4282-9AC4-394669C7E89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Count of Patient ID" fld="0" subtotal="count" baseField="0" baseItem="1"/>
    <dataField name="Average of Treatment Cost" fld="6" subtotal="average" baseField="0" baseItem="1" numFmtId="2"/>
    <dataField name="Average of Age" fld="5" subtotal="average" baseField="0" baseItem="1"/>
    <dataField name="Average of Hospital Stay (Days)" fld="7" subtotal="average" baseField="0" baseItem="3" numFmtId="2"/>
    <dataField name="Average of Recovery Score" fld="8"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BFC604-9FCD-432A-98B5-8E75E4C47C55}" name="PivotTable1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location ref="A39:B42"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3">
    <i>
      <x/>
    </i>
    <i>
      <x v="1"/>
    </i>
    <i>
      <x v="2"/>
    </i>
  </rowItems>
  <colItems count="1">
    <i/>
  </colItems>
  <dataFields count="1">
    <dataField name="Average of Recovery Score" fld="8" subtotal="average" baseField="0" baseItem="3" numFmtId="2"/>
  </dataFields>
  <chartFormats count="1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6" format="1">
      <pivotArea type="data" outline="0" fieldPosition="0">
        <references count="2">
          <reference field="4294967294" count="1" selected="0">
            <x v="0"/>
          </reference>
          <reference field="4" count="1" selected="0">
            <x v="0"/>
          </reference>
        </references>
      </pivotArea>
    </chartFormat>
    <chartFormat chart="56" format="3"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BBA9C7-948D-48C7-B3F2-2F671B220448}"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D24:E28"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4">
    <i>
      <x/>
    </i>
    <i>
      <x v="1"/>
    </i>
    <i>
      <x v="2"/>
    </i>
    <i>
      <x v="3"/>
    </i>
  </rowItems>
  <colItems count="1">
    <i/>
  </colItems>
  <dataFields count="1">
    <dataField name="Average of Recovery Score" fld="8" subtotal="average" baseField="0" baseItem="3" numFmtId="2"/>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2" count="1" selected="0">
            <x v="0"/>
          </reference>
        </references>
      </pivotArea>
    </chartFormat>
    <chartFormat chart="25" format="2">
      <pivotArea type="data" outline="0" fieldPosition="0">
        <references count="2">
          <reference field="4294967294" count="1" selected="0">
            <x v="0"/>
          </reference>
          <reference field="2" count="1" selected="0">
            <x v="1"/>
          </reference>
        </references>
      </pivotArea>
    </chartFormat>
    <chartFormat chart="25" format="3">
      <pivotArea type="data" outline="0" fieldPosition="0">
        <references count="2">
          <reference field="4294967294" count="1" selected="0">
            <x v="0"/>
          </reference>
          <reference field="2" count="1" selected="0">
            <x v="2"/>
          </reference>
        </references>
      </pivotArea>
    </chartFormat>
    <chartFormat chart="25"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419A07-637C-4DAE-A3A4-C622AF81DF0E}"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9:B24"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5">
    <i>
      <x/>
    </i>
    <i>
      <x v="1"/>
    </i>
    <i>
      <x v="2"/>
    </i>
    <i>
      <x v="3"/>
    </i>
    <i>
      <x v="4"/>
    </i>
  </rowItems>
  <colItems count="1">
    <i/>
  </colItems>
  <dataFields count="1">
    <dataField name="Average of Recovery Score" fld="8" subtotal="average" baseField="0" baseItem="3" numFmtId="2"/>
  </dataFields>
  <chartFormats count="8">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3"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3" count="1" selected="0">
            <x v="4"/>
          </reference>
        </references>
      </pivotArea>
    </chartFormat>
    <chartFormat chart="27"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E171DC-2782-46D1-922D-36BB933040CF}" sourceName="Department">
  <pivotTables>
    <pivotTable tabId="4" name="PivotTable2"/>
    <pivotTable tabId="4" name="PivotTable3"/>
    <pivotTable tabId="4" name="PivotTable5"/>
    <pivotTable tabId="4" name="PivotTable7"/>
    <pivotTable tabId="4" name="PivotTable18"/>
    <pivotTable tabId="4" name="PivotTable13"/>
  </pivotTables>
  <data>
    <tabular pivotCacheId="2056810385">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0D9F5B17-54E0-4AB5-8AAC-D1E3AECDE9E1}" sourceName="Treatment Type">
  <pivotTables>
    <pivotTable tabId="4" name="PivotTable2"/>
    <pivotTable tabId="4" name="PivotTable3"/>
    <pivotTable tabId="4" name="PivotTable5"/>
    <pivotTable tabId="4" name="PivotTable7"/>
    <pivotTable tabId="4" name="PivotTable18"/>
    <pivotTable tabId="4" name="PivotTable13"/>
  </pivotTables>
  <data>
    <tabular pivotCacheId="205681038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A437088A-2AC7-4B45-AA0C-C8121261FAC6}" sourceName="Doctor Name">
  <pivotTables>
    <pivotTable tabId="4" name="PivotTable2"/>
    <pivotTable tabId="4" name="PivotTable3"/>
    <pivotTable tabId="4" name="PivotTable5"/>
    <pivotTable tabId="4" name="PivotTable7"/>
    <pivotTable tabId="4" name="PivotTable18"/>
    <pivotTable tabId="4" name="PivotTable13"/>
  </pivotTables>
  <data>
    <tabular pivotCacheId="2056810385">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42A70F-E5E5-4F44-ACF1-FB7A0E659F19}" sourceName="Gender">
  <pivotTables>
    <pivotTable tabId="4" name="PivotTable2"/>
    <pivotTable tabId="4" name="PivotTable3"/>
    <pivotTable tabId="4" name="PivotTable5"/>
    <pivotTable tabId="4" name="PivotTable7"/>
    <pivotTable tabId="4" name="PivotTable18"/>
    <pivotTable tabId="4" name="PivotTable13"/>
  </pivotTables>
  <data>
    <tabular pivotCacheId="20568103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28051C5-FACF-472C-B80C-DFDECEDB0E3E}" cache="Slicer_Department" caption="Department" style="SlicerStyleDark1" rowHeight="252000"/>
  <slicer name="Treatment Type 1" xr10:uid="{8C7863FA-A7DF-48E1-858A-4010EA4C0248}" cache="Slicer_Treatment_Type" caption="Treatment Type" style="SlicerStyleDark1" rowHeight="247650"/>
  <slicer name="Doctor Name 1" xr10:uid="{1C17DE84-5F61-4F67-97CA-3A04715B6918}" cache="Slicer_Doctor_Name" caption="Doctor Name" style="SlicerStyleDark1" rowHeight="247650"/>
  <slicer name="Gender 1" xr10:uid="{2BFA7D25-B096-4421-9C3E-3A07D00BECDF}" cache="Slicer_Gender" caption="Gende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47FED5C-5532-46E4-AEF7-606161E6A32A}" cache="Slicer_Department" caption="Department" style="SlicerStyleDark1" rowHeight="252000"/>
  <slicer name="Treatment Type 2" xr10:uid="{3A0D4676-0698-4D9D-8B19-05D7095A69B4}" cache="Slicer_Treatment_Type" caption="Treatment Type" style="SlicerStyleDark1" rowHeight="247650"/>
  <slicer name="Doctor Name 2" xr10:uid="{C5D1173E-E1D6-48E2-B45D-CF62CE51E251}" cache="Slicer_Doctor_Name" caption="Doctor Name" style="SlicerStyleDark1" rowHeight="247650"/>
  <slicer name="Gender 2" xr10:uid="{01E89346-0D30-4F59-A27D-D9EFE02EDCC3}" cache="Slicer_Gender" caption="Gender"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885E88-1F71-4FBF-AE74-91DF2764998D}" cache="Slicer_Department" caption="Department" style="SlicerStyleDark1" rowHeight="252000"/>
  <slicer name="Treatment Type" xr10:uid="{3DF90456-366A-44A2-B295-1AB9CD5EBE4E}" cache="Slicer_Treatment_Type" caption="Treatment Type" style="SlicerStyleDark1" rowHeight="247650"/>
  <slicer name="Doctor Name" xr10:uid="{A62B5E90-DC1E-4EC2-A148-AAB019512CEE}" cache="Slicer_Doctor_Name" caption="Doctor Name" style="SlicerStyleDark1" rowHeight="247650"/>
  <slicer name="Gender" xr10:uid="{A9D3C4C1-57D6-445B-960C-56F7F6B69E6C}" cache="Slicer_Gender" caption="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704AF7-B0AF-40BD-8621-A6ACF9CA3168}" name="Table2" displayName="Table2" ref="A1:K201" totalsRowShown="0">
  <autoFilter ref="A1:K201" xr:uid="{6F704AF7-B0AF-40BD-8621-A6ACF9CA3168}"/>
  <tableColumns count="11">
    <tableColumn id="1" xr3:uid="{36A88CC6-3F70-4942-8989-C413710C4365}" name="Patient ID"/>
    <tableColumn id="2" xr3:uid="{E6D331B2-7CAF-4141-AD51-CDE0FB0A3D52}" name="Department"/>
    <tableColumn id="3" xr3:uid="{187FCC94-765A-4ED1-B723-AC71A641A366}" name="Treatment Type"/>
    <tableColumn id="4" xr3:uid="{FF29F54E-4A66-4DB4-8104-15FCD58C6A32}" name="Doctor Name"/>
    <tableColumn id="5" xr3:uid="{0C2E19AE-6B42-43B5-B630-1EDD8C9C62B8}" name="Gender"/>
    <tableColumn id="6" xr3:uid="{43703035-6B1A-442E-A00A-C4EA298CEB94}" name="Age"/>
    <tableColumn id="7" xr3:uid="{01B9F022-E216-4CCA-8E21-76EB37FD50CA}" name="Treatment Cost"/>
    <tableColumn id="8" xr3:uid="{C0C8C409-8C64-4736-8315-EBE077783990}" name="Hospital Stay (Days)"/>
    <tableColumn id="9" xr3:uid="{20C5D7D2-0A48-4F2A-9185-6A4A0927B286}" name="Recovery Score"/>
    <tableColumn id="10" xr3:uid="{A50418C7-3CFE-45B5-8BF4-746BC9A8F7DC}" name="Column" dataDxfId="1">
      <calculatedColumnFormula>IF(G2&gt;75000,"High Cost","Low Cost")</calculatedColumnFormula>
    </tableColumn>
    <tableColumn id="11" xr3:uid="{922FE2D6-74FB-40BD-9247-D87E8A5C2E4C}" name="Age Column" dataDxfId="0">
      <calculatedColumnFormula>IF(F2&lt;=5,"Infant",IF(F2&lt;12,"Child",IF(F2&lt;=19,"Teenager",IF(F2&lt;29,"Young Adult",IF(F2&lt;=44,"Adult",IF(F2&lt;=59,"Middle Aged",IF(F2&lt;74,"Senior","Elderly")))))))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5.xml"/><Relationship Id="rId7"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0317-66BC-4CAC-8AC6-EADE86F290D9}">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E049-BD94-409F-BD04-C35B9ECAB4D7}">
  <dimension ref="A1"/>
  <sheetViews>
    <sheetView showGridLines="0" zoomScale="85" zoomScaleNormal="55" workbookViewId="0">
      <selection activeCell="R14" sqref="R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21995-3482-4D34-841E-60FAB98D2F4C}">
  <dimension ref="X8:Y8"/>
  <sheetViews>
    <sheetView showGridLines="0" tabSelected="1" zoomScale="79" zoomScaleNormal="100" workbookViewId="0">
      <selection activeCell="X8" sqref="X8"/>
    </sheetView>
  </sheetViews>
  <sheetFormatPr defaultRowHeight="14.4" x14ac:dyDescent="0.3"/>
  <sheetData>
    <row r="8" spans="24:25" x14ac:dyDescent="0.3">
      <c r="X8" s="3"/>
      <c r="Y8" t="s">
        <v>248</v>
      </c>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F9981-14F5-4042-B3AF-9C2A11248ED8}">
  <dimension ref="A1"/>
  <sheetViews>
    <sheetView workbookViewId="0">
      <selection activeCell="B28" sqref="B28"/>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624A-D5F4-4E6E-8FFB-890710FE6DD6}">
  <dimension ref="A3:G28"/>
  <sheetViews>
    <sheetView topLeftCell="A13" workbookViewId="0">
      <selection activeCell="F3" sqref="F3:I6"/>
    </sheetView>
  </sheetViews>
  <sheetFormatPr defaultRowHeight="14.4" x14ac:dyDescent="0.3"/>
  <cols>
    <col min="1" max="1" width="12.44140625" bestFit="1" customWidth="1"/>
    <col min="2" max="2" width="22.77734375" bestFit="1" customWidth="1"/>
    <col min="6" max="6" width="10" bestFit="1" customWidth="1"/>
    <col min="7" max="7" width="9.5546875" bestFit="1" customWidth="1"/>
  </cols>
  <sheetData>
    <row r="3" spans="1:7" x14ac:dyDescent="0.3">
      <c r="A3" s="4" t="s">
        <v>232</v>
      </c>
      <c r="B3" t="s">
        <v>231</v>
      </c>
      <c r="F3" t="s">
        <v>232</v>
      </c>
      <c r="G3" t="s">
        <v>231</v>
      </c>
    </row>
    <row r="4" spans="1:7" x14ac:dyDescent="0.3">
      <c r="A4" s="5" t="s">
        <v>237</v>
      </c>
      <c r="B4" s="1">
        <v>72.254716981132077</v>
      </c>
      <c r="F4" t="s">
        <v>13</v>
      </c>
      <c r="G4" s="3">
        <v>71.614035087719301</v>
      </c>
    </row>
    <row r="5" spans="1:7" x14ac:dyDescent="0.3">
      <c r="A5" s="5" t="s">
        <v>238</v>
      </c>
      <c r="B5" s="1">
        <v>68.255319148936167</v>
      </c>
      <c r="F5" t="s">
        <v>18</v>
      </c>
      <c r="G5" s="3">
        <v>72.283950617283949</v>
      </c>
    </row>
    <row r="6" spans="1:7" x14ac:dyDescent="0.3">
      <c r="F6" t="s">
        <v>29</v>
      </c>
      <c r="G6" s="3">
        <v>66.741935483870961</v>
      </c>
    </row>
    <row r="24" spans="1:2" x14ac:dyDescent="0.3">
      <c r="A24" t="s">
        <v>232</v>
      </c>
      <c r="B24" t="s">
        <v>231</v>
      </c>
    </row>
    <row r="25" spans="1:2" x14ac:dyDescent="0.3">
      <c r="A25" t="s">
        <v>16</v>
      </c>
      <c r="B25">
        <v>67.581818181818178</v>
      </c>
    </row>
    <row r="26" spans="1:2" x14ac:dyDescent="0.3">
      <c r="A26" t="s">
        <v>28</v>
      </c>
      <c r="B26">
        <v>70.021276595744681</v>
      </c>
    </row>
    <row r="27" spans="1:2" x14ac:dyDescent="0.3">
      <c r="A27" t="s">
        <v>41</v>
      </c>
      <c r="B27">
        <v>73.291666666666671</v>
      </c>
    </row>
    <row r="28" spans="1:2" x14ac:dyDescent="0.3">
      <c r="A28" t="s">
        <v>11</v>
      </c>
      <c r="B28">
        <v>70.98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8927-B09E-4AAB-8A8C-606398F269B8}">
  <dimension ref="A3:G13"/>
  <sheetViews>
    <sheetView workbookViewId="0">
      <selection activeCell="K17" sqref="K17"/>
    </sheetView>
  </sheetViews>
  <sheetFormatPr defaultRowHeight="14.4" x14ac:dyDescent="0.3"/>
  <cols>
    <col min="1" max="1" width="12.44140625" bestFit="1" customWidth="1"/>
    <col min="2" max="2" width="22.77734375" bestFit="1" customWidth="1"/>
    <col min="6" max="6" width="10.6640625" bestFit="1" customWidth="1"/>
    <col min="7" max="7" width="22.33203125" bestFit="1" customWidth="1"/>
  </cols>
  <sheetData>
    <row r="3" spans="1:7" x14ac:dyDescent="0.3">
      <c r="A3" s="4" t="s">
        <v>232</v>
      </c>
      <c r="B3" t="s">
        <v>231</v>
      </c>
    </row>
    <row r="4" spans="1:7" x14ac:dyDescent="0.3">
      <c r="A4" s="5" t="s">
        <v>240</v>
      </c>
      <c r="B4" s="1">
        <v>68.324324324324323</v>
      </c>
    </row>
    <row r="5" spans="1:7" x14ac:dyDescent="0.3">
      <c r="A5" s="5" t="s">
        <v>241</v>
      </c>
      <c r="B5" s="1">
        <v>69.888888888888886</v>
      </c>
      <c r="F5" t="s">
        <v>232</v>
      </c>
      <c r="G5" t="s">
        <v>231</v>
      </c>
    </row>
    <row r="6" spans="1:7" x14ac:dyDescent="0.3">
      <c r="A6" s="5" t="s">
        <v>242</v>
      </c>
      <c r="B6" s="1">
        <v>73.111111111111114</v>
      </c>
      <c r="F6" t="s">
        <v>240</v>
      </c>
      <c r="G6">
        <v>68.324324324324323</v>
      </c>
    </row>
    <row r="7" spans="1:7" x14ac:dyDescent="0.3">
      <c r="A7" s="5" t="s">
        <v>243</v>
      </c>
      <c r="B7" s="1">
        <v>72.222222222222229</v>
      </c>
      <c r="F7" t="s">
        <v>241</v>
      </c>
      <c r="G7">
        <v>69.888888888888886</v>
      </c>
    </row>
    <row r="8" spans="1:7" x14ac:dyDescent="0.3">
      <c r="A8" s="5" t="s">
        <v>244</v>
      </c>
      <c r="B8" s="1">
        <v>68.242424242424249</v>
      </c>
      <c r="F8" t="s">
        <v>242</v>
      </c>
      <c r="G8">
        <v>73.111111111111114</v>
      </c>
    </row>
    <row r="9" spans="1:7" x14ac:dyDescent="0.3">
      <c r="A9" s="5" t="s">
        <v>245</v>
      </c>
      <c r="B9" s="1">
        <v>72.205882352941174</v>
      </c>
      <c r="F9" t="s">
        <v>243</v>
      </c>
      <c r="G9">
        <v>72.222222222222229</v>
      </c>
    </row>
    <row r="10" spans="1:7" x14ac:dyDescent="0.3">
      <c r="A10" s="5" t="s">
        <v>246</v>
      </c>
      <c r="B10" s="1">
        <v>68.266666666666666</v>
      </c>
      <c r="F10" t="s">
        <v>244</v>
      </c>
      <c r="G10">
        <v>68.242424242424249</v>
      </c>
    </row>
    <row r="11" spans="1:7" x14ac:dyDescent="0.3">
      <c r="A11" s="5" t="s">
        <v>247</v>
      </c>
      <c r="B11" s="1">
        <v>71.333333333333329</v>
      </c>
      <c r="F11" t="s">
        <v>245</v>
      </c>
      <c r="G11">
        <v>72.205882352941174</v>
      </c>
    </row>
    <row r="12" spans="1:7" x14ac:dyDescent="0.3">
      <c r="F12" t="s">
        <v>246</v>
      </c>
      <c r="G12">
        <v>68.266666666666666</v>
      </c>
    </row>
    <row r="13" spans="1:7" x14ac:dyDescent="0.3">
      <c r="F13" t="s">
        <v>247</v>
      </c>
      <c r="G13">
        <v>71.333333333333329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0FEB-4E76-49C3-95C8-155E706C6934}">
  <dimension ref="A3:J46"/>
  <sheetViews>
    <sheetView topLeftCell="A28" zoomScale="68" workbookViewId="0">
      <selection activeCell="A45" sqref="A45"/>
    </sheetView>
  </sheetViews>
  <sheetFormatPr defaultRowHeight="14.4" x14ac:dyDescent="0.3"/>
  <cols>
    <col min="1" max="2" width="24.6640625" bestFit="1" customWidth="1"/>
    <col min="3" max="3" width="20.6640625" bestFit="1" customWidth="1"/>
    <col min="4" max="4" width="14.33203125" bestFit="1" customWidth="1"/>
    <col min="5" max="5" width="24.6640625" bestFit="1" customWidth="1"/>
    <col min="6" max="6" width="14.33203125" bestFit="1" customWidth="1"/>
    <col min="7" max="7" width="24.6640625" bestFit="1" customWidth="1"/>
  </cols>
  <sheetData>
    <row r="3" spans="1:5" x14ac:dyDescent="0.3">
      <c r="A3" t="s">
        <v>227</v>
      </c>
      <c r="B3" t="s">
        <v>228</v>
      </c>
      <c r="C3" t="s">
        <v>229</v>
      </c>
      <c r="D3" t="s">
        <v>230</v>
      </c>
      <c r="E3" t="s">
        <v>231</v>
      </c>
    </row>
    <row r="4" spans="1:5" x14ac:dyDescent="0.3">
      <c r="A4" s="1">
        <v>200</v>
      </c>
      <c r="B4" s="3">
        <v>79698.513500000015</v>
      </c>
      <c r="C4" s="1">
        <v>41.71</v>
      </c>
      <c r="D4" s="3">
        <v>16.015000000000001</v>
      </c>
      <c r="E4" s="3">
        <v>70.375</v>
      </c>
    </row>
    <row r="8" spans="1:5" x14ac:dyDescent="0.3">
      <c r="A8" s="4" t="s">
        <v>232</v>
      </c>
      <c r="B8" t="s">
        <v>231</v>
      </c>
      <c r="C8" t="s">
        <v>234</v>
      </c>
      <c r="D8" t="s">
        <v>235</v>
      </c>
    </row>
    <row r="9" spans="1:5" x14ac:dyDescent="0.3">
      <c r="A9" s="5" t="s">
        <v>25</v>
      </c>
      <c r="B9" s="3">
        <v>70.5</v>
      </c>
      <c r="C9" s="3">
        <v>41</v>
      </c>
      <c r="D9" s="1">
        <v>19.571496576932219</v>
      </c>
    </row>
    <row r="10" spans="1:5" x14ac:dyDescent="0.3">
      <c r="A10" s="5" t="s">
        <v>10</v>
      </c>
      <c r="B10" s="3">
        <v>71.804878048780495</v>
      </c>
      <c r="C10" s="3">
        <v>40</v>
      </c>
      <c r="D10" s="1">
        <v>16.895590419093264</v>
      </c>
    </row>
    <row r="11" spans="1:5" x14ac:dyDescent="0.3">
      <c r="A11" s="5" t="s">
        <v>31</v>
      </c>
      <c r="B11" s="3">
        <v>66.392857142857139</v>
      </c>
      <c r="C11" s="3">
        <v>40</v>
      </c>
      <c r="D11" s="1">
        <v>19.085265376655212</v>
      </c>
    </row>
    <row r="12" spans="1:5" x14ac:dyDescent="0.3">
      <c r="A12" s="5" t="s">
        <v>36</v>
      </c>
      <c r="B12" s="3">
        <v>72.41935483870968</v>
      </c>
      <c r="C12" s="3">
        <v>41</v>
      </c>
      <c r="D12" s="1">
        <v>17.819042610923095</v>
      </c>
    </row>
    <row r="13" spans="1:5" x14ac:dyDescent="0.3">
      <c r="A13" s="5" t="s">
        <v>22</v>
      </c>
      <c r="B13" s="3">
        <v>67.263157894736835</v>
      </c>
      <c r="C13" s="3">
        <v>40</v>
      </c>
      <c r="D13" s="1">
        <v>16.439379567641545</v>
      </c>
    </row>
    <row r="14" spans="1:5" x14ac:dyDescent="0.3">
      <c r="A14" s="5" t="s">
        <v>15</v>
      </c>
      <c r="B14" s="3">
        <v>73.131578947368425</v>
      </c>
      <c r="C14" s="3">
        <v>42</v>
      </c>
      <c r="D14" s="1">
        <v>17.727930402572756</v>
      </c>
    </row>
    <row r="15" spans="1:5" x14ac:dyDescent="0.3">
      <c r="A15" s="5" t="s">
        <v>233</v>
      </c>
      <c r="B15" s="3">
        <v>70.375</v>
      </c>
      <c r="C15" s="3">
        <v>40</v>
      </c>
      <c r="D15" s="1">
        <v>17.726406926181141</v>
      </c>
    </row>
    <row r="19" spans="1:10" x14ac:dyDescent="0.3">
      <c r="A19" s="4" t="s">
        <v>232</v>
      </c>
      <c r="B19" t="s">
        <v>231</v>
      </c>
    </row>
    <row r="20" spans="1:10" x14ac:dyDescent="0.3">
      <c r="A20" s="5" t="s">
        <v>26</v>
      </c>
      <c r="B20" s="3">
        <v>70.2</v>
      </c>
    </row>
    <row r="21" spans="1:10" x14ac:dyDescent="0.3">
      <c r="A21" s="5" t="s">
        <v>12</v>
      </c>
      <c r="B21" s="3">
        <v>72.521739130434781</v>
      </c>
    </row>
    <row r="22" spans="1:10" x14ac:dyDescent="0.3">
      <c r="A22" s="5" t="s">
        <v>17</v>
      </c>
      <c r="B22" s="3">
        <v>73.243902439024396</v>
      </c>
    </row>
    <row r="23" spans="1:10" x14ac:dyDescent="0.3">
      <c r="A23" s="5" t="s">
        <v>32</v>
      </c>
      <c r="B23" s="3">
        <v>67.75555555555556</v>
      </c>
    </row>
    <row r="24" spans="1:10" x14ac:dyDescent="0.3">
      <c r="A24" s="5" t="s">
        <v>23</v>
      </c>
      <c r="B24" s="3">
        <v>67.921052631578945</v>
      </c>
      <c r="D24" s="4" t="s">
        <v>232</v>
      </c>
      <c r="E24" t="s">
        <v>231</v>
      </c>
    </row>
    <row r="25" spans="1:10" x14ac:dyDescent="0.3">
      <c r="D25" s="5" t="s">
        <v>16</v>
      </c>
      <c r="E25" s="3">
        <v>67.581818181818178</v>
      </c>
      <c r="I25" s="2"/>
      <c r="J25" s="2"/>
    </row>
    <row r="26" spans="1:10" x14ac:dyDescent="0.3">
      <c r="D26" s="5" t="s">
        <v>28</v>
      </c>
      <c r="E26" s="3">
        <v>70.021276595744681</v>
      </c>
      <c r="I26" s="5"/>
      <c r="J26" s="3"/>
    </row>
    <row r="27" spans="1:10" x14ac:dyDescent="0.3">
      <c r="D27" s="5" t="s">
        <v>41</v>
      </c>
      <c r="E27" s="3">
        <v>73.291666666666671</v>
      </c>
      <c r="I27" s="5"/>
      <c r="J27" s="3"/>
    </row>
    <row r="28" spans="1:10" x14ac:dyDescent="0.3">
      <c r="D28" s="5" t="s">
        <v>11</v>
      </c>
      <c r="E28" s="3">
        <v>70.98</v>
      </c>
      <c r="I28" s="5"/>
      <c r="J28" s="3"/>
    </row>
    <row r="29" spans="1:10" x14ac:dyDescent="0.3">
      <c r="I29" s="5"/>
      <c r="J29" s="3"/>
    </row>
    <row r="31" spans="1:10" x14ac:dyDescent="0.3">
      <c r="F31" s="2"/>
    </row>
    <row r="32" spans="1:10" x14ac:dyDescent="0.3">
      <c r="E32" s="5"/>
      <c r="F32" s="3"/>
    </row>
    <row r="33" spans="1:6" x14ac:dyDescent="0.3">
      <c r="E33" s="5"/>
      <c r="F33" s="3"/>
    </row>
    <row r="34" spans="1:6" x14ac:dyDescent="0.3">
      <c r="E34" s="5"/>
      <c r="F34" s="2"/>
    </row>
    <row r="35" spans="1:6" x14ac:dyDescent="0.3">
      <c r="E35" s="5"/>
      <c r="F35" s="3"/>
    </row>
    <row r="39" spans="1:6" x14ac:dyDescent="0.3">
      <c r="A39" s="4" t="s">
        <v>232</v>
      </c>
      <c r="B39" t="s">
        <v>231</v>
      </c>
    </row>
    <row r="40" spans="1:6" x14ac:dyDescent="0.3">
      <c r="A40" s="5" t="s">
        <v>13</v>
      </c>
      <c r="B40" s="3">
        <v>71.614035087719301</v>
      </c>
    </row>
    <row r="41" spans="1:6" x14ac:dyDescent="0.3">
      <c r="A41" s="5" t="s">
        <v>18</v>
      </c>
      <c r="B41" s="3">
        <v>72.283950617283949</v>
      </c>
    </row>
    <row r="42" spans="1:6" x14ac:dyDescent="0.3">
      <c r="A42" s="5" t="s">
        <v>29</v>
      </c>
      <c r="B42" s="3">
        <v>66.741935483870961</v>
      </c>
    </row>
    <row r="45" spans="1:6" x14ac:dyDescent="0.3">
      <c r="A45" t="s">
        <v>231</v>
      </c>
    </row>
    <row r="46" spans="1:6" x14ac:dyDescent="0.3">
      <c r="A46" s="3">
        <v>70.375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491A4-D0C0-4355-A660-1CA3DBCDED11}">
  <dimension ref="A1:K201"/>
  <sheetViews>
    <sheetView topLeftCell="A40" workbookViewId="0">
      <selection activeCell="K4" sqref="K4"/>
    </sheetView>
  </sheetViews>
  <sheetFormatPr defaultRowHeight="14.4" x14ac:dyDescent="0.3"/>
  <cols>
    <col min="1" max="1" width="11" customWidth="1"/>
    <col min="2" max="2" width="12.88671875" customWidth="1"/>
    <col min="3" max="3" width="15.6640625" customWidth="1"/>
    <col min="4" max="4" width="13.77734375" customWidth="1"/>
    <col min="5" max="5" width="9" customWidth="1"/>
    <col min="7" max="7" width="15.5546875" customWidth="1"/>
    <col min="8" max="8" width="19.6640625" customWidth="1"/>
    <col min="9" max="11" width="15.5546875" customWidth="1"/>
  </cols>
  <sheetData>
    <row r="1" spans="1:11" x14ac:dyDescent="0.3">
      <c r="A1" t="s">
        <v>0</v>
      </c>
      <c r="B1" t="s">
        <v>1</v>
      </c>
      <c r="C1" t="s">
        <v>2</v>
      </c>
      <c r="D1" t="s">
        <v>3</v>
      </c>
      <c r="E1" t="s">
        <v>4</v>
      </c>
      <c r="F1" t="s">
        <v>5</v>
      </c>
      <c r="G1" t="s">
        <v>6</v>
      </c>
      <c r="H1" t="s">
        <v>7</v>
      </c>
      <c r="I1" t="s">
        <v>8</v>
      </c>
      <c r="J1" t="s">
        <v>236</v>
      </c>
      <c r="K1" t="s">
        <v>239</v>
      </c>
    </row>
    <row r="2" spans="1:11" x14ac:dyDescent="0.3">
      <c r="A2" t="s">
        <v>9</v>
      </c>
      <c r="B2" t="s">
        <v>10</v>
      </c>
      <c r="C2" t="s">
        <v>11</v>
      </c>
      <c r="D2" t="s">
        <v>12</v>
      </c>
      <c r="E2" t="s">
        <v>13</v>
      </c>
      <c r="F2">
        <v>12</v>
      </c>
      <c r="G2">
        <v>68632.97</v>
      </c>
      <c r="H2">
        <v>21</v>
      </c>
      <c r="I2">
        <v>82</v>
      </c>
      <c r="J2" t="str">
        <f t="shared" ref="J2:J33" si="0">IF(G2&gt;75000,"High Cost","Low Cost")</f>
        <v>Low Cost</v>
      </c>
      <c r="K2" t="str">
        <f t="shared" ref="K2:K33" si="1">IF(F2&lt;=5,"Infant",IF(F2&lt;12,"Child",IF(F2&lt;=19,"Teenager",IF(F2&lt;29,"Young Adult",IF(F2&lt;=44,"Adult",IF(F2&lt;=59,"Middle Aged",IF(F2&lt;74,"Senior","Elderly")))))))</f>
        <v>Teenager</v>
      </c>
    </row>
    <row r="3" spans="1:11" x14ac:dyDescent="0.3">
      <c r="A3" t="s">
        <v>14</v>
      </c>
      <c r="B3" t="s">
        <v>15</v>
      </c>
      <c r="C3" t="s">
        <v>16</v>
      </c>
      <c r="D3" t="s">
        <v>17</v>
      </c>
      <c r="E3" t="s">
        <v>18</v>
      </c>
      <c r="F3">
        <v>52</v>
      </c>
      <c r="G3">
        <v>10231.42</v>
      </c>
      <c r="H3">
        <v>20</v>
      </c>
      <c r="I3">
        <v>42</v>
      </c>
      <c r="J3" t="str">
        <f t="shared" si="0"/>
        <v>Low Cost</v>
      </c>
      <c r="K3" t="str">
        <f t="shared" si="1"/>
        <v>Middle Aged</v>
      </c>
    </row>
    <row r="4" spans="1:11" x14ac:dyDescent="0.3">
      <c r="A4" t="s">
        <v>19</v>
      </c>
      <c r="B4" t="s">
        <v>15</v>
      </c>
      <c r="C4" t="s">
        <v>11</v>
      </c>
      <c r="D4" t="s">
        <v>12</v>
      </c>
      <c r="E4" t="s">
        <v>18</v>
      </c>
      <c r="F4">
        <v>79</v>
      </c>
      <c r="G4">
        <v>10160.24</v>
      </c>
      <c r="H4">
        <v>2</v>
      </c>
      <c r="I4">
        <v>72</v>
      </c>
      <c r="J4" t="str">
        <f t="shared" si="0"/>
        <v>Low Cost</v>
      </c>
      <c r="K4" t="str">
        <f t="shared" si="1"/>
        <v>Elderly</v>
      </c>
    </row>
    <row r="5" spans="1:11" x14ac:dyDescent="0.3">
      <c r="A5" t="s">
        <v>20</v>
      </c>
      <c r="B5" t="s">
        <v>15</v>
      </c>
      <c r="C5" t="s">
        <v>11</v>
      </c>
      <c r="D5" t="s">
        <v>12</v>
      </c>
      <c r="E5" t="s">
        <v>13</v>
      </c>
      <c r="F5">
        <v>23</v>
      </c>
      <c r="G5">
        <v>103508.96</v>
      </c>
      <c r="H5">
        <v>20</v>
      </c>
      <c r="I5">
        <v>50</v>
      </c>
      <c r="J5" t="str">
        <f t="shared" si="0"/>
        <v>High Cost</v>
      </c>
      <c r="K5" t="str">
        <f t="shared" si="1"/>
        <v>Young Adult</v>
      </c>
    </row>
    <row r="6" spans="1:11" x14ac:dyDescent="0.3">
      <c r="A6" t="s">
        <v>21</v>
      </c>
      <c r="B6" t="s">
        <v>22</v>
      </c>
      <c r="C6" t="s">
        <v>16</v>
      </c>
      <c r="D6" t="s">
        <v>23</v>
      </c>
      <c r="E6" t="s">
        <v>13</v>
      </c>
      <c r="F6">
        <v>7</v>
      </c>
      <c r="G6">
        <v>143427.51999999999</v>
      </c>
      <c r="H6">
        <v>6</v>
      </c>
      <c r="I6">
        <v>43</v>
      </c>
      <c r="J6" t="str">
        <f t="shared" si="0"/>
        <v>High Cost</v>
      </c>
      <c r="K6" t="str">
        <f t="shared" si="1"/>
        <v>Child</v>
      </c>
    </row>
    <row r="7" spans="1:11" x14ac:dyDescent="0.3">
      <c r="A7" t="s">
        <v>24</v>
      </c>
      <c r="B7" t="s">
        <v>25</v>
      </c>
      <c r="C7" t="s">
        <v>16</v>
      </c>
      <c r="D7" t="s">
        <v>26</v>
      </c>
      <c r="E7" t="s">
        <v>13</v>
      </c>
      <c r="F7">
        <v>78</v>
      </c>
      <c r="G7">
        <v>146252.19</v>
      </c>
      <c r="H7">
        <v>9</v>
      </c>
      <c r="I7">
        <v>41</v>
      </c>
      <c r="J7" t="str">
        <f t="shared" si="0"/>
        <v>High Cost</v>
      </c>
      <c r="K7" t="str">
        <f t="shared" si="1"/>
        <v>Elderly</v>
      </c>
    </row>
    <row r="8" spans="1:11" x14ac:dyDescent="0.3">
      <c r="A8" t="s">
        <v>27</v>
      </c>
      <c r="B8" t="s">
        <v>25</v>
      </c>
      <c r="C8" t="s">
        <v>28</v>
      </c>
      <c r="D8" t="s">
        <v>17</v>
      </c>
      <c r="E8" t="s">
        <v>29</v>
      </c>
      <c r="F8">
        <v>30</v>
      </c>
      <c r="G8">
        <v>54393.48</v>
      </c>
      <c r="H8">
        <v>1</v>
      </c>
      <c r="I8">
        <v>42</v>
      </c>
      <c r="J8" t="str">
        <f t="shared" si="0"/>
        <v>Low Cost</v>
      </c>
      <c r="K8" t="str">
        <f t="shared" si="1"/>
        <v>Adult</v>
      </c>
    </row>
    <row r="9" spans="1:11" x14ac:dyDescent="0.3">
      <c r="A9" t="s">
        <v>30</v>
      </c>
      <c r="B9" t="s">
        <v>31</v>
      </c>
      <c r="C9" t="s">
        <v>28</v>
      </c>
      <c r="D9" t="s">
        <v>32</v>
      </c>
      <c r="E9" t="s">
        <v>29</v>
      </c>
      <c r="F9">
        <v>68</v>
      </c>
      <c r="G9">
        <v>30452.22</v>
      </c>
      <c r="H9">
        <v>6</v>
      </c>
      <c r="I9">
        <v>77</v>
      </c>
      <c r="J9" t="str">
        <f t="shared" si="0"/>
        <v>Low Cost</v>
      </c>
      <c r="K9" t="str">
        <f t="shared" si="1"/>
        <v>Senior</v>
      </c>
    </row>
    <row r="10" spans="1:11" x14ac:dyDescent="0.3">
      <c r="A10" t="s">
        <v>33</v>
      </c>
      <c r="B10" t="s">
        <v>10</v>
      </c>
      <c r="C10" t="s">
        <v>28</v>
      </c>
      <c r="D10" t="s">
        <v>12</v>
      </c>
      <c r="E10" t="s">
        <v>29</v>
      </c>
      <c r="F10">
        <v>41</v>
      </c>
      <c r="G10">
        <v>79517.25</v>
      </c>
      <c r="H10">
        <v>9</v>
      </c>
      <c r="I10">
        <v>62</v>
      </c>
      <c r="J10" t="str">
        <f t="shared" si="0"/>
        <v>High Cost</v>
      </c>
      <c r="K10" t="str">
        <f t="shared" si="1"/>
        <v>Adult</v>
      </c>
    </row>
    <row r="11" spans="1:11" x14ac:dyDescent="0.3">
      <c r="A11" t="s">
        <v>34</v>
      </c>
      <c r="B11" t="s">
        <v>15</v>
      </c>
      <c r="C11" t="s">
        <v>16</v>
      </c>
      <c r="D11" t="s">
        <v>23</v>
      </c>
      <c r="E11" t="s">
        <v>29</v>
      </c>
      <c r="F11">
        <v>56</v>
      </c>
      <c r="G11">
        <v>116558.38</v>
      </c>
      <c r="H11">
        <v>24</v>
      </c>
      <c r="I11">
        <v>48</v>
      </c>
      <c r="J11" t="str">
        <f t="shared" si="0"/>
        <v>High Cost</v>
      </c>
      <c r="K11" t="str">
        <f t="shared" si="1"/>
        <v>Middle Aged</v>
      </c>
    </row>
    <row r="12" spans="1:11" x14ac:dyDescent="0.3">
      <c r="A12" t="s">
        <v>35</v>
      </c>
      <c r="B12" t="s">
        <v>36</v>
      </c>
      <c r="C12" t="s">
        <v>16</v>
      </c>
      <c r="D12" t="s">
        <v>23</v>
      </c>
      <c r="E12" t="s">
        <v>13</v>
      </c>
      <c r="F12">
        <v>24</v>
      </c>
      <c r="G12">
        <v>135883.74</v>
      </c>
      <c r="H12">
        <v>15</v>
      </c>
      <c r="I12">
        <v>54</v>
      </c>
      <c r="J12" t="str">
        <f t="shared" si="0"/>
        <v>High Cost</v>
      </c>
      <c r="K12" t="str">
        <f t="shared" si="1"/>
        <v>Young Adult</v>
      </c>
    </row>
    <row r="13" spans="1:11" x14ac:dyDescent="0.3">
      <c r="A13" t="s">
        <v>37</v>
      </c>
      <c r="B13" t="s">
        <v>15</v>
      </c>
      <c r="C13" t="s">
        <v>28</v>
      </c>
      <c r="D13" t="s">
        <v>17</v>
      </c>
      <c r="E13" t="s">
        <v>13</v>
      </c>
      <c r="F13">
        <v>62</v>
      </c>
      <c r="G13">
        <v>148179.98000000001</v>
      </c>
      <c r="H13">
        <v>11</v>
      </c>
      <c r="I13">
        <v>87</v>
      </c>
      <c r="J13" t="str">
        <f t="shared" si="0"/>
        <v>High Cost</v>
      </c>
      <c r="K13" t="str">
        <f t="shared" si="1"/>
        <v>Senior</v>
      </c>
    </row>
    <row r="14" spans="1:11" x14ac:dyDescent="0.3">
      <c r="A14" t="s">
        <v>38</v>
      </c>
      <c r="B14" t="s">
        <v>25</v>
      </c>
      <c r="C14" t="s">
        <v>28</v>
      </c>
      <c r="D14" t="s">
        <v>32</v>
      </c>
      <c r="E14" t="s">
        <v>13</v>
      </c>
      <c r="F14">
        <v>65</v>
      </c>
      <c r="G14">
        <v>20591.650000000001</v>
      </c>
      <c r="H14">
        <v>28</v>
      </c>
      <c r="I14">
        <v>52</v>
      </c>
      <c r="J14" t="str">
        <f t="shared" si="0"/>
        <v>Low Cost</v>
      </c>
      <c r="K14" t="str">
        <f t="shared" si="1"/>
        <v>Senior</v>
      </c>
    </row>
    <row r="15" spans="1:11" x14ac:dyDescent="0.3">
      <c r="A15" t="s">
        <v>39</v>
      </c>
      <c r="B15" t="s">
        <v>10</v>
      </c>
      <c r="C15" t="s">
        <v>28</v>
      </c>
      <c r="D15" t="s">
        <v>12</v>
      </c>
      <c r="E15" t="s">
        <v>13</v>
      </c>
      <c r="F15">
        <v>13</v>
      </c>
      <c r="G15">
        <v>59149.07</v>
      </c>
      <c r="H15">
        <v>19</v>
      </c>
      <c r="I15">
        <v>86</v>
      </c>
      <c r="J15" t="str">
        <f t="shared" si="0"/>
        <v>Low Cost</v>
      </c>
      <c r="K15" t="str">
        <f t="shared" si="1"/>
        <v>Teenager</v>
      </c>
    </row>
    <row r="16" spans="1:11" x14ac:dyDescent="0.3">
      <c r="A16" t="s">
        <v>40</v>
      </c>
      <c r="B16" t="s">
        <v>10</v>
      </c>
      <c r="C16" t="s">
        <v>41</v>
      </c>
      <c r="D16" t="s">
        <v>26</v>
      </c>
      <c r="E16" t="s">
        <v>18</v>
      </c>
      <c r="F16">
        <v>39</v>
      </c>
      <c r="G16">
        <v>59335.72</v>
      </c>
      <c r="H16">
        <v>28</v>
      </c>
      <c r="I16">
        <v>80</v>
      </c>
      <c r="J16" t="str">
        <f t="shared" si="0"/>
        <v>Low Cost</v>
      </c>
      <c r="K16" t="str">
        <f t="shared" si="1"/>
        <v>Adult</v>
      </c>
    </row>
    <row r="17" spans="1:11" x14ac:dyDescent="0.3">
      <c r="A17" t="s">
        <v>42</v>
      </c>
      <c r="B17" t="s">
        <v>22</v>
      </c>
      <c r="C17" t="s">
        <v>16</v>
      </c>
      <c r="D17" t="s">
        <v>12</v>
      </c>
      <c r="E17" t="s">
        <v>18</v>
      </c>
      <c r="F17">
        <v>85</v>
      </c>
      <c r="G17">
        <v>101936.34</v>
      </c>
      <c r="H17">
        <v>27</v>
      </c>
      <c r="I17">
        <v>99</v>
      </c>
      <c r="J17" t="str">
        <f t="shared" si="0"/>
        <v>High Cost</v>
      </c>
      <c r="K17" t="str">
        <f t="shared" si="1"/>
        <v>Elderly</v>
      </c>
    </row>
    <row r="18" spans="1:11" x14ac:dyDescent="0.3">
      <c r="A18" t="s">
        <v>43</v>
      </c>
      <c r="B18" t="s">
        <v>22</v>
      </c>
      <c r="C18" t="s">
        <v>41</v>
      </c>
      <c r="D18" t="s">
        <v>12</v>
      </c>
      <c r="E18" t="s">
        <v>18</v>
      </c>
      <c r="F18">
        <v>52</v>
      </c>
      <c r="G18">
        <v>107481.12</v>
      </c>
      <c r="H18">
        <v>8</v>
      </c>
      <c r="I18">
        <v>93</v>
      </c>
      <c r="J18" t="str">
        <f t="shared" si="0"/>
        <v>High Cost</v>
      </c>
      <c r="K18" t="str">
        <f t="shared" si="1"/>
        <v>Middle Aged</v>
      </c>
    </row>
    <row r="19" spans="1:11" x14ac:dyDescent="0.3">
      <c r="A19" t="s">
        <v>44</v>
      </c>
      <c r="B19" t="s">
        <v>36</v>
      </c>
      <c r="C19" t="s">
        <v>11</v>
      </c>
      <c r="D19" t="s">
        <v>23</v>
      </c>
      <c r="E19" t="s">
        <v>18</v>
      </c>
      <c r="F19">
        <v>25</v>
      </c>
      <c r="G19">
        <v>142574.53</v>
      </c>
      <c r="H19">
        <v>30</v>
      </c>
      <c r="I19">
        <v>99</v>
      </c>
      <c r="J19" t="str">
        <f t="shared" si="0"/>
        <v>High Cost</v>
      </c>
      <c r="K19" t="str">
        <f t="shared" si="1"/>
        <v>Young Adult</v>
      </c>
    </row>
    <row r="20" spans="1:11" x14ac:dyDescent="0.3">
      <c r="A20" t="s">
        <v>45</v>
      </c>
      <c r="B20" t="s">
        <v>15</v>
      </c>
      <c r="C20" t="s">
        <v>41</v>
      </c>
      <c r="D20" t="s">
        <v>23</v>
      </c>
      <c r="E20" t="s">
        <v>18</v>
      </c>
      <c r="F20">
        <v>1</v>
      </c>
      <c r="G20">
        <v>43174.44</v>
      </c>
      <c r="H20">
        <v>24</v>
      </c>
      <c r="I20">
        <v>100</v>
      </c>
      <c r="J20" t="str">
        <f t="shared" si="0"/>
        <v>Low Cost</v>
      </c>
      <c r="K20" t="str">
        <f t="shared" si="1"/>
        <v>Infant</v>
      </c>
    </row>
    <row r="21" spans="1:11" x14ac:dyDescent="0.3">
      <c r="A21" t="s">
        <v>46</v>
      </c>
      <c r="B21" t="s">
        <v>31</v>
      </c>
      <c r="C21" t="s">
        <v>16</v>
      </c>
      <c r="D21" t="s">
        <v>12</v>
      </c>
      <c r="E21" t="s">
        <v>13</v>
      </c>
      <c r="F21">
        <v>3</v>
      </c>
      <c r="G21">
        <v>125171.58</v>
      </c>
      <c r="H21">
        <v>30</v>
      </c>
      <c r="I21">
        <v>89</v>
      </c>
      <c r="J21" t="str">
        <f t="shared" si="0"/>
        <v>High Cost</v>
      </c>
      <c r="K21" t="str">
        <f t="shared" si="1"/>
        <v>Infant</v>
      </c>
    </row>
    <row r="22" spans="1:11" x14ac:dyDescent="0.3">
      <c r="A22" t="s">
        <v>47</v>
      </c>
      <c r="B22" t="s">
        <v>15</v>
      </c>
      <c r="C22" t="s">
        <v>11</v>
      </c>
      <c r="D22" t="s">
        <v>26</v>
      </c>
      <c r="E22" t="s">
        <v>18</v>
      </c>
      <c r="F22">
        <v>31</v>
      </c>
      <c r="G22">
        <v>51842.34</v>
      </c>
      <c r="H22">
        <v>15</v>
      </c>
      <c r="I22">
        <v>74</v>
      </c>
      <c r="J22" t="str">
        <f t="shared" si="0"/>
        <v>Low Cost</v>
      </c>
      <c r="K22" t="str">
        <f t="shared" si="1"/>
        <v>Adult</v>
      </c>
    </row>
    <row r="23" spans="1:11" x14ac:dyDescent="0.3">
      <c r="A23" t="s">
        <v>48</v>
      </c>
      <c r="B23" t="s">
        <v>36</v>
      </c>
      <c r="C23" t="s">
        <v>11</v>
      </c>
      <c r="D23" t="s">
        <v>26</v>
      </c>
      <c r="E23" t="s">
        <v>18</v>
      </c>
      <c r="F23">
        <v>66</v>
      </c>
      <c r="G23">
        <v>30547.73</v>
      </c>
      <c r="H23">
        <v>11</v>
      </c>
      <c r="I23">
        <v>47</v>
      </c>
      <c r="J23" t="str">
        <f t="shared" si="0"/>
        <v>Low Cost</v>
      </c>
      <c r="K23" t="str">
        <f t="shared" si="1"/>
        <v>Senior</v>
      </c>
    </row>
    <row r="24" spans="1:11" x14ac:dyDescent="0.3">
      <c r="A24" t="s">
        <v>49</v>
      </c>
      <c r="B24" t="s">
        <v>22</v>
      </c>
      <c r="C24" t="s">
        <v>11</v>
      </c>
      <c r="D24" t="s">
        <v>32</v>
      </c>
      <c r="E24" t="s">
        <v>18</v>
      </c>
      <c r="F24">
        <v>68</v>
      </c>
      <c r="G24">
        <v>68961.679999999993</v>
      </c>
      <c r="H24">
        <v>5</v>
      </c>
      <c r="I24">
        <v>67</v>
      </c>
      <c r="J24" t="str">
        <f t="shared" si="0"/>
        <v>Low Cost</v>
      </c>
      <c r="K24" t="str">
        <f t="shared" si="1"/>
        <v>Senior</v>
      </c>
    </row>
    <row r="25" spans="1:11" x14ac:dyDescent="0.3">
      <c r="A25" t="s">
        <v>50</v>
      </c>
      <c r="B25" t="s">
        <v>36</v>
      </c>
      <c r="C25" t="s">
        <v>11</v>
      </c>
      <c r="D25" t="s">
        <v>32</v>
      </c>
      <c r="E25" t="s">
        <v>29</v>
      </c>
      <c r="F25">
        <v>75</v>
      </c>
      <c r="G25">
        <v>89887.05</v>
      </c>
      <c r="H25">
        <v>28</v>
      </c>
      <c r="I25">
        <v>92</v>
      </c>
      <c r="J25" t="str">
        <f t="shared" si="0"/>
        <v>High Cost</v>
      </c>
      <c r="K25" t="str">
        <f t="shared" si="1"/>
        <v>Elderly</v>
      </c>
    </row>
    <row r="26" spans="1:11" x14ac:dyDescent="0.3">
      <c r="A26" t="s">
        <v>51</v>
      </c>
      <c r="B26" t="s">
        <v>15</v>
      </c>
      <c r="C26" t="s">
        <v>16</v>
      </c>
      <c r="D26" t="s">
        <v>12</v>
      </c>
      <c r="E26" t="s">
        <v>18</v>
      </c>
      <c r="F26">
        <v>35</v>
      </c>
      <c r="G26">
        <v>54350.5</v>
      </c>
      <c r="H26">
        <v>24</v>
      </c>
      <c r="I26">
        <v>70</v>
      </c>
      <c r="J26" t="str">
        <f t="shared" si="0"/>
        <v>Low Cost</v>
      </c>
      <c r="K26" t="str">
        <f t="shared" si="1"/>
        <v>Adult</v>
      </c>
    </row>
    <row r="27" spans="1:11" x14ac:dyDescent="0.3">
      <c r="A27" t="s">
        <v>52</v>
      </c>
      <c r="B27" t="s">
        <v>31</v>
      </c>
      <c r="C27" t="s">
        <v>11</v>
      </c>
      <c r="D27" t="s">
        <v>23</v>
      </c>
      <c r="E27" t="s">
        <v>18</v>
      </c>
      <c r="F27">
        <v>56</v>
      </c>
      <c r="G27">
        <v>47635.12</v>
      </c>
      <c r="H27">
        <v>3</v>
      </c>
      <c r="I27">
        <v>47</v>
      </c>
      <c r="J27" t="str">
        <f t="shared" si="0"/>
        <v>Low Cost</v>
      </c>
      <c r="K27" t="str">
        <f t="shared" si="1"/>
        <v>Middle Aged</v>
      </c>
    </row>
    <row r="28" spans="1:11" x14ac:dyDescent="0.3">
      <c r="A28" t="s">
        <v>53</v>
      </c>
      <c r="B28" t="s">
        <v>22</v>
      </c>
      <c r="C28" t="s">
        <v>41</v>
      </c>
      <c r="D28" t="s">
        <v>23</v>
      </c>
      <c r="E28" t="s">
        <v>29</v>
      </c>
      <c r="F28">
        <v>34</v>
      </c>
      <c r="G28">
        <v>136077.99</v>
      </c>
      <c r="H28">
        <v>25</v>
      </c>
      <c r="I28">
        <v>58</v>
      </c>
      <c r="J28" t="str">
        <f t="shared" si="0"/>
        <v>High Cost</v>
      </c>
      <c r="K28" t="str">
        <f t="shared" si="1"/>
        <v>Adult</v>
      </c>
    </row>
    <row r="29" spans="1:11" x14ac:dyDescent="0.3">
      <c r="A29" t="s">
        <v>54</v>
      </c>
      <c r="B29" t="s">
        <v>25</v>
      </c>
      <c r="C29" t="s">
        <v>11</v>
      </c>
      <c r="D29" t="s">
        <v>23</v>
      </c>
      <c r="E29" t="s">
        <v>18</v>
      </c>
      <c r="F29">
        <v>31</v>
      </c>
      <c r="G29">
        <v>103276.56</v>
      </c>
      <c r="H29">
        <v>30</v>
      </c>
      <c r="I29">
        <v>84</v>
      </c>
      <c r="J29" t="str">
        <f t="shared" si="0"/>
        <v>High Cost</v>
      </c>
      <c r="K29" t="str">
        <f t="shared" si="1"/>
        <v>Adult</v>
      </c>
    </row>
    <row r="30" spans="1:11" x14ac:dyDescent="0.3">
      <c r="A30" t="s">
        <v>55</v>
      </c>
      <c r="B30" t="s">
        <v>10</v>
      </c>
      <c r="C30" t="s">
        <v>41</v>
      </c>
      <c r="D30" t="s">
        <v>26</v>
      </c>
      <c r="E30" t="s">
        <v>18</v>
      </c>
      <c r="F30">
        <v>25</v>
      </c>
      <c r="G30">
        <v>38676.85</v>
      </c>
      <c r="H30">
        <v>9</v>
      </c>
      <c r="I30">
        <v>70</v>
      </c>
      <c r="J30" t="str">
        <f t="shared" si="0"/>
        <v>Low Cost</v>
      </c>
      <c r="K30" t="str">
        <f t="shared" si="1"/>
        <v>Young Adult</v>
      </c>
    </row>
    <row r="31" spans="1:11" x14ac:dyDescent="0.3">
      <c r="A31" t="s">
        <v>56</v>
      </c>
      <c r="B31" t="s">
        <v>10</v>
      </c>
      <c r="C31" t="s">
        <v>41</v>
      </c>
      <c r="D31" t="s">
        <v>32</v>
      </c>
      <c r="E31" t="s">
        <v>29</v>
      </c>
      <c r="F31">
        <v>86</v>
      </c>
      <c r="G31">
        <v>35788.22</v>
      </c>
      <c r="H31">
        <v>3</v>
      </c>
      <c r="I31">
        <v>66</v>
      </c>
      <c r="J31" t="str">
        <f t="shared" si="0"/>
        <v>Low Cost</v>
      </c>
      <c r="K31" t="str">
        <f t="shared" si="1"/>
        <v>Elderly</v>
      </c>
    </row>
    <row r="32" spans="1:11" x14ac:dyDescent="0.3">
      <c r="A32" t="s">
        <v>57</v>
      </c>
      <c r="B32" t="s">
        <v>36</v>
      </c>
      <c r="C32" t="s">
        <v>16</v>
      </c>
      <c r="D32" t="s">
        <v>12</v>
      </c>
      <c r="E32" t="s">
        <v>18</v>
      </c>
      <c r="F32">
        <v>79</v>
      </c>
      <c r="G32">
        <v>140415.63</v>
      </c>
      <c r="H32">
        <v>16</v>
      </c>
      <c r="I32">
        <v>67</v>
      </c>
      <c r="J32" t="str">
        <f t="shared" si="0"/>
        <v>High Cost</v>
      </c>
      <c r="K32" t="str">
        <f t="shared" si="1"/>
        <v>Elderly</v>
      </c>
    </row>
    <row r="33" spans="1:11" x14ac:dyDescent="0.3">
      <c r="A33" t="s">
        <v>58</v>
      </c>
      <c r="B33" t="s">
        <v>22</v>
      </c>
      <c r="C33" t="s">
        <v>41</v>
      </c>
      <c r="D33" t="s">
        <v>26</v>
      </c>
      <c r="E33" t="s">
        <v>18</v>
      </c>
      <c r="F33">
        <v>51</v>
      </c>
      <c r="G33">
        <v>143365.82999999999</v>
      </c>
      <c r="H33">
        <v>1</v>
      </c>
      <c r="I33">
        <v>58</v>
      </c>
      <c r="J33" t="str">
        <f t="shared" si="0"/>
        <v>High Cost</v>
      </c>
      <c r="K33" t="str">
        <f t="shared" si="1"/>
        <v>Middle Aged</v>
      </c>
    </row>
    <row r="34" spans="1:11" x14ac:dyDescent="0.3">
      <c r="A34" t="s">
        <v>59</v>
      </c>
      <c r="B34" t="s">
        <v>10</v>
      </c>
      <c r="C34" t="s">
        <v>16</v>
      </c>
      <c r="D34" t="s">
        <v>17</v>
      </c>
      <c r="E34" t="s">
        <v>18</v>
      </c>
      <c r="F34">
        <v>1</v>
      </c>
      <c r="G34">
        <v>101058.07</v>
      </c>
      <c r="H34">
        <v>4</v>
      </c>
      <c r="I34">
        <v>81</v>
      </c>
      <c r="J34" t="str">
        <f t="shared" ref="J34:J65" si="2">IF(G34&gt;75000,"High Cost","Low Cost")</f>
        <v>High Cost</v>
      </c>
      <c r="K34" t="str">
        <f t="shared" ref="K34:K65" si="3">IF(F34&lt;=5,"Infant",IF(F34&lt;12,"Child",IF(F34&lt;=19,"Teenager",IF(F34&lt;29,"Young Adult",IF(F34&lt;=44,"Adult",IF(F34&lt;=59,"Middle Aged",IF(F34&lt;74,"Senior","Elderly")))))))</f>
        <v>Infant</v>
      </c>
    </row>
    <row r="35" spans="1:11" x14ac:dyDescent="0.3">
      <c r="A35" t="s">
        <v>60</v>
      </c>
      <c r="B35" t="s">
        <v>22</v>
      </c>
      <c r="C35" t="s">
        <v>11</v>
      </c>
      <c r="D35" t="s">
        <v>12</v>
      </c>
      <c r="E35" t="s">
        <v>29</v>
      </c>
      <c r="F35">
        <v>58</v>
      </c>
      <c r="G35">
        <v>41426.04</v>
      </c>
      <c r="H35">
        <v>6</v>
      </c>
      <c r="I35">
        <v>67</v>
      </c>
      <c r="J35" t="str">
        <f t="shared" si="2"/>
        <v>Low Cost</v>
      </c>
      <c r="K35" t="str">
        <f t="shared" si="3"/>
        <v>Middle Aged</v>
      </c>
    </row>
    <row r="36" spans="1:11" x14ac:dyDescent="0.3">
      <c r="A36" t="s">
        <v>61</v>
      </c>
      <c r="B36" t="s">
        <v>22</v>
      </c>
      <c r="C36" t="s">
        <v>28</v>
      </c>
      <c r="D36" t="s">
        <v>17</v>
      </c>
      <c r="E36" t="s">
        <v>13</v>
      </c>
      <c r="F36">
        <v>15</v>
      </c>
      <c r="G36">
        <v>131454.59</v>
      </c>
      <c r="H36">
        <v>30</v>
      </c>
      <c r="I36">
        <v>83</v>
      </c>
      <c r="J36" t="str">
        <f t="shared" si="2"/>
        <v>High Cost</v>
      </c>
      <c r="K36" t="str">
        <f t="shared" si="3"/>
        <v>Teenager</v>
      </c>
    </row>
    <row r="37" spans="1:11" x14ac:dyDescent="0.3">
      <c r="A37" t="s">
        <v>62</v>
      </c>
      <c r="B37" t="s">
        <v>10</v>
      </c>
      <c r="C37" t="s">
        <v>16</v>
      </c>
      <c r="D37" t="s">
        <v>32</v>
      </c>
      <c r="E37" t="s">
        <v>13</v>
      </c>
      <c r="F37">
        <v>5</v>
      </c>
      <c r="G37">
        <v>48581.36</v>
      </c>
      <c r="H37">
        <v>16</v>
      </c>
      <c r="I37">
        <v>40</v>
      </c>
      <c r="J37" t="str">
        <f t="shared" si="2"/>
        <v>Low Cost</v>
      </c>
      <c r="K37" t="str">
        <f t="shared" si="3"/>
        <v>Infant</v>
      </c>
    </row>
    <row r="38" spans="1:11" x14ac:dyDescent="0.3">
      <c r="A38" t="s">
        <v>63</v>
      </c>
      <c r="B38" t="s">
        <v>15</v>
      </c>
      <c r="C38" t="s">
        <v>11</v>
      </c>
      <c r="D38" t="s">
        <v>17</v>
      </c>
      <c r="E38" t="s">
        <v>13</v>
      </c>
      <c r="F38">
        <v>41</v>
      </c>
      <c r="G38">
        <v>143381.07</v>
      </c>
      <c r="H38">
        <v>1</v>
      </c>
      <c r="I38">
        <v>87</v>
      </c>
      <c r="J38" t="str">
        <f t="shared" si="2"/>
        <v>High Cost</v>
      </c>
      <c r="K38" t="str">
        <f t="shared" si="3"/>
        <v>Adult</v>
      </c>
    </row>
    <row r="39" spans="1:11" x14ac:dyDescent="0.3">
      <c r="A39" t="s">
        <v>64</v>
      </c>
      <c r="B39" t="s">
        <v>15</v>
      </c>
      <c r="C39" t="s">
        <v>11</v>
      </c>
      <c r="D39" t="s">
        <v>17</v>
      </c>
      <c r="E39" t="s">
        <v>18</v>
      </c>
      <c r="F39">
        <v>3</v>
      </c>
      <c r="G39">
        <v>50045.440000000002</v>
      </c>
      <c r="H39">
        <v>15</v>
      </c>
      <c r="I39">
        <v>84</v>
      </c>
      <c r="J39" t="str">
        <f t="shared" si="2"/>
        <v>Low Cost</v>
      </c>
      <c r="K39" t="str">
        <f t="shared" si="3"/>
        <v>Infant</v>
      </c>
    </row>
    <row r="40" spans="1:11" x14ac:dyDescent="0.3">
      <c r="A40" t="s">
        <v>65</v>
      </c>
      <c r="B40" t="s">
        <v>22</v>
      </c>
      <c r="C40" t="s">
        <v>11</v>
      </c>
      <c r="D40" t="s">
        <v>17</v>
      </c>
      <c r="E40" t="s">
        <v>29</v>
      </c>
      <c r="F40">
        <v>58</v>
      </c>
      <c r="G40">
        <v>86479.95</v>
      </c>
      <c r="H40">
        <v>1</v>
      </c>
      <c r="I40">
        <v>75</v>
      </c>
      <c r="J40" t="str">
        <f t="shared" si="2"/>
        <v>High Cost</v>
      </c>
      <c r="K40" t="str">
        <f t="shared" si="3"/>
        <v>Middle Aged</v>
      </c>
    </row>
    <row r="41" spans="1:11" x14ac:dyDescent="0.3">
      <c r="A41" t="s">
        <v>66</v>
      </c>
      <c r="B41" t="s">
        <v>15</v>
      </c>
      <c r="C41" t="s">
        <v>41</v>
      </c>
      <c r="D41" t="s">
        <v>23</v>
      </c>
      <c r="E41" t="s">
        <v>18</v>
      </c>
      <c r="F41">
        <v>14</v>
      </c>
      <c r="G41">
        <v>9067.3799999999992</v>
      </c>
      <c r="H41">
        <v>28</v>
      </c>
      <c r="I41">
        <v>86</v>
      </c>
      <c r="J41" t="str">
        <f t="shared" si="2"/>
        <v>Low Cost</v>
      </c>
      <c r="K41" t="str">
        <f t="shared" si="3"/>
        <v>Teenager</v>
      </c>
    </row>
    <row r="42" spans="1:11" x14ac:dyDescent="0.3">
      <c r="A42" t="s">
        <v>67</v>
      </c>
      <c r="B42" t="s">
        <v>15</v>
      </c>
      <c r="C42" t="s">
        <v>28</v>
      </c>
      <c r="D42" t="s">
        <v>23</v>
      </c>
      <c r="E42" t="s">
        <v>18</v>
      </c>
      <c r="F42">
        <v>31</v>
      </c>
      <c r="G42">
        <v>113414.83</v>
      </c>
      <c r="H42">
        <v>8</v>
      </c>
      <c r="I42">
        <v>70</v>
      </c>
      <c r="J42" t="str">
        <f t="shared" si="2"/>
        <v>High Cost</v>
      </c>
      <c r="K42" t="str">
        <f t="shared" si="3"/>
        <v>Adult</v>
      </c>
    </row>
    <row r="43" spans="1:11" x14ac:dyDescent="0.3">
      <c r="A43" t="s">
        <v>68</v>
      </c>
      <c r="B43" t="s">
        <v>31</v>
      </c>
      <c r="C43" t="s">
        <v>16</v>
      </c>
      <c r="D43" t="s">
        <v>12</v>
      </c>
      <c r="E43" t="s">
        <v>18</v>
      </c>
      <c r="F43">
        <v>85</v>
      </c>
      <c r="G43">
        <v>78946.19</v>
      </c>
      <c r="H43">
        <v>3</v>
      </c>
      <c r="I43">
        <v>48</v>
      </c>
      <c r="J43" t="str">
        <f t="shared" si="2"/>
        <v>High Cost</v>
      </c>
      <c r="K43" t="str">
        <f t="shared" si="3"/>
        <v>Elderly</v>
      </c>
    </row>
    <row r="44" spans="1:11" x14ac:dyDescent="0.3">
      <c r="A44" t="s">
        <v>69</v>
      </c>
      <c r="B44" t="s">
        <v>10</v>
      </c>
      <c r="C44" t="s">
        <v>11</v>
      </c>
      <c r="D44" t="s">
        <v>26</v>
      </c>
      <c r="E44" t="s">
        <v>18</v>
      </c>
      <c r="F44">
        <v>22</v>
      </c>
      <c r="G44">
        <v>100035.91</v>
      </c>
      <c r="H44">
        <v>29</v>
      </c>
      <c r="I44">
        <v>70</v>
      </c>
      <c r="J44" t="str">
        <f t="shared" si="2"/>
        <v>High Cost</v>
      </c>
      <c r="K44" t="str">
        <f t="shared" si="3"/>
        <v>Young Adult</v>
      </c>
    </row>
    <row r="45" spans="1:11" x14ac:dyDescent="0.3">
      <c r="A45" t="s">
        <v>70</v>
      </c>
      <c r="B45" t="s">
        <v>15</v>
      </c>
      <c r="C45" t="s">
        <v>28</v>
      </c>
      <c r="D45" t="s">
        <v>23</v>
      </c>
      <c r="E45" t="s">
        <v>18</v>
      </c>
      <c r="F45">
        <v>62</v>
      </c>
      <c r="G45">
        <v>149340.16</v>
      </c>
      <c r="H45">
        <v>18</v>
      </c>
      <c r="I45">
        <v>49</v>
      </c>
      <c r="J45" t="str">
        <f t="shared" si="2"/>
        <v>High Cost</v>
      </c>
      <c r="K45" t="str">
        <f t="shared" si="3"/>
        <v>Senior</v>
      </c>
    </row>
    <row r="46" spans="1:11" x14ac:dyDescent="0.3">
      <c r="A46" t="s">
        <v>71</v>
      </c>
      <c r="B46" t="s">
        <v>10</v>
      </c>
      <c r="C46" t="s">
        <v>11</v>
      </c>
      <c r="D46" t="s">
        <v>12</v>
      </c>
      <c r="E46" t="s">
        <v>13</v>
      </c>
      <c r="F46">
        <v>79</v>
      </c>
      <c r="G46">
        <v>105328.19</v>
      </c>
      <c r="H46">
        <v>26</v>
      </c>
      <c r="I46">
        <v>94</v>
      </c>
      <c r="J46" t="str">
        <f t="shared" si="2"/>
        <v>High Cost</v>
      </c>
      <c r="K46" t="str">
        <f t="shared" si="3"/>
        <v>Elderly</v>
      </c>
    </row>
    <row r="47" spans="1:11" x14ac:dyDescent="0.3">
      <c r="A47" t="s">
        <v>72</v>
      </c>
      <c r="B47" t="s">
        <v>10</v>
      </c>
      <c r="C47" t="s">
        <v>28</v>
      </c>
      <c r="D47" t="s">
        <v>12</v>
      </c>
      <c r="E47" t="s">
        <v>29</v>
      </c>
      <c r="F47">
        <v>19</v>
      </c>
      <c r="G47">
        <v>21826.12</v>
      </c>
      <c r="H47">
        <v>17</v>
      </c>
      <c r="I47">
        <v>48</v>
      </c>
      <c r="J47" t="str">
        <f t="shared" si="2"/>
        <v>Low Cost</v>
      </c>
      <c r="K47" t="str">
        <f t="shared" si="3"/>
        <v>Teenager</v>
      </c>
    </row>
    <row r="48" spans="1:11" x14ac:dyDescent="0.3">
      <c r="A48" t="s">
        <v>73</v>
      </c>
      <c r="B48" t="s">
        <v>36</v>
      </c>
      <c r="C48" t="s">
        <v>11</v>
      </c>
      <c r="D48" t="s">
        <v>32</v>
      </c>
      <c r="E48" t="s">
        <v>18</v>
      </c>
      <c r="F48">
        <v>37</v>
      </c>
      <c r="G48">
        <v>77556.53</v>
      </c>
      <c r="H48">
        <v>24</v>
      </c>
      <c r="I48">
        <v>87</v>
      </c>
      <c r="J48" t="str">
        <f t="shared" si="2"/>
        <v>High Cost</v>
      </c>
      <c r="K48" t="str">
        <f t="shared" si="3"/>
        <v>Adult</v>
      </c>
    </row>
    <row r="49" spans="1:11" x14ac:dyDescent="0.3">
      <c r="A49" t="s">
        <v>74</v>
      </c>
      <c r="B49" t="s">
        <v>36</v>
      </c>
      <c r="C49" t="s">
        <v>28</v>
      </c>
      <c r="D49" t="s">
        <v>26</v>
      </c>
      <c r="E49" t="s">
        <v>18</v>
      </c>
      <c r="F49">
        <v>30</v>
      </c>
      <c r="G49">
        <v>53806.86</v>
      </c>
      <c r="H49">
        <v>21</v>
      </c>
      <c r="I49">
        <v>82</v>
      </c>
      <c r="J49" t="str">
        <f t="shared" si="2"/>
        <v>Low Cost</v>
      </c>
      <c r="K49" t="str">
        <f t="shared" si="3"/>
        <v>Adult</v>
      </c>
    </row>
    <row r="50" spans="1:11" x14ac:dyDescent="0.3">
      <c r="A50" t="s">
        <v>75</v>
      </c>
      <c r="B50" t="s">
        <v>15</v>
      </c>
      <c r="C50" t="s">
        <v>41</v>
      </c>
      <c r="D50" t="s">
        <v>12</v>
      </c>
      <c r="E50" t="s">
        <v>18</v>
      </c>
      <c r="F50">
        <v>66</v>
      </c>
      <c r="G50">
        <v>84096.91</v>
      </c>
      <c r="H50">
        <v>18</v>
      </c>
      <c r="I50">
        <v>91</v>
      </c>
      <c r="J50" t="str">
        <f t="shared" si="2"/>
        <v>High Cost</v>
      </c>
      <c r="K50" t="str">
        <f t="shared" si="3"/>
        <v>Senior</v>
      </c>
    </row>
    <row r="51" spans="1:11" x14ac:dyDescent="0.3">
      <c r="A51" t="s">
        <v>76</v>
      </c>
      <c r="B51" t="s">
        <v>10</v>
      </c>
      <c r="C51" t="s">
        <v>28</v>
      </c>
      <c r="D51" t="s">
        <v>12</v>
      </c>
      <c r="E51" t="s">
        <v>18</v>
      </c>
      <c r="F51">
        <v>22</v>
      </c>
      <c r="G51">
        <v>46384.67</v>
      </c>
      <c r="H51">
        <v>3</v>
      </c>
      <c r="I51">
        <v>84</v>
      </c>
      <c r="J51" t="str">
        <f t="shared" si="2"/>
        <v>Low Cost</v>
      </c>
      <c r="K51" t="str">
        <f t="shared" si="3"/>
        <v>Young Adult</v>
      </c>
    </row>
    <row r="52" spans="1:11" x14ac:dyDescent="0.3">
      <c r="A52" t="s">
        <v>77</v>
      </c>
      <c r="B52" t="s">
        <v>10</v>
      </c>
      <c r="C52" t="s">
        <v>28</v>
      </c>
      <c r="D52" t="s">
        <v>17</v>
      </c>
      <c r="E52" t="s">
        <v>18</v>
      </c>
      <c r="F52">
        <v>60</v>
      </c>
      <c r="G52">
        <v>122442.43</v>
      </c>
      <c r="H52">
        <v>6</v>
      </c>
      <c r="I52">
        <v>94</v>
      </c>
      <c r="J52" t="str">
        <f t="shared" si="2"/>
        <v>High Cost</v>
      </c>
      <c r="K52" t="str">
        <f t="shared" si="3"/>
        <v>Senior</v>
      </c>
    </row>
    <row r="53" spans="1:11" x14ac:dyDescent="0.3">
      <c r="A53" t="s">
        <v>78</v>
      </c>
      <c r="B53" t="s">
        <v>31</v>
      </c>
      <c r="C53" t="s">
        <v>16</v>
      </c>
      <c r="D53" t="s">
        <v>12</v>
      </c>
      <c r="E53" t="s">
        <v>29</v>
      </c>
      <c r="F53">
        <v>35</v>
      </c>
      <c r="G53">
        <v>73863.679999999993</v>
      </c>
      <c r="H53">
        <v>17</v>
      </c>
      <c r="I53">
        <v>42</v>
      </c>
      <c r="J53" t="str">
        <f t="shared" si="2"/>
        <v>Low Cost</v>
      </c>
      <c r="K53" t="str">
        <f t="shared" si="3"/>
        <v>Adult</v>
      </c>
    </row>
    <row r="54" spans="1:11" x14ac:dyDescent="0.3">
      <c r="A54" t="s">
        <v>79</v>
      </c>
      <c r="B54" t="s">
        <v>22</v>
      </c>
      <c r="C54" t="s">
        <v>11</v>
      </c>
      <c r="D54" t="s">
        <v>23</v>
      </c>
      <c r="E54" t="s">
        <v>13</v>
      </c>
      <c r="F54">
        <v>21</v>
      </c>
      <c r="G54">
        <v>75334.19</v>
      </c>
      <c r="H54">
        <v>23</v>
      </c>
      <c r="I54">
        <v>51</v>
      </c>
      <c r="J54" t="str">
        <f t="shared" si="2"/>
        <v>High Cost</v>
      </c>
      <c r="K54" t="str">
        <f t="shared" si="3"/>
        <v>Young Adult</v>
      </c>
    </row>
    <row r="55" spans="1:11" x14ac:dyDescent="0.3">
      <c r="A55" t="s">
        <v>80</v>
      </c>
      <c r="B55" t="s">
        <v>31</v>
      </c>
      <c r="C55" t="s">
        <v>28</v>
      </c>
      <c r="D55" t="s">
        <v>17</v>
      </c>
      <c r="E55" t="s">
        <v>29</v>
      </c>
      <c r="F55">
        <v>51</v>
      </c>
      <c r="G55">
        <v>59829.99</v>
      </c>
      <c r="H55">
        <v>2</v>
      </c>
      <c r="I55">
        <v>40</v>
      </c>
      <c r="J55" t="str">
        <f t="shared" si="2"/>
        <v>Low Cost</v>
      </c>
      <c r="K55" t="str">
        <f t="shared" si="3"/>
        <v>Middle Aged</v>
      </c>
    </row>
    <row r="56" spans="1:11" x14ac:dyDescent="0.3">
      <c r="A56" t="s">
        <v>81</v>
      </c>
      <c r="B56" t="s">
        <v>31</v>
      </c>
      <c r="C56" t="s">
        <v>28</v>
      </c>
      <c r="D56" t="s">
        <v>32</v>
      </c>
      <c r="E56" t="s">
        <v>13</v>
      </c>
      <c r="F56">
        <v>87</v>
      </c>
      <c r="G56">
        <v>5444.8</v>
      </c>
      <c r="H56">
        <v>5</v>
      </c>
      <c r="I56">
        <v>42</v>
      </c>
      <c r="J56" t="str">
        <f t="shared" si="2"/>
        <v>Low Cost</v>
      </c>
      <c r="K56" t="str">
        <f t="shared" si="3"/>
        <v>Elderly</v>
      </c>
    </row>
    <row r="57" spans="1:11" x14ac:dyDescent="0.3">
      <c r="A57" t="s">
        <v>82</v>
      </c>
      <c r="B57" t="s">
        <v>25</v>
      </c>
      <c r="C57" t="s">
        <v>11</v>
      </c>
      <c r="D57" t="s">
        <v>17</v>
      </c>
      <c r="E57" t="s">
        <v>18</v>
      </c>
      <c r="F57">
        <v>11</v>
      </c>
      <c r="G57">
        <v>39022.85</v>
      </c>
      <c r="H57">
        <v>8</v>
      </c>
      <c r="I57">
        <v>96</v>
      </c>
      <c r="J57" t="str">
        <f t="shared" si="2"/>
        <v>Low Cost</v>
      </c>
      <c r="K57" t="str">
        <f t="shared" si="3"/>
        <v>Child</v>
      </c>
    </row>
    <row r="58" spans="1:11" x14ac:dyDescent="0.3">
      <c r="A58" t="s">
        <v>83</v>
      </c>
      <c r="B58" t="s">
        <v>15</v>
      </c>
      <c r="C58" t="s">
        <v>11</v>
      </c>
      <c r="D58" t="s">
        <v>12</v>
      </c>
      <c r="E58" t="s">
        <v>18</v>
      </c>
      <c r="F58">
        <v>7</v>
      </c>
      <c r="G58">
        <v>127110.45</v>
      </c>
      <c r="H58">
        <v>30</v>
      </c>
      <c r="I58">
        <v>100</v>
      </c>
      <c r="J58" t="str">
        <f t="shared" si="2"/>
        <v>High Cost</v>
      </c>
      <c r="K58" t="str">
        <f t="shared" si="3"/>
        <v>Child</v>
      </c>
    </row>
    <row r="59" spans="1:11" x14ac:dyDescent="0.3">
      <c r="A59" t="s">
        <v>84</v>
      </c>
      <c r="B59" t="s">
        <v>25</v>
      </c>
      <c r="C59" t="s">
        <v>16</v>
      </c>
      <c r="D59" t="s">
        <v>17</v>
      </c>
      <c r="E59" t="s">
        <v>29</v>
      </c>
      <c r="F59">
        <v>80</v>
      </c>
      <c r="G59">
        <v>120082.46</v>
      </c>
      <c r="H59">
        <v>16</v>
      </c>
      <c r="I59">
        <v>93</v>
      </c>
      <c r="J59" t="str">
        <f t="shared" si="2"/>
        <v>High Cost</v>
      </c>
      <c r="K59" t="str">
        <f t="shared" si="3"/>
        <v>Elderly</v>
      </c>
    </row>
    <row r="60" spans="1:11" x14ac:dyDescent="0.3">
      <c r="A60" t="s">
        <v>85</v>
      </c>
      <c r="B60" t="s">
        <v>15</v>
      </c>
      <c r="C60" t="s">
        <v>28</v>
      </c>
      <c r="D60" t="s">
        <v>17</v>
      </c>
      <c r="E60" t="s">
        <v>18</v>
      </c>
      <c r="F60">
        <v>75</v>
      </c>
      <c r="G60">
        <v>79671.37</v>
      </c>
      <c r="H60">
        <v>30</v>
      </c>
      <c r="I60">
        <v>43</v>
      </c>
      <c r="J60" t="str">
        <f t="shared" si="2"/>
        <v>High Cost</v>
      </c>
      <c r="K60" t="str">
        <f t="shared" si="3"/>
        <v>Elderly</v>
      </c>
    </row>
    <row r="61" spans="1:11" x14ac:dyDescent="0.3">
      <c r="A61" t="s">
        <v>86</v>
      </c>
      <c r="B61" t="s">
        <v>10</v>
      </c>
      <c r="C61" t="s">
        <v>41</v>
      </c>
      <c r="D61" t="s">
        <v>12</v>
      </c>
      <c r="E61" t="s">
        <v>18</v>
      </c>
      <c r="F61">
        <v>7</v>
      </c>
      <c r="G61">
        <v>66277.52</v>
      </c>
      <c r="H61">
        <v>26</v>
      </c>
      <c r="I61">
        <v>69</v>
      </c>
      <c r="J61" t="str">
        <f t="shared" si="2"/>
        <v>Low Cost</v>
      </c>
      <c r="K61" t="str">
        <f t="shared" si="3"/>
        <v>Child</v>
      </c>
    </row>
    <row r="62" spans="1:11" x14ac:dyDescent="0.3">
      <c r="A62" t="s">
        <v>87</v>
      </c>
      <c r="B62" t="s">
        <v>22</v>
      </c>
      <c r="C62" t="s">
        <v>11</v>
      </c>
      <c r="D62" t="s">
        <v>32</v>
      </c>
      <c r="E62" t="s">
        <v>13</v>
      </c>
      <c r="F62">
        <v>14</v>
      </c>
      <c r="G62">
        <v>12241.3</v>
      </c>
      <c r="H62">
        <v>20</v>
      </c>
      <c r="I62">
        <v>40</v>
      </c>
      <c r="J62" t="str">
        <f t="shared" si="2"/>
        <v>Low Cost</v>
      </c>
      <c r="K62" t="str">
        <f t="shared" si="3"/>
        <v>Teenager</v>
      </c>
    </row>
    <row r="63" spans="1:11" x14ac:dyDescent="0.3">
      <c r="A63" t="s">
        <v>88</v>
      </c>
      <c r="B63" t="s">
        <v>36</v>
      </c>
      <c r="C63" t="s">
        <v>28</v>
      </c>
      <c r="D63" t="s">
        <v>17</v>
      </c>
      <c r="E63" t="s">
        <v>18</v>
      </c>
      <c r="F63">
        <v>22</v>
      </c>
      <c r="G63">
        <v>133882.43</v>
      </c>
      <c r="H63">
        <v>29</v>
      </c>
      <c r="I63">
        <v>63</v>
      </c>
      <c r="J63" t="str">
        <f t="shared" si="2"/>
        <v>High Cost</v>
      </c>
      <c r="K63" t="str">
        <f t="shared" si="3"/>
        <v>Young Adult</v>
      </c>
    </row>
    <row r="64" spans="1:11" x14ac:dyDescent="0.3">
      <c r="A64" t="s">
        <v>89</v>
      </c>
      <c r="B64" t="s">
        <v>25</v>
      </c>
      <c r="C64" t="s">
        <v>41</v>
      </c>
      <c r="D64" t="s">
        <v>12</v>
      </c>
      <c r="E64" t="s">
        <v>29</v>
      </c>
      <c r="F64">
        <v>73</v>
      </c>
      <c r="G64">
        <v>148488.95000000001</v>
      </c>
      <c r="H64">
        <v>22</v>
      </c>
      <c r="I64">
        <v>77</v>
      </c>
      <c r="J64" t="str">
        <f t="shared" si="2"/>
        <v>High Cost</v>
      </c>
      <c r="K64" t="str">
        <f t="shared" si="3"/>
        <v>Senior</v>
      </c>
    </row>
    <row r="65" spans="1:11" x14ac:dyDescent="0.3">
      <c r="A65" t="s">
        <v>90</v>
      </c>
      <c r="B65" t="s">
        <v>31</v>
      </c>
      <c r="C65" t="s">
        <v>16</v>
      </c>
      <c r="D65" t="s">
        <v>12</v>
      </c>
      <c r="E65" t="s">
        <v>29</v>
      </c>
      <c r="F65">
        <v>5</v>
      </c>
      <c r="G65">
        <v>74239.37</v>
      </c>
      <c r="H65">
        <v>7</v>
      </c>
      <c r="I65">
        <v>61</v>
      </c>
      <c r="J65" t="str">
        <f t="shared" si="2"/>
        <v>Low Cost</v>
      </c>
      <c r="K65" t="str">
        <f t="shared" si="3"/>
        <v>Infant</v>
      </c>
    </row>
    <row r="66" spans="1:11" x14ac:dyDescent="0.3">
      <c r="A66" t="s">
        <v>91</v>
      </c>
      <c r="B66" t="s">
        <v>22</v>
      </c>
      <c r="C66" t="s">
        <v>16</v>
      </c>
      <c r="D66" t="s">
        <v>32</v>
      </c>
      <c r="E66" t="s">
        <v>18</v>
      </c>
      <c r="F66">
        <v>6</v>
      </c>
      <c r="G66">
        <v>98732.94</v>
      </c>
      <c r="H66">
        <v>25</v>
      </c>
      <c r="I66">
        <v>45</v>
      </c>
      <c r="J66" t="str">
        <f t="shared" ref="J66:J97" si="4">IF(G66&gt;75000,"High Cost","Low Cost")</f>
        <v>High Cost</v>
      </c>
      <c r="K66" t="str">
        <f t="shared" ref="K66:K97" si="5">IF(F66&lt;=5,"Infant",IF(F66&lt;12,"Child",IF(F66&lt;=19,"Teenager",IF(F66&lt;29,"Young Adult",IF(F66&lt;=44,"Adult",IF(F66&lt;=59,"Middle Aged",IF(F66&lt;74,"Senior","Elderly")))))))</f>
        <v>Child</v>
      </c>
    </row>
    <row r="67" spans="1:11" x14ac:dyDescent="0.3">
      <c r="A67" t="s">
        <v>92</v>
      </c>
      <c r="B67" t="s">
        <v>10</v>
      </c>
      <c r="C67" t="s">
        <v>11</v>
      </c>
      <c r="D67" t="s">
        <v>23</v>
      </c>
      <c r="E67" t="s">
        <v>13</v>
      </c>
      <c r="F67">
        <v>4</v>
      </c>
      <c r="G67">
        <v>66339.33</v>
      </c>
      <c r="H67">
        <v>5</v>
      </c>
      <c r="I67">
        <v>77</v>
      </c>
      <c r="J67" t="str">
        <f t="shared" si="4"/>
        <v>Low Cost</v>
      </c>
      <c r="K67" t="str">
        <f t="shared" si="5"/>
        <v>Infant</v>
      </c>
    </row>
    <row r="68" spans="1:11" x14ac:dyDescent="0.3">
      <c r="A68" t="s">
        <v>93</v>
      </c>
      <c r="B68" t="s">
        <v>10</v>
      </c>
      <c r="C68" t="s">
        <v>16</v>
      </c>
      <c r="D68" t="s">
        <v>32</v>
      </c>
      <c r="E68" t="s">
        <v>18</v>
      </c>
      <c r="F68">
        <v>14</v>
      </c>
      <c r="G68">
        <v>113363.27</v>
      </c>
      <c r="H68">
        <v>9</v>
      </c>
      <c r="I68">
        <v>74</v>
      </c>
      <c r="J68" t="str">
        <f t="shared" si="4"/>
        <v>High Cost</v>
      </c>
      <c r="K68" t="str">
        <f t="shared" si="5"/>
        <v>Teenager</v>
      </c>
    </row>
    <row r="69" spans="1:11" x14ac:dyDescent="0.3">
      <c r="A69" t="s">
        <v>94</v>
      </c>
      <c r="B69" t="s">
        <v>10</v>
      </c>
      <c r="C69" t="s">
        <v>16</v>
      </c>
      <c r="D69" t="s">
        <v>32</v>
      </c>
      <c r="E69" t="s">
        <v>13</v>
      </c>
      <c r="F69">
        <v>11</v>
      </c>
      <c r="G69">
        <v>24492.09</v>
      </c>
      <c r="H69">
        <v>8</v>
      </c>
      <c r="I69">
        <v>58</v>
      </c>
      <c r="J69" t="str">
        <f t="shared" si="4"/>
        <v>Low Cost</v>
      </c>
      <c r="K69" t="str">
        <f t="shared" si="5"/>
        <v>Child</v>
      </c>
    </row>
    <row r="70" spans="1:11" x14ac:dyDescent="0.3">
      <c r="A70" t="s">
        <v>95</v>
      </c>
      <c r="B70" t="s">
        <v>25</v>
      </c>
      <c r="C70" t="s">
        <v>16</v>
      </c>
      <c r="D70" t="s">
        <v>32</v>
      </c>
      <c r="E70" t="s">
        <v>13</v>
      </c>
      <c r="F70">
        <v>19</v>
      </c>
      <c r="G70">
        <v>42080.85</v>
      </c>
      <c r="H70">
        <v>29</v>
      </c>
      <c r="I70">
        <v>65</v>
      </c>
      <c r="J70" t="str">
        <f t="shared" si="4"/>
        <v>Low Cost</v>
      </c>
      <c r="K70" t="str">
        <f t="shared" si="5"/>
        <v>Teenager</v>
      </c>
    </row>
    <row r="71" spans="1:11" x14ac:dyDescent="0.3">
      <c r="A71" t="s">
        <v>96</v>
      </c>
      <c r="B71" t="s">
        <v>31</v>
      </c>
      <c r="C71" t="s">
        <v>16</v>
      </c>
      <c r="D71" t="s">
        <v>23</v>
      </c>
      <c r="E71" t="s">
        <v>29</v>
      </c>
      <c r="F71">
        <v>56</v>
      </c>
      <c r="G71">
        <v>147658.16</v>
      </c>
      <c r="H71">
        <v>11</v>
      </c>
      <c r="I71">
        <v>96</v>
      </c>
      <c r="J71" t="str">
        <f t="shared" si="4"/>
        <v>High Cost</v>
      </c>
      <c r="K71" t="str">
        <f t="shared" si="5"/>
        <v>Middle Aged</v>
      </c>
    </row>
    <row r="72" spans="1:11" x14ac:dyDescent="0.3">
      <c r="A72" t="s">
        <v>97</v>
      </c>
      <c r="B72" t="s">
        <v>22</v>
      </c>
      <c r="C72" t="s">
        <v>16</v>
      </c>
      <c r="D72" t="s">
        <v>12</v>
      </c>
      <c r="E72" t="s">
        <v>13</v>
      </c>
      <c r="F72">
        <v>40</v>
      </c>
      <c r="G72">
        <v>79386.600000000006</v>
      </c>
      <c r="H72">
        <v>21</v>
      </c>
      <c r="I72">
        <v>67</v>
      </c>
      <c r="J72" t="str">
        <f t="shared" si="4"/>
        <v>High Cost</v>
      </c>
      <c r="K72" t="str">
        <f t="shared" si="5"/>
        <v>Adult</v>
      </c>
    </row>
    <row r="73" spans="1:11" x14ac:dyDescent="0.3">
      <c r="A73" t="s">
        <v>98</v>
      </c>
      <c r="B73" t="s">
        <v>36</v>
      </c>
      <c r="C73" t="s">
        <v>41</v>
      </c>
      <c r="D73" t="s">
        <v>17</v>
      </c>
      <c r="E73" t="s">
        <v>18</v>
      </c>
      <c r="F73">
        <v>6</v>
      </c>
      <c r="G73">
        <v>22175.37</v>
      </c>
      <c r="H73">
        <v>17</v>
      </c>
      <c r="I73">
        <v>82</v>
      </c>
      <c r="J73" t="str">
        <f t="shared" si="4"/>
        <v>Low Cost</v>
      </c>
      <c r="K73" t="str">
        <f t="shared" si="5"/>
        <v>Child</v>
      </c>
    </row>
    <row r="74" spans="1:11" x14ac:dyDescent="0.3">
      <c r="A74" t="s">
        <v>99</v>
      </c>
      <c r="B74" t="s">
        <v>31</v>
      </c>
      <c r="C74" t="s">
        <v>28</v>
      </c>
      <c r="D74" t="s">
        <v>12</v>
      </c>
      <c r="E74" t="s">
        <v>29</v>
      </c>
      <c r="F74">
        <v>62</v>
      </c>
      <c r="G74">
        <v>16296.15</v>
      </c>
      <c r="H74">
        <v>28</v>
      </c>
      <c r="I74">
        <v>63</v>
      </c>
      <c r="J74" t="str">
        <f t="shared" si="4"/>
        <v>Low Cost</v>
      </c>
      <c r="K74" t="str">
        <f t="shared" si="5"/>
        <v>Senior</v>
      </c>
    </row>
    <row r="75" spans="1:11" x14ac:dyDescent="0.3">
      <c r="A75" t="s">
        <v>100</v>
      </c>
      <c r="B75" t="s">
        <v>31</v>
      </c>
      <c r="C75" t="s">
        <v>41</v>
      </c>
      <c r="D75" t="s">
        <v>12</v>
      </c>
      <c r="E75" t="s">
        <v>29</v>
      </c>
      <c r="F75">
        <v>56</v>
      </c>
      <c r="G75">
        <v>120488.57</v>
      </c>
      <c r="H75">
        <v>30</v>
      </c>
      <c r="I75">
        <v>48</v>
      </c>
      <c r="J75" t="str">
        <f t="shared" si="4"/>
        <v>High Cost</v>
      </c>
      <c r="K75" t="str">
        <f t="shared" si="5"/>
        <v>Middle Aged</v>
      </c>
    </row>
    <row r="76" spans="1:11" x14ac:dyDescent="0.3">
      <c r="A76" t="s">
        <v>101</v>
      </c>
      <c r="B76" t="s">
        <v>22</v>
      </c>
      <c r="C76" t="s">
        <v>28</v>
      </c>
      <c r="D76" t="s">
        <v>12</v>
      </c>
      <c r="E76" t="s">
        <v>13</v>
      </c>
      <c r="F76">
        <v>8</v>
      </c>
      <c r="G76">
        <v>111873.66</v>
      </c>
      <c r="H76">
        <v>16</v>
      </c>
      <c r="I76">
        <v>74</v>
      </c>
      <c r="J76" t="str">
        <f t="shared" si="4"/>
        <v>High Cost</v>
      </c>
      <c r="K76" t="str">
        <f t="shared" si="5"/>
        <v>Child</v>
      </c>
    </row>
    <row r="77" spans="1:11" x14ac:dyDescent="0.3">
      <c r="A77" t="s">
        <v>102</v>
      </c>
      <c r="B77" t="s">
        <v>22</v>
      </c>
      <c r="C77" t="s">
        <v>16</v>
      </c>
      <c r="D77" t="s">
        <v>23</v>
      </c>
      <c r="E77" t="s">
        <v>18</v>
      </c>
      <c r="F77">
        <v>62</v>
      </c>
      <c r="G77">
        <v>27610.65</v>
      </c>
      <c r="H77">
        <v>26</v>
      </c>
      <c r="I77">
        <v>72</v>
      </c>
      <c r="J77" t="str">
        <f t="shared" si="4"/>
        <v>Low Cost</v>
      </c>
      <c r="K77" t="str">
        <f t="shared" si="5"/>
        <v>Senior</v>
      </c>
    </row>
    <row r="78" spans="1:11" x14ac:dyDescent="0.3">
      <c r="A78" t="s">
        <v>103</v>
      </c>
      <c r="B78" t="s">
        <v>22</v>
      </c>
      <c r="C78" t="s">
        <v>41</v>
      </c>
      <c r="D78" t="s">
        <v>32</v>
      </c>
      <c r="E78" t="s">
        <v>29</v>
      </c>
      <c r="F78">
        <v>17</v>
      </c>
      <c r="G78">
        <v>142458.98000000001</v>
      </c>
      <c r="H78">
        <v>6</v>
      </c>
      <c r="I78">
        <v>69</v>
      </c>
      <c r="J78" t="str">
        <f t="shared" si="4"/>
        <v>High Cost</v>
      </c>
      <c r="K78" t="str">
        <f t="shared" si="5"/>
        <v>Teenager</v>
      </c>
    </row>
    <row r="79" spans="1:11" x14ac:dyDescent="0.3">
      <c r="A79" t="s">
        <v>104</v>
      </c>
      <c r="B79" t="s">
        <v>22</v>
      </c>
      <c r="C79" t="s">
        <v>11</v>
      </c>
      <c r="D79" t="s">
        <v>23</v>
      </c>
      <c r="E79" t="s">
        <v>29</v>
      </c>
      <c r="F79">
        <v>7</v>
      </c>
      <c r="G79">
        <v>23799.83</v>
      </c>
      <c r="H79">
        <v>26</v>
      </c>
      <c r="I79">
        <v>52</v>
      </c>
      <c r="J79" t="str">
        <f t="shared" si="4"/>
        <v>Low Cost</v>
      </c>
      <c r="K79" t="str">
        <f t="shared" si="5"/>
        <v>Child</v>
      </c>
    </row>
    <row r="80" spans="1:11" x14ac:dyDescent="0.3">
      <c r="A80" t="s">
        <v>105</v>
      </c>
      <c r="B80" t="s">
        <v>36</v>
      </c>
      <c r="C80" t="s">
        <v>41</v>
      </c>
      <c r="D80" t="s">
        <v>12</v>
      </c>
      <c r="E80" t="s">
        <v>29</v>
      </c>
      <c r="F80">
        <v>49</v>
      </c>
      <c r="G80">
        <v>117019.47</v>
      </c>
      <c r="H80">
        <v>28</v>
      </c>
      <c r="I80">
        <v>63</v>
      </c>
      <c r="J80" t="str">
        <f t="shared" si="4"/>
        <v>High Cost</v>
      </c>
      <c r="K80" t="str">
        <f t="shared" si="5"/>
        <v>Middle Aged</v>
      </c>
    </row>
    <row r="81" spans="1:11" x14ac:dyDescent="0.3">
      <c r="A81" t="s">
        <v>106</v>
      </c>
      <c r="B81" t="s">
        <v>36</v>
      </c>
      <c r="C81" t="s">
        <v>11</v>
      </c>
      <c r="D81" t="s">
        <v>32</v>
      </c>
      <c r="E81" t="s">
        <v>29</v>
      </c>
      <c r="F81">
        <v>12</v>
      </c>
      <c r="G81">
        <v>69472.05</v>
      </c>
      <c r="H81">
        <v>11</v>
      </c>
      <c r="I81">
        <v>68</v>
      </c>
      <c r="J81" t="str">
        <f t="shared" si="4"/>
        <v>Low Cost</v>
      </c>
      <c r="K81" t="str">
        <f t="shared" si="5"/>
        <v>Teenager</v>
      </c>
    </row>
    <row r="82" spans="1:11" x14ac:dyDescent="0.3">
      <c r="A82" t="s">
        <v>107</v>
      </c>
      <c r="B82" t="s">
        <v>25</v>
      </c>
      <c r="C82" t="s">
        <v>11</v>
      </c>
      <c r="D82" t="s">
        <v>32</v>
      </c>
      <c r="E82" t="s">
        <v>13</v>
      </c>
      <c r="F82">
        <v>5</v>
      </c>
      <c r="G82">
        <v>64103.040000000001</v>
      </c>
      <c r="H82">
        <v>14</v>
      </c>
      <c r="I82">
        <v>42</v>
      </c>
      <c r="J82" t="str">
        <f t="shared" si="4"/>
        <v>Low Cost</v>
      </c>
      <c r="K82" t="str">
        <f t="shared" si="5"/>
        <v>Infant</v>
      </c>
    </row>
    <row r="83" spans="1:11" x14ac:dyDescent="0.3">
      <c r="A83" t="s">
        <v>108</v>
      </c>
      <c r="B83" t="s">
        <v>22</v>
      </c>
      <c r="C83" t="s">
        <v>11</v>
      </c>
      <c r="D83" t="s">
        <v>12</v>
      </c>
      <c r="E83" t="s">
        <v>29</v>
      </c>
      <c r="F83">
        <v>13</v>
      </c>
      <c r="G83">
        <v>137441.75</v>
      </c>
      <c r="H83">
        <v>23</v>
      </c>
      <c r="I83">
        <v>74</v>
      </c>
      <c r="J83" t="str">
        <f t="shared" si="4"/>
        <v>High Cost</v>
      </c>
      <c r="K83" t="str">
        <f t="shared" si="5"/>
        <v>Teenager</v>
      </c>
    </row>
    <row r="84" spans="1:11" x14ac:dyDescent="0.3">
      <c r="A84" t="s">
        <v>109</v>
      </c>
      <c r="B84" t="s">
        <v>25</v>
      </c>
      <c r="C84" t="s">
        <v>11</v>
      </c>
      <c r="D84" t="s">
        <v>23</v>
      </c>
      <c r="E84" t="s">
        <v>13</v>
      </c>
      <c r="F84">
        <v>71</v>
      </c>
      <c r="G84">
        <v>11066.61</v>
      </c>
      <c r="H84">
        <v>17</v>
      </c>
      <c r="I84">
        <v>86</v>
      </c>
      <c r="J84" t="str">
        <f t="shared" si="4"/>
        <v>Low Cost</v>
      </c>
      <c r="K84" t="str">
        <f t="shared" si="5"/>
        <v>Senior</v>
      </c>
    </row>
    <row r="85" spans="1:11" x14ac:dyDescent="0.3">
      <c r="A85" t="s">
        <v>110</v>
      </c>
      <c r="B85" t="s">
        <v>31</v>
      </c>
      <c r="C85" t="s">
        <v>16</v>
      </c>
      <c r="D85" t="s">
        <v>26</v>
      </c>
      <c r="E85" t="s">
        <v>13</v>
      </c>
      <c r="F85">
        <v>87</v>
      </c>
      <c r="G85">
        <v>36726.76</v>
      </c>
      <c r="H85">
        <v>4</v>
      </c>
      <c r="I85">
        <v>53</v>
      </c>
      <c r="J85" t="str">
        <f t="shared" si="4"/>
        <v>Low Cost</v>
      </c>
      <c r="K85" t="str">
        <f t="shared" si="5"/>
        <v>Elderly</v>
      </c>
    </row>
    <row r="86" spans="1:11" x14ac:dyDescent="0.3">
      <c r="A86" t="s">
        <v>111</v>
      </c>
      <c r="B86" t="s">
        <v>15</v>
      </c>
      <c r="C86" t="s">
        <v>16</v>
      </c>
      <c r="D86" t="s">
        <v>17</v>
      </c>
      <c r="E86" t="s">
        <v>29</v>
      </c>
      <c r="F86">
        <v>40</v>
      </c>
      <c r="G86">
        <v>19717.900000000001</v>
      </c>
      <c r="H86">
        <v>20</v>
      </c>
      <c r="I86">
        <v>63</v>
      </c>
      <c r="J86" t="str">
        <f t="shared" si="4"/>
        <v>Low Cost</v>
      </c>
      <c r="K86" t="str">
        <f t="shared" si="5"/>
        <v>Adult</v>
      </c>
    </row>
    <row r="87" spans="1:11" x14ac:dyDescent="0.3">
      <c r="A87" t="s">
        <v>112</v>
      </c>
      <c r="B87" t="s">
        <v>36</v>
      </c>
      <c r="C87" t="s">
        <v>16</v>
      </c>
      <c r="D87" t="s">
        <v>26</v>
      </c>
      <c r="E87" t="s">
        <v>29</v>
      </c>
      <c r="F87">
        <v>63</v>
      </c>
      <c r="G87">
        <v>82657.039999999994</v>
      </c>
      <c r="H87">
        <v>4</v>
      </c>
      <c r="I87">
        <v>55</v>
      </c>
      <c r="J87" t="str">
        <f t="shared" si="4"/>
        <v>High Cost</v>
      </c>
      <c r="K87" t="str">
        <f t="shared" si="5"/>
        <v>Senior</v>
      </c>
    </row>
    <row r="88" spans="1:11" x14ac:dyDescent="0.3">
      <c r="A88" t="s">
        <v>113</v>
      </c>
      <c r="B88" t="s">
        <v>15</v>
      </c>
      <c r="C88" t="s">
        <v>16</v>
      </c>
      <c r="D88" t="s">
        <v>17</v>
      </c>
      <c r="E88" t="s">
        <v>29</v>
      </c>
      <c r="F88">
        <v>1</v>
      </c>
      <c r="G88">
        <v>16874.009999999998</v>
      </c>
      <c r="H88">
        <v>14</v>
      </c>
      <c r="I88">
        <v>76</v>
      </c>
      <c r="J88" t="str">
        <f t="shared" si="4"/>
        <v>Low Cost</v>
      </c>
      <c r="K88" t="str">
        <f t="shared" si="5"/>
        <v>Infant</v>
      </c>
    </row>
    <row r="89" spans="1:11" x14ac:dyDescent="0.3">
      <c r="A89" t="s">
        <v>114</v>
      </c>
      <c r="B89" t="s">
        <v>15</v>
      </c>
      <c r="C89" t="s">
        <v>41</v>
      </c>
      <c r="D89" t="s">
        <v>12</v>
      </c>
      <c r="E89" t="s">
        <v>18</v>
      </c>
      <c r="F89">
        <v>37</v>
      </c>
      <c r="G89">
        <v>8578.83</v>
      </c>
      <c r="H89">
        <v>2</v>
      </c>
      <c r="I89">
        <v>90</v>
      </c>
      <c r="J89" t="str">
        <f t="shared" si="4"/>
        <v>Low Cost</v>
      </c>
      <c r="K89" t="str">
        <f t="shared" si="5"/>
        <v>Adult</v>
      </c>
    </row>
    <row r="90" spans="1:11" x14ac:dyDescent="0.3">
      <c r="A90" t="s">
        <v>115</v>
      </c>
      <c r="B90" t="s">
        <v>36</v>
      </c>
      <c r="C90" t="s">
        <v>11</v>
      </c>
      <c r="D90" t="s">
        <v>17</v>
      </c>
      <c r="E90" t="s">
        <v>18</v>
      </c>
      <c r="F90">
        <v>7</v>
      </c>
      <c r="G90">
        <v>22311.39</v>
      </c>
      <c r="H90">
        <v>14</v>
      </c>
      <c r="I90">
        <v>86</v>
      </c>
      <c r="J90" t="str">
        <f t="shared" si="4"/>
        <v>Low Cost</v>
      </c>
      <c r="K90" t="str">
        <f t="shared" si="5"/>
        <v>Child</v>
      </c>
    </row>
    <row r="91" spans="1:11" x14ac:dyDescent="0.3">
      <c r="A91" t="s">
        <v>116</v>
      </c>
      <c r="B91" t="s">
        <v>25</v>
      </c>
      <c r="C91" t="s">
        <v>41</v>
      </c>
      <c r="D91" t="s">
        <v>12</v>
      </c>
      <c r="E91" t="s">
        <v>29</v>
      </c>
      <c r="F91">
        <v>46</v>
      </c>
      <c r="G91">
        <v>128560.01</v>
      </c>
      <c r="H91">
        <v>7</v>
      </c>
      <c r="I91">
        <v>52</v>
      </c>
      <c r="J91" t="str">
        <f t="shared" si="4"/>
        <v>High Cost</v>
      </c>
      <c r="K91" t="str">
        <f t="shared" si="5"/>
        <v>Middle Aged</v>
      </c>
    </row>
    <row r="92" spans="1:11" x14ac:dyDescent="0.3">
      <c r="A92" t="s">
        <v>117</v>
      </c>
      <c r="B92" t="s">
        <v>31</v>
      </c>
      <c r="C92" t="s">
        <v>11</v>
      </c>
      <c r="D92" t="s">
        <v>23</v>
      </c>
      <c r="E92" t="s">
        <v>29</v>
      </c>
      <c r="F92">
        <v>30</v>
      </c>
      <c r="G92">
        <v>147742.63</v>
      </c>
      <c r="H92">
        <v>28</v>
      </c>
      <c r="I92">
        <v>62</v>
      </c>
      <c r="J92" t="str">
        <f t="shared" si="4"/>
        <v>High Cost</v>
      </c>
      <c r="K92" t="str">
        <f t="shared" si="5"/>
        <v>Adult</v>
      </c>
    </row>
    <row r="93" spans="1:11" x14ac:dyDescent="0.3">
      <c r="A93" t="s">
        <v>118</v>
      </c>
      <c r="B93" t="s">
        <v>15</v>
      </c>
      <c r="C93" t="s">
        <v>11</v>
      </c>
      <c r="D93" t="s">
        <v>17</v>
      </c>
      <c r="E93" t="s">
        <v>29</v>
      </c>
      <c r="F93">
        <v>66</v>
      </c>
      <c r="G93">
        <v>54562.1</v>
      </c>
      <c r="H93">
        <v>21</v>
      </c>
      <c r="I93">
        <v>86</v>
      </c>
      <c r="J93" t="str">
        <f t="shared" si="4"/>
        <v>Low Cost</v>
      </c>
      <c r="K93" t="str">
        <f t="shared" si="5"/>
        <v>Senior</v>
      </c>
    </row>
    <row r="94" spans="1:11" x14ac:dyDescent="0.3">
      <c r="A94" t="s">
        <v>119</v>
      </c>
      <c r="B94" t="s">
        <v>36</v>
      </c>
      <c r="C94" t="s">
        <v>28</v>
      </c>
      <c r="D94" t="s">
        <v>23</v>
      </c>
      <c r="E94" t="s">
        <v>29</v>
      </c>
      <c r="F94">
        <v>1</v>
      </c>
      <c r="G94">
        <v>146289.26999999999</v>
      </c>
      <c r="H94">
        <v>17</v>
      </c>
      <c r="I94">
        <v>47</v>
      </c>
      <c r="J94" t="str">
        <f t="shared" si="4"/>
        <v>High Cost</v>
      </c>
      <c r="K94" t="str">
        <f t="shared" si="5"/>
        <v>Infant</v>
      </c>
    </row>
    <row r="95" spans="1:11" x14ac:dyDescent="0.3">
      <c r="A95" t="s">
        <v>120</v>
      </c>
      <c r="B95" t="s">
        <v>31</v>
      </c>
      <c r="C95" t="s">
        <v>41</v>
      </c>
      <c r="D95" t="s">
        <v>32</v>
      </c>
      <c r="E95" t="s">
        <v>29</v>
      </c>
      <c r="F95">
        <v>89</v>
      </c>
      <c r="G95">
        <v>128840.81</v>
      </c>
      <c r="H95">
        <v>22</v>
      </c>
      <c r="I95">
        <v>81</v>
      </c>
      <c r="J95" t="str">
        <f t="shared" si="4"/>
        <v>High Cost</v>
      </c>
      <c r="K95" t="str">
        <f t="shared" si="5"/>
        <v>Elderly</v>
      </c>
    </row>
    <row r="96" spans="1:11" x14ac:dyDescent="0.3">
      <c r="A96" t="s">
        <v>121</v>
      </c>
      <c r="B96" t="s">
        <v>22</v>
      </c>
      <c r="C96" t="s">
        <v>16</v>
      </c>
      <c r="D96" t="s">
        <v>17</v>
      </c>
      <c r="E96" t="s">
        <v>29</v>
      </c>
      <c r="F96">
        <v>48</v>
      </c>
      <c r="G96">
        <v>19629.22</v>
      </c>
      <c r="H96">
        <v>2</v>
      </c>
      <c r="I96">
        <v>95</v>
      </c>
      <c r="J96" t="str">
        <f t="shared" si="4"/>
        <v>Low Cost</v>
      </c>
      <c r="K96" t="str">
        <f t="shared" si="5"/>
        <v>Middle Aged</v>
      </c>
    </row>
    <row r="97" spans="1:11" x14ac:dyDescent="0.3">
      <c r="A97" t="s">
        <v>122</v>
      </c>
      <c r="B97" t="s">
        <v>31</v>
      </c>
      <c r="C97" t="s">
        <v>28</v>
      </c>
      <c r="D97" t="s">
        <v>32</v>
      </c>
      <c r="E97" t="s">
        <v>13</v>
      </c>
      <c r="F97">
        <v>59</v>
      </c>
      <c r="G97">
        <v>73629.03</v>
      </c>
      <c r="H97">
        <v>10</v>
      </c>
      <c r="I97">
        <v>85</v>
      </c>
      <c r="J97" t="str">
        <f t="shared" si="4"/>
        <v>Low Cost</v>
      </c>
      <c r="K97" t="str">
        <f t="shared" si="5"/>
        <v>Middle Aged</v>
      </c>
    </row>
    <row r="98" spans="1:11" x14ac:dyDescent="0.3">
      <c r="A98" t="s">
        <v>123</v>
      </c>
      <c r="B98" t="s">
        <v>25</v>
      </c>
      <c r="C98" t="s">
        <v>16</v>
      </c>
      <c r="D98" t="s">
        <v>32</v>
      </c>
      <c r="E98" t="s">
        <v>29</v>
      </c>
      <c r="F98">
        <v>54</v>
      </c>
      <c r="G98">
        <v>100747.7</v>
      </c>
      <c r="H98">
        <v>12</v>
      </c>
      <c r="I98">
        <v>74</v>
      </c>
      <c r="J98" t="str">
        <f t="shared" ref="J98:J129" si="6">IF(G98&gt;75000,"High Cost","Low Cost")</f>
        <v>High Cost</v>
      </c>
      <c r="K98" t="str">
        <f t="shared" ref="K98:K129" si="7">IF(F98&lt;=5,"Infant",IF(F98&lt;12,"Child",IF(F98&lt;=19,"Teenager",IF(F98&lt;29,"Young Adult",IF(F98&lt;=44,"Adult",IF(F98&lt;=59,"Middle Aged",IF(F98&lt;74,"Senior","Elderly")))))))</f>
        <v>Middle Aged</v>
      </c>
    </row>
    <row r="99" spans="1:11" x14ac:dyDescent="0.3">
      <c r="A99" t="s">
        <v>124</v>
      </c>
      <c r="B99" t="s">
        <v>15</v>
      </c>
      <c r="C99" t="s">
        <v>11</v>
      </c>
      <c r="D99" t="s">
        <v>12</v>
      </c>
      <c r="E99" t="s">
        <v>29</v>
      </c>
      <c r="F99">
        <v>35</v>
      </c>
      <c r="G99">
        <v>85523.17</v>
      </c>
      <c r="H99">
        <v>30</v>
      </c>
      <c r="I99">
        <v>90</v>
      </c>
      <c r="J99" t="str">
        <f t="shared" si="6"/>
        <v>High Cost</v>
      </c>
      <c r="K99" t="str">
        <f t="shared" si="7"/>
        <v>Adult</v>
      </c>
    </row>
    <row r="100" spans="1:11" x14ac:dyDescent="0.3">
      <c r="A100" t="s">
        <v>125</v>
      </c>
      <c r="B100" t="s">
        <v>31</v>
      </c>
      <c r="C100" t="s">
        <v>16</v>
      </c>
      <c r="D100" t="s">
        <v>23</v>
      </c>
      <c r="E100" t="s">
        <v>29</v>
      </c>
      <c r="F100">
        <v>33</v>
      </c>
      <c r="G100">
        <v>79151.14</v>
      </c>
      <c r="H100">
        <v>2</v>
      </c>
      <c r="I100">
        <v>56</v>
      </c>
      <c r="J100" t="str">
        <f t="shared" si="6"/>
        <v>High Cost</v>
      </c>
      <c r="K100" t="str">
        <f t="shared" si="7"/>
        <v>Adult</v>
      </c>
    </row>
    <row r="101" spans="1:11" x14ac:dyDescent="0.3">
      <c r="A101" t="s">
        <v>126</v>
      </c>
      <c r="B101" t="s">
        <v>36</v>
      </c>
      <c r="C101" t="s">
        <v>11</v>
      </c>
      <c r="D101" t="s">
        <v>23</v>
      </c>
      <c r="E101" t="s">
        <v>13</v>
      </c>
      <c r="F101">
        <v>30</v>
      </c>
      <c r="G101">
        <v>115395.67</v>
      </c>
      <c r="H101">
        <v>11</v>
      </c>
      <c r="I101">
        <v>74</v>
      </c>
      <c r="J101" t="str">
        <f t="shared" si="6"/>
        <v>High Cost</v>
      </c>
      <c r="K101" t="str">
        <f t="shared" si="7"/>
        <v>Adult</v>
      </c>
    </row>
    <row r="102" spans="1:11" x14ac:dyDescent="0.3">
      <c r="A102" t="s">
        <v>127</v>
      </c>
      <c r="B102" t="s">
        <v>22</v>
      </c>
      <c r="C102" t="s">
        <v>28</v>
      </c>
      <c r="D102" t="s">
        <v>12</v>
      </c>
      <c r="E102" t="s">
        <v>13</v>
      </c>
      <c r="F102">
        <v>60</v>
      </c>
      <c r="G102">
        <v>49131.44</v>
      </c>
      <c r="H102">
        <v>2</v>
      </c>
      <c r="I102">
        <v>44</v>
      </c>
      <c r="J102" t="str">
        <f t="shared" si="6"/>
        <v>Low Cost</v>
      </c>
      <c r="K102" t="str">
        <f t="shared" si="7"/>
        <v>Senior</v>
      </c>
    </row>
    <row r="103" spans="1:11" x14ac:dyDescent="0.3">
      <c r="A103" t="s">
        <v>128</v>
      </c>
      <c r="B103" t="s">
        <v>31</v>
      </c>
      <c r="C103" t="s">
        <v>11</v>
      </c>
      <c r="D103" t="s">
        <v>23</v>
      </c>
      <c r="E103" t="s">
        <v>29</v>
      </c>
      <c r="F103">
        <v>70</v>
      </c>
      <c r="G103">
        <v>58132.5</v>
      </c>
      <c r="H103">
        <v>25</v>
      </c>
      <c r="I103">
        <v>43</v>
      </c>
      <c r="J103" t="str">
        <f t="shared" si="6"/>
        <v>Low Cost</v>
      </c>
      <c r="K103" t="str">
        <f t="shared" si="7"/>
        <v>Senior</v>
      </c>
    </row>
    <row r="104" spans="1:11" x14ac:dyDescent="0.3">
      <c r="A104" t="s">
        <v>129</v>
      </c>
      <c r="B104" t="s">
        <v>36</v>
      </c>
      <c r="C104" t="s">
        <v>41</v>
      </c>
      <c r="D104" t="s">
        <v>12</v>
      </c>
      <c r="E104" t="s">
        <v>13</v>
      </c>
      <c r="F104">
        <v>6</v>
      </c>
      <c r="G104">
        <v>77311.77</v>
      </c>
      <c r="H104">
        <v>19</v>
      </c>
      <c r="I104">
        <v>90</v>
      </c>
      <c r="J104" t="str">
        <f t="shared" si="6"/>
        <v>High Cost</v>
      </c>
      <c r="K104" t="str">
        <f t="shared" si="7"/>
        <v>Child</v>
      </c>
    </row>
    <row r="105" spans="1:11" x14ac:dyDescent="0.3">
      <c r="A105" t="s">
        <v>130</v>
      </c>
      <c r="B105" t="s">
        <v>25</v>
      </c>
      <c r="C105" t="s">
        <v>28</v>
      </c>
      <c r="D105" t="s">
        <v>32</v>
      </c>
      <c r="E105" t="s">
        <v>29</v>
      </c>
      <c r="F105">
        <v>70</v>
      </c>
      <c r="G105">
        <v>14270.62</v>
      </c>
      <c r="H105">
        <v>24</v>
      </c>
      <c r="I105">
        <v>43</v>
      </c>
      <c r="J105" t="str">
        <f t="shared" si="6"/>
        <v>Low Cost</v>
      </c>
      <c r="K105" t="str">
        <f t="shared" si="7"/>
        <v>Senior</v>
      </c>
    </row>
    <row r="106" spans="1:11" x14ac:dyDescent="0.3">
      <c r="A106" t="s">
        <v>131</v>
      </c>
      <c r="B106" t="s">
        <v>15</v>
      </c>
      <c r="C106" t="s">
        <v>28</v>
      </c>
      <c r="D106" t="s">
        <v>26</v>
      </c>
      <c r="E106" t="s">
        <v>13</v>
      </c>
      <c r="F106">
        <v>52</v>
      </c>
      <c r="G106">
        <v>97685.72</v>
      </c>
      <c r="H106">
        <v>28</v>
      </c>
      <c r="I106">
        <v>59</v>
      </c>
      <c r="J106" t="str">
        <f t="shared" si="6"/>
        <v>High Cost</v>
      </c>
      <c r="K106" t="str">
        <f t="shared" si="7"/>
        <v>Middle Aged</v>
      </c>
    </row>
    <row r="107" spans="1:11" x14ac:dyDescent="0.3">
      <c r="A107" t="s">
        <v>132</v>
      </c>
      <c r="B107" t="s">
        <v>10</v>
      </c>
      <c r="C107" t="s">
        <v>16</v>
      </c>
      <c r="D107" t="s">
        <v>23</v>
      </c>
      <c r="E107" t="s">
        <v>18</v>
      </c>
      <c r="F107">
        <v>64</v>
      </c>
      <c r="G107">
        <v>142687.47</v>
      </c>
      <c r="H107">
        <v>27</v>
      </c>
      <c r="I107">
        <v>80</v>
      </c>
      <c r="J107" t="str">
        <f t="shared" si="6"/>
        <v>High Cost</v>
      </c>
      <c r="K107" t="str">
        <f t="shared" si="7"/>
        <v>Senior</v>
      </c>
    </row>
    <row r="108" spans="1:11" x14ac:dyDescent="0.3">
      <c r="A108" t="s">
        <v>133</v>
      </c>
      <c r="B108" t="s">
        <v>31</v>
      </c>
      <c r="C108" t="s">
        <v>28</v>
      </c>
      <c r="D108" t="s">
        <v>17</v>
      </c>
      <c r="E108" t="s">
        <v>29</v>
      </c>
      <c r="F108">
        <v>35</v>
      </c>
      <c r="G108">
        <v>36754.51</v>
      </c>
      <c r="H108">
        <v>27</v>
      </c>
      <c r="I108">
        <v>49</v>
      </c>
      <c r="J108" t="str">
        <f t="shared" si="6"/>
        <v>Low Cost</v>
      </c>
      <c r="K108" t="str">
        <f t="shared" si="7"/>
        <v>Adult</v>
      </c>
    </row>
    <row r="109" spans="1:11" x14ac:dyDescent="0.3">
      <c r="A109" t="s">
        <v>134</v>
      </c>
      <c r="B109" t="s">
        <v>15</v>
      </c>
      <c r="C109" t="s">
        <v>16</v>
      </c>
      <c r="D109" t="s">
        <v>17</v>
      </c>
      <c r="E109" t="s">
        <v>29</v>
      </c>
      <c r="F109">
        <v>62</v>
      </c>
      <c r="G109">
        <v>34938.57</v>
      </c>
      <c r="H109">
        <v>8</v>
      </c>
      <c r="I109">
        <v>70</v>
      </c>
      <c r="J109" t="str">
        <f t="shared" si="6"/>
        <v>Low Cost</v>
      </c>
      <c r="K109" t="str">
        <f t="shared" si="7"/>
        <v>Senior</v>
      </c>
    </row>
    <row r="110" spans="1:11" x14ac:dyDescent="0.3">
      <c r="A110" t="s">
        <v>135</v>
      </c>
      <c r="B110" t="s">
        <v>22</v>
      </c>
      <c r="C110" t="s">
        <v>28</v>
      </c>
      <c r="D110" t="s">
        <v>12</v>
      </c>
      <c r="E110" t="s">
        <v>13</v>
      </c>
      <c r="F110">
        <v>22</v>
      </c>
      <c r="G110">
        <v>97228.49</v>
      </c>
      <c r="H110">
        <v>7</v>
      </c>
      <c r="I110">
        <v>60</v>
      </c>
      <c r="J110" t="str">
        <f t="shared" si="6"/>
        <v>High Cost</v>
      </c>
      <c r="K110" t="str">
        <f t="shared" si="7"/>
        <v>Young Adult</v>
      </c>
    </row>
    <row r="111" spans="1:11" x14ac:dyDescent="0.3">
      <c r="A111" t="s">
        <v>136</v>
      </c>
      <c r="B111" t="s">
        <v>25</v>
      </c>
      <c r="C111" t="s">
        <v>28</v>
      </c>
      <c r="D111" t="s">
        <v>17</v>
      </c>
      <c r="E111" t="s">
        <v>13</v>
      </c>
      <c r="F111">
        <v>42</v>
      </c>
      <c r="G111">
        <v>91441.1</v>
      </c>
      <c r="H111">
        <v>22</v>
      </c>
      <c r="I111">
        <v>84</v>
      </c>
      <c r="J111" t="str">
        <f t="shared" si="6"/>
        <v>High Cost</v>
      </c>
      <c r="K111" t="str">
        <f t="shared" si="7"/>
        <v>Adult</v>
      </c>
    </row>
    <row r="112" spans="1:11" x14ac:dyDescent="0.3">
      <c r="A112" t="s">
        <v>137</v>
      </c>
      <c r="B112" t="s">
        <v>10</v>
      </c>
      <c r="C112" t="s">
        <v>41</v>
      </c>
      <c r="D112" t="s">
        <v>32</v>
      </c>
      <c r="E112" t="s">
        <v>13</v>
      </c>
      <c r="F112">
        <v>24</v>
      </c>
      <c r="G112">
        <v>139624.06</v>
      </c>
      <c r="H112">
        <v>5</v>
      </c>
      <c r="I112">
        <v>55</v>
      </c>
      <c r="J112" t="str">
        <f t="shared" si="6"/>
        <v>High Cost</v>
      </c>
      <c r="K112" t="str">
        <f t="shared" si="7"/>
        <v>Young Adult</v>
      </c>
    </row>
    <row r="113" spans="1:11" x14ac:dyDescent="0.3">
      <c r="A113" t="s">
        <v>138</v>
      </c>
      <c r="B113" t="s">
        <v>25</v>
      </c>
      <c r="C113" t="s">
        <v>16</v>
      </c>
      <c r="D113" t="s">
        <v>12</v>
      </c>
      <c r="E113" t="s">
        <v>29</v>
      </c>
      <c r="F113">
        <v>17</v>
      </c>
      <c r="G113">
        <v>86650.5</v>
      </c>
      <c r="H113">
        <v>3</v>
      </c>
      <c r="I113">
        <v>53</v>
      </c>
      <c r="J113" t="str">
        <f t="shared" si="6"/>
        <v>High Cost</v>
      </c>
      <c r="K113" t="str">
        <f t="shared" si="7"/>
        <v>Teenager</v>
      </c>
    </row>
    <row r="114" spans="1:11" x14ac:dyDescent="0.3">
      <c r="A114" t="s">
        <v>139</v>
      </c>
      <c r="B114" t="s">
        <v>31</v>
      </c>
      <c r="C114" t="s">
        <v>11</v>
      </c>
      <c r="D114" t="s">
        <v>17</v>
      </c>
      <c r="E114" t="s">
        <v>18</v>
      </c>
      <c r="F114">
        <v>75</v>
      </c>
      <c r="G114">
        <v>85517.09</v>
      </c>
      <c r="H114">
        <v>6</v>
      </c>
      <c r="I114">
        <v>79</v>
      </c>
      <c r="J114" t="str">
        <f t="shared" si="6"/>
        <v>High Cost</v>
      </c>
      <c r="K114" t="str">
        <f t="shared" si="7"/>
        <v>Elderly</v>
      </c>
    </row>
    <row r="115" spans="1:11" x14ac:dyDescent="0.3">
      <c r="A115" t="s">
        <v>140</v>
      </c>
      <c r="B115" t="s">
        <v>10</v>
      </c>
      <c r="C115" t="s">
        <v>11</v>
      </c>
      <c r="D115" t="s">
        <v>17</v>
      </c>
      <c r="E115" t="s">
        <v>13</v>
      </c>
      <c r="F115">
        <v>47</v>
      </c>
      <c r="G115">
        <v>134120.62</v>
      </c>
      <c r="H115">
        <v>11</v>
      </c>
      <c r="I115">
        <v>92</v>
      </c>
      <c r="J115" t="str">
        <f t="shared" si="6"/>
        <v>High Cost</v>
      </c>
      <c r="K115" t="str">
        <f t="shared" si="7"/>
        <v>Middle Aged</v>
      </c>
    </row>
    <row r="116" spans="1:11" x14ac:dyDescent="0.3">
      <c r="A116" t="s">
        <v>141</v>
      </c>
      <c r="B116" t="s">
        <v>22</v>
      </c>
      <c r="C116" t="s">
        <v>41</v>
      </c>
      <c r="D116" t="s">
        <v>23</v>
      </c>
      <c r="E116" t="s">
        <v>29</v>
      </c>
      <c r="F116">
        <v>81</v>
      </c>
      <c r="G116">
        <v>22593.06</v>
      </c>
      <c r="H116">
        <v>6</v>
      </c>
      <c r="I116">
        <v>67</v>
      </c>
      <c r="J116" t="str">
        <f t="shared" si="6"/>
        <v>Low Cost</v>
      </c>
      <c r="K116" t="str">
        <f t="shared" si="7"/>
        <v>Elderly</v>
      </c>
    </row>
    <row r="117" spans="1:11" x14ac:dyDescent="0.3">
      <c r="A117" t="s">
        <v>142</v>
      </c>
      <c r="B117" t="s">
        <v>10</v>
      </c>
      <c r="C117" t="s">
        <v>28</v>
      </c>
      <c r="D117" t="s">
        <v>23</v>
      </c>
      <c r="E117" t="s">
        <v>18</v>
      </c>
      <c r="F117">
        <v>20</v>
      </c>
      <c r="G117">
        <v>88741.64</v>
      </c>
      <c r="H117">
        <v>26</v>
      </c>
      <c r="I117">
        <v>99</v>
      </c>
      <c r="J117" t="str">
        <f t="shared" si="6"/>
        <v>High Cost</v>
      </c>
      <c r="K117" t="str">
        <f t="shared" si="7"/>
        <v>Young Adult</v>
      </c>
    </row>
    <row r="118" spans="1:11" x14ac:dyDescent="0.3">
      <c r="A118" t="s">
        <v>143</v>
      </c>
      <c r="B118" t="s">
        <v>10</v>
      </c>
      <c r="C118" t="s">
        <v>16</v>
      </c>
      <c r="D118" t="s">
        <v>17</v>
      </c>
      <c r="E118" t="s">
        <v>18</v>
      </c>
      <c r="F118">
        <v>14</v>
      </c>
      <c r="G118">
        <v>10917.19</v>
      </c>
      <c r="H118">
        <v>22</v>
      </c>
      <c r="I118">
        <v>43</v>
      </c>
      <c r="J118" t="str">
        <f t="shared" si="6"/>
        <v>Low Cost</v>
      </c>
      <c r="K118" t="str">
        <f t="shared" si="7"/>
        <v>Teenager</v>
      </c>
    </row>
    <row r="119" spans="1:11" x14ac:dyDescent="0.3">
      <c r="A119" t="s">
        <v>144</v>
      </c>
      <c r="B119" t="s">
        <v>10</v>
      </c>
      <c r="C119" t="s">
        <v>41</v>
      </c>
      <c r="D119" t="s">
        <v>32</v>
      </c>
      <c r="E119" t="s">
        <v>13</v>
      </c>
      <c r="F119">
        <v>30</v>
      </c>
      <c r="G119">
        <v>97613.71</v>
      </c>
      <c r="H119">
        <v>24</v>
      </c>
      <c r="I119">
        <v>72</v>
      </c>
      <c r="J119" t="str">
        <f t="shared" si="6"/>
        <v>High Cost</v>
      </c>
      <c r="K119" t="str">
        <f t="shared" si="7"/>
        <v>Adult</v>
      </c>
    </row>
    <row r="120" spans="1:11" x14ac:dyDescent="0.3">
      <c r="A120" t="s">
        <v>145</v>
      </c>
      <c r="B120" t="s">
        <v>36</v>
      </c>
      <c r="C120" t="s">
        <v>41</v>
      </c>
      <c r="D120" t="s">
        <v>23</v>
      </c>
      <c r="E120" t="s">
        <v>13</v>
      </c>
      <c r="F120">
        <v>81</v>
      </c>
      <c r="G120">
        <v>135711.26999999999</v>
      </c>
      <c r="H120">
        <v>14</v>
      </c>
      <c r="I120">
        <v>99</v>
      </c>
      <c r="J120" t="str">
        <f t="shared" si="6"/>
        <v>High Cost</v>
      </c>
      <c r="K120" t="str">
        <f t="shared" si="7"/>
        <v>Elderly</v>
      </c>
    </row>
    <row r="121" spans="1:11" x14ac:dyDescent="0.3">
      <c r="A121" t="s">
        <v>146</v>
      </c>
      <c r="B121" t="s">
        <v>15</v>
      </c>
      <c r="C121" t="s">
        <v>16</v>
      </c>
      <c r="D121" t="s">
        <v>23</v>
      </c>
      <c r="E121" t="s">
        <v>13</v>
      </c>
      <c r="F121">
        <v>48</v>
      </c>
      <c r="G121">
        <v>117464.18</v>
      </c>
      <c r="H121">
        <v>2</v>
      </c>
      <c r="I121">
        <v>61</v>
      </c>
      <c r="J121" t="str">
        <f t="shared" si="6"/>
        <v>High Cost</v>
      </c>
      <c r="K121" t="str">
        <f t="shared" si="7"/>
        <v>Middle Aged</v>
      </c>
    </row>
    <row r="122" spans="1:11" x14ac:dyDescent="0.3">
      <c r="A122" t="s">
        <v>147</v>
      </c>
      <c r="B122" t="s">
        <v>22</v>
      </c>
      <c r="C122" t="s">
        <v>16</v>
      </c>
      <c r="D122" t="s">
        <v>23</v>
      </c>
      <c r="E122" t="s">
        <v>29</v>
      </c>
      <c r="F122">
        <v>45</v>
      </c>
      <c r="G122">
        <v>89474.55</v>
      </c>
      <c r="H122">
        <v>21</v>
      </c>
      <c r="I122">
        <v>64</v>
      </c>
      <c r="J122" t="str">
        <f t="shared" si="6"/>
        <v>High Cost</v>
      </c>
      <c r="K122" t="str">
        <f t="shared" si="7"/>
        <v>Middle Aged</v>
      </c>
    </row>
    <row r="123" spans="1:11" x14ac:dyDescent="0.3">
      <c r="A123" t="s">
        <v>148</v>
      </c>
      <c r="B123" t="s">
        <v>10</v>
      </c>
      <c r="C123" t="s">
        <v>41</v>
      </c>
      <c r="D123" t="s">
        <v>32</v>
      </c>
      <c r="E123" t="s">
        <v>29</v>
      </c>
      <c r="F123">
        <v>1</v>
      </c>
      <c r="G123">
        <v>105954.09</v>
      </c>
      <c r="H123">
        <v>12</v>
      </c>
      <c r="I123">
        <v>95</v>
      </c>
      <c r="J123" t="str">
        <f t="shared" si="6"/>
        <v>High Cost</v>
      </c>
      <c r="K123" t="str">
        <f t="shared" si="7"/>
        <v>Infant</v>
      </c>
    </row>
    <row r="124" spans="1:11" x14ac:dyDescent="0.3">
      <c r="A124" t="s">
        <v>149</v>
      </c>
      <c r="B124" t="s">
        <v>15</v>
      </c>
      <c r="C124" t="s">
        <v>28</v>
      </c>
      <c r="D124" t="s">
        <v>26</v>
      </c>
      <c r="E124" t="s">
        <v>13</v>
      </c>
      <c r="F124">
        <v>30</v>
      </c>
      <c r="G124">
        <v>91267.91</v>
      </c>
      <c r="H124">
        <v>17</v>
      </c>
      <c r="I124">
        <v>76</v>
      </c>
      <c r="J124" t="str">
        <f t="shared" si="6"/>
        <v>High Cost</v>
      </c>
      <c r="K124" t="str">
        <f t="shared" si="7"/>
        <v>Adult</v>
      </c>
    </row>
    <row r="125" spans="1:11" x14ac:dyDescent="0.3">
      <c r="A125" t="s">
        <v>150</v>
      </c>
      <c r="B125" t="s">
        <v>36</v>
      </c>
      <c r="C125" t="s">
        <v>11</v>
      </c>
      <c r="D125" t="s">
        <v>26</v>
      </c>
      <c r="E125" t="s">
        <v>13</v>
      </c>
      <c r="F125">
        <v>3</v>
      </c>
      <c r="G125">
        <v>46506.94</v>
      </c>
      <c r="H125">
        <v>9</v>
      </c>
      <c r="I125">
        <v>72</v>
      </c>
      <c r="J125" t="str">
        <f t="shared" si="6"/>
        <v>Low Cost</v>
      </c>
      <c r="K125" t="str">
        <f t="shared" si="7"/>
        <v>Infant</v>
      </c>
    </row>
    <row r="126" spans="1:11" x14ac:dyDescent="0.3">
      <c r="A126" t="s">
        <v>151</v>
      </c>
      <c r="B126" t="s">
        <v>31</v>
      </c>
      <c r="C126" t="s">
        <v>41</v>
      </c>
      <c r="D126" t="s">
        <v>17</v>
      </c>
      <c r="E126" t="s">
        <v>13</v>
      </c>
      <c r="F126">
        <v>78</v>
      </c>
      <c r="G126">
        <v>40568.300000000003</v>
      </c>
      <c r="H126">
        <v>18</v>
      </c>
      <c r="I126">
        <v>91</v>
      </c>
      <c r="J126" t="str">
        <f t="shared" si="6"/>
        <v>Low Cost</v>
      </c>
      <c r="K126" t="str">
        <f t="shared" si="7"/>
        <v>Elderly</v>
      </c>
    </row>
    <row r="127" spans="1:11" x14ac:dyDescent="0.3">
      <c r="A127" t="s">
        <v>152</v>
      </c>
      <c r="B127" t="s">
        <v>22</v>
      </c>
      <c r="C127" t="s">
        <v>11</v>
      </c>
      <c r="D127" t="s">
        <v>32</v>
      </c>
      <c r="E127" t="s">
        <v>18</v>
      </c>
      <c r="F127">
        <v>35</v>
      </c>
      <c r="G127">
        <v>132265.98000000001</v>
      </c>
      <c r="H127">
        <v>7</v>
      </c>
      <c r="I127">
        <v>45</v>
      </c>
      <c r="J127" t="str">
        <f t="shared" si="6"/>
        <v>High Cost</v>
      </c>
      <c r="K127" t="str">
        <f t="shared" si="7"/>
        <v>Adult</v>
      </c>
    </row>
    <row r="128" spans="1:11" x14ac:dyDescent="0.3">
      <c r="A128" t="s">
        <v>153</v>
      </c>
      <c r="B128" t="s">
        <v>15</v>
      </c>
      <c r="C128" t="s">
        <v>41</v>
      </c>
      <c r="D128" t="s">
        <v>23</v>
      </c>
      <c r="E128" t="s">
        <v>18</v>
      </c>
      <c r="F128">
        <v>88</v>
      </c>
      <c r="G128">
        <v>50993.47</v>
      </c>
      <c r="H128">
        <v>4</v>
      </c>
      <c r="I128">
        <v>82</v>
      </c>
      <c r="J128" t="str">
        <f t="shared" si="6"/>
        <v>Low Cost</v>
      </c>
      <c r="K128" t="str">
        <f t="shared" si="7"/>
        <v>Elderly</v>
      </c>
    </row>
    <row r="129" spans="1:11" x14ac:dyDescent="0.3">
      <c r="A129" t="s">
        <v>154</v>
      </c>
      <c r="B129" t="s">
        <v>22</v>
      </c>
      <c r="C129" t="s">
        <v>41</v>
      </c>
      <c r="D129" t="s">
        <v>17</v>
      </c>
      <c r="E129" t="s">
        <v>18</v>
      </c>
      <c r="F129">
        <v>7</v>
      </c>
      <c r="G129">
        <v>135590.48000000001</v>
      </c>
      <c r="H129">
        <v>6</v>
      </c>
      <c r="I129">
        <v>46</v>
      </c>
      <c r="J129" t="str">
        <f t="shared" si="6"/>
        <v>High Cost</v>
      </c>
      <c r="K129" t="str">
        <f t="shared" si="7"/>
        <v>Child</v>
      </c>
    </row>
    <row r="130" spans="1:11" x14ac:dyDescent="0.3">
      <c r="A130" t="s">
        <v>155</v>
      </c>
      <c r="B130" t="s">
        <v>15</v>
      </c>
      <c r="C130" t="s">
        <v>41</v>
      </c>
      <c r="D130" t="s">
        <v>32</v>
      </c>
      <c r="E130" t="s">
        <v>13</v>
      </c>
      <c r="F130">
        <v>73</v>
      </c>
      <c r="G130">
        <v>148956.56</v>
      </c>
      <c r="H130">
        <v>6</v>
      </c>
      <c r="I130">
        <v>100</v>
      </c>
      <c r="J130" t="str">
        <f t="shared" ref="J130:J161" si="8">IF(G130&gt;75000,"High Cost","Low Cost")</f>
        <v>High Cost</v>
      </c>
      <c r="K130" t="str">
        <f t="shared" ref="K130:K161" si="9">IF(F130&lt;=5,"Infant",IF(F130&lt;12,"Child",IF(F130&lt;=19,"Teenager",IF(F130&lt;29,"Young Adult",IF(F130&lt;=44,"Adult",IF(F130&lt;=59,"Middle Aged",IF(F130&lt;74,"Senior","Elderly")))))))</f>
        <v>Senior</v>
      </c>
    </row>
    <row r="131" spans="1:11" x14ac:dyDescent="0.3">
      <c r="A131" t="s">
        <v>156</v>
      </c>
      <c r="B131" t="s">
        <v>25</v>
      </c>
      <c r="C131" t="s">
        <v>16</v>
      </c>
      <c r="D131" t="s">
        <v>12</v>
      </c>
      <c r="E131" t="s">
        <v>18</v>
      </c>
      <c r="F131">
        <v>83</v>
      </c>
      <c r="G131">
        <v>71584.960000000006</v>
      </c>
      <c r="H131">
        <v>26</v>
      </c>
      <c r="I131">
        <v>55</v>
      </c>
      <c r="J131" t="str">
        <f t="shared" si="8"/>
        <v>Low Cost</v>
      </c>
      <c r="K131" t="str">
        <f t="shared" si="9"/>
        <v>Elderly</v>
      </c>
    </row>
    <row r="132" spans="1:11" x14ac:dyDescent="0.3">
      <c r="A132" t="s">
        <v>157</v>
      </c>
      <c r="B132" t="s">
        <v>22</v>
      </c>
      <c r="C132" t="s">
        <v>28</v>
      </c>
      <c r="D132" t="s">
        <v>17</v>
      </c>
      <c r="E132" t="s">
        <v>29</v>
      </c>
      <c r="F132">
        <v>37</v>
      </c>
      <c r="G132">
        <v>78613.16</v>
      </c>
      <c r="H132">
        <v>20</v>
      </c>
      <c r="I132">
        <v>85</v>
      </c>
      <c r="J132" t="str">
        <f t="shared" si="8"/>
        <v>High Cost</v>
      </c>
      <c r="K132" t="str">
        <f t="shared" si="9"/>
        <v>Adult</v>
      </c>
    </row>
    <row r="133" spans="1:11" x14ac:dyDescent="0.3">
      <c r="A133" t="s">
        <v>158</v>
      </c>
      <c r="B133" t="s">
        <v>22</v>
      </c>
      <c r="C133" t="s">
        <v>11</v>
      </c>
      <c r="D133" t="s">
        <v>23</v>
      </c>
      <c r="E133" t="s">
        <v>18</v>
      </c>
      <c r="F133">
        <v>53</v>
      </c>
      <c r="G133">
        <v>103548.4</v>
      </c>
      <c r="H133">
        <v>27</v>
      </c>
      <c r="I133">
        <v>74</v>
      </c>
      <c r="J133" t="str">
        <f t="shared" si="8"/>
        <v>High Cost</v>
      </c>
      <c r="K133" t="str">
        <f t="shared" si="9"/>
        <v>Middle Aged</v>
      </c>
    </row>
    <row r="134" spans="1:11" x14ac:dyDescent="0.3">
      <c r="A134" t="s">
        <v>159</v>
      </c>
      <c r="B134" t="s">
        <v>31</v>
      </c>
      <c r="C134" t="s">
        <v>11</v>
      </c>
      <c r="D134" t="s">
        <v>32</v>
      </c>
      <c r="E134" t="s">
        <v>29</v>
      </c>
      <c r="F134">
        <v>50</v>
      </c>
      <c r="G134">
        <v>62134.18</v>
      </c>
      <c r="H134">
        <v>13</v>
      </c>
      <c r="I134">
        <v>40</v>
      </c>
      <c r="J134" t="str">
        <f t="shared" si="8"/>
        <v>Low Cost</v>
      </c>
      <c r="K134" t="str">
        <f t="shared" si="9"/>
        <v>Middle Aged</v>
      </c>
    </row>
    <row r="135" spans="1:11" x14ac:dyDescent="0.3">
      <c r="A135" t="s">
        <v>160</v>
      </c>
      <c r="B135" t="s">
        <v>36</v>
      </c>
      <c r="C135" t="s">
        <v>41</v>
      </c>
      <c r="D135" t="s">
        <v>32</v>
      </c>
      <c r="E135" t="s">
        <v>18</v>
      </c>
      <c r="F135">
        <v>7</v>
      </c>
      <c r="G135">
        <v>59235.13</v>
      </c>
      <c r="H135">
        <v>12</v>
      </c>
      <c r="I135">
        <v>42</v>
      </c>
      <c r="J135" t="str">
        <f t="shared" si="8"/>
        <v>Low Cost</v>
      </c>
      <c r="K135" t="str">
        <f t="shared" si="9"/>
        <v>Child</v>
      </c>
    </row>
    <row r="136" spans="1:11" x14ac:dyDescent="0.3">
      <c r="A136" t="s">
        <v>161</v>
      </c>
      <c r="B136" t="s">
        <v>10</v>
      </c>
      <c r="C136" t="s">
        <v>28</v>
      </c>
      <c r="D136" t="s">
        <v>32</v>
      </c>
      <c r="E136" t="s">
        <v>18</v>
      </c>
      <c r="F136">
        <v>38</v>
      </c>
      <c r="G136">
        <v>118022.05</v>
      </c>
      <c r="H136">
        <v>17</v>
      </c>
      <c r="I136">
        <v>79</v>
      </c>
      <c r="J136" t="str">
        <f t="shared" si="8"/>
        <v>High Cost</v>
      </c>
      <c r="K136" t="str">
        <f t="shared" si="9"/>
        <v>Adult</v>
      </c>
    </row>
    <row r="137" spans="1:11" x14ac:dyDescent="0.3">
      <c r="A137" t="s">
        <v>162</v>
      </c>
      <c r="B137" t="s">
        <v>25</v>
      </c>
      <c r="C137" t="s">
        <v>11</v>
      </c>
      <c r="D137" t="s">
        <v>26</v>
      </c>
      <c r="E137" t="s">
        <v>13</v>
      </c>
      <c r="F137">
        <v>49</v>
      </c>
      <c r="G137">
        <v>127750.62</v>
      </c>
      <c r="H137">
        <v>18</v>
      </c>
      <c r="I137">
        <v>60</v>
      </c>
      <c r="J137" t="str">
        <f t="shared" si="8"/>
        <v>High Cost</v>
      </c>
      <c r="K137" t="str">
        <f t="shared" si="9"/>
        <v>Middle Aged</v>
      </c>
    </row>
    <row r="138" spans="1:11" x14ac:dyDescent="0.3">
      <c r="A138" t="s">
        <v>163</v>
      </c>
      <c r="B138" t="s">
        <v>15</v>
      </c>
      <c r="C138" t="s">
        <v>28</v>
      </c>
      <c r="D138" t="s">
        <v>17</v>
      </c>
      <c r="E138" t="s">
        <v>29</v>
      </c>
      <c r="F138">
        <v>27</v>
      </c>
      <c r="G138">
        <v>79666.86</v>
      </c>
      <c r="H138">
        <v>16</v>
      </c>
      <c r="I138">
        <v>85</v>
      </c>
      <c r="J138" t="str">
        <f t="shared" si="8"/>
        <v>High Cost</v>
      </c>
      <c r="K138" t="str">
        <f t="shared" si="9"/>
        <v>Young Adult</v>
      </c>
    </row>
    <row r="139" spans="1:11" x14ac:dyDescent="0.3">
      <c r="A139" t="s">
        <v>164</v>
      </c>
      <c r="B139" t="s">
        <v>22</v>
      </c>
      <c r="C139" t="s">
        <v>41</v>
      </c>
      <c r="D139" t="s">
        <v>12</v>
      </c>
      <c r="E139" t="s">
        <v>13</v>
      </c>
      <c r="F139">
        <v>65</v>
      </c>
      <c r="G139">
        <v>120956.04</v>
      </c>
      <c r="H139">
        <v>25</v>
      </c>
      <c r="I139">
        <v>95</v>
      </c>
      <c r="J139" t="str">
        <f t="shared" si="8"/>
        <v>High Cost</v>
      </c>
      <c r="K139" t="str">
        <f t="shared" si="9"/>
        <v>Senior</v>
      </c>
    </row>
    <row r="140" spans="1:11" x14ac:dyDescent="0.3">
      <c r="A140" t="s">
        <v>165</v>
      </c>
      <c r="B140" t="s">
        <v>10</v>
      </c>
      <c r="C140" t="s">
        <v>28</v>
      </c>
      <c r="D140" t="s">
        <v>26</v>
      </c>
      <c r="E140" t="s">
        <v>18</v>
      </c>
      <c r="F140">
        <v>58</v>
      </c>
      <c r="G140">
        <v>100338.81</v>
      </c>
      <c r="H140">
        <v>7</v>
      </c>
      <c r="I140">
        <v>59</v>
      </c>
      <c r="J140" t="str">
        <f t="shared" si="8"/>
        <v>High Cost</v>
      </c>
      <c r="K140" t="str">
        <f t="shared" si="9"/>
        <v>Middle Aged</v>
      </c>
    </row>
    <row r="141" spans="1:11" x14ac:dyDescent="0.3">
      <c r="A141" t="s">
        <v>166</v>
      </c>
      <c r="B141" t="s">
        <v>31</v>
      </c>
      <c r="C141" t="s">
        <v>28</v>
      </c>
      <c r="D141" t="s">
        <v>12</v>
      </c>
      <c r="E141" t="s">
        <v>13</v>
      </c>
      <c r="F141">
        <v>22</v>
      </c>
      <c r="G141">
        <v>120621.62</v>
      </c>
      <c r="H141">
        <v>21</v>
      </c>
      <c r="I141">
        <v>74</v>
      </c>
      <c r="J141" t="str">
        <f t="shared" si="8"/>
        <v>High Cost</v>
      </c>
      <c r="K141" t="str">
        <f t="shared" si="9"/>
        <v>Young Adult</v>
      </c>
    </row>
    <row r="142" spans="1:11" x14ac:dyDescent="0.3">
      <c r="A142" t="s">
        <v>167</v>
      </c>
      <c r="B142" t="s">
        <v>10</v>
      </c>
      <c r="C142" t="s">
        <v>28</v>
      </c>
      <c r="D142" t="s">
        <v>23</v>
      </c>
      <c r="E142" t="s">
        <v>18</v>
      </c>
      <c r="F142">
        <v>10</v>
      </c>
      <c r="G142">
        <v>21143.75</v>
      </c>
      <c r="H142">
        <v>2</v>
      </c>
      <c r="I142">
        <v>42</v>
      </c>
      <c r="J142" t="str">
        <f t="shared" si="8"/>
        <v>Low Cost</v>
      </c>
      <c r="K142" t="str">
        <f t="shared" si="9"/>
        <v>Child</v>
      </c>
    </row>
    <row r="143" spans="1:11" x14ac:dyDescent="0.3">
      <c r="A143" t="s">
        <v>168</v>
      </c>
      <c r="B143" t="s">
        <v>31</v>
      </c>
      <c r="C143" t="s">
        <v>28</v>
      </c>
      <c r="D143" t="s">
        <v>32</v>
      </c>
      <c r="E143" t="s">
        <v>29</v>
      </c>
      <c r="F143">
        <v>37</v>
      </c>
      <c r="G143">
        <v>58168.06</v>
      </c>
      <c r="H143">
        <v>3</v>
      </c>
      <c r="I143">
        <v>84</v>
      </c>
      <c r="J143" t="str">
        <f t="shared" si="8"/>
        <v>Low Cost</v>
      </c>
      <c r="K143" t="str">
        <f t="shared" si="9"/>
        <v>Adult</v>
      </c>
    </row>
    <row r="144" spans="1:11" x14ac:dyDescent="0.3">
      <c r="A144" t="s">
        <v>169</v>
      </c>
      <c r="B144" t="s">
        <v>15</v>
      </c>
      <c r="C144" t="s">
        <v>41</v>
      </c>
      <c r="D144" t="s">
        <v>32</v>
      </c>
      <c r="E144" t="s">
        <v>13</v>
      </c>
      <c r="F144">
        <v>57</v>
      </c>
      <c r="G144">
        <v>121600.57</v>
      </c>
      <c r="H144">
        <v>19</v>
      </c>
      <c r="I144">
        <v>94</v>
      </c>
      <c r="J144" t="str">
        <f t="shared" si="8"/>
        <v>High Cost</v>
      </c>
      <c r="K144" t="str">
        <f t="shared" si="9"/>
        <v>Middle Aged</v>
      </c>
    </row>
    <row r="145" spans="1:11" x14ac:dyDescent="0.3">
      <c r="A145" t="s">
        <v>170</v>
      </c>
      <c r="B145" t="s">
        <v>25</v>
      </c>
      <c r="C145" t="s">
        <v>16</v>
      </c>
      <c r="D145" t="s">
        <v>26</v>
      </c>
      <c r="E145" t="s">
        <v>18</v>
      </c>
      <c r="F145">
        <v>26</v>
      </c>
      <c r="G145">
        <v>60409.31</v>
      </c>
      <c r="H145">
        <v>25</v>
      </c>
      <c r="I145">
        <v>94</v>
      </c>
      <c r="J145" t="str">
        <f t="shared" si="8"/>
        <v>Low Cost</v>
      </c>
      <c r="K145" t="str">
        <f t="shared" si="9"/>
        <v>Young Adult</v>
      </c>
    </row>
    <row r="146" spans="1:11" x14ac:dyDescent="0.3">
      <c r="A146" t="s">
        <v>171</v>
      </c>
      <c r="B146" t="s">
        <v>10</v>
      </c>
      <c r="C146" t="s">
        <v>16</v>
      </c>
      <c r="D146" t="s">
        <v>23</v>
      </c>
      <c r="E146" t="s">
        <v>18</v>
      </c>
      <c r="F146">
        <v>51</v>
      </c>
      <c r="G146">
        <v>148766.01</v>
      </c>
      <c r="H146">
        <v>21</v>
      </c>
      <c r="I146">
        <v>76</v>
      </c>
      <c r="J146" t="str">
        <f t="shared" si="8"/>
        <v>High Cost</v>
      </c>
      <c r="K146" t="str">
        <f t="shared" si="9"/>
        <v>Middle Aged</v>
      </c>
    </row>
    <row r="147" spans="1:11" x14ac:dyDescent="0.3">
      <c r="A147" t="s">
        <v>172</v>
      </c>
      <c r="B147" t="s">
        <v>10</v>
      </c>
      <c r="C147" t="s">
        <v>28</v>
      </c>
      <c r="D147" t="s">
        <v>26</v>
      </c>
      <c r="E147" t="s">
        <v>18</v>
      </c>
      <c r="F147">
        <v>1</v>
      </c>
      <c r="G147">
        <v>46211.03</v>
      </c>
      <c r="H147">
        <v>4</v>
      </c>
      <c r="I147">
        <v>97</v>
      </c>
      <c r="J147" t="str">
        <f t="shared" si="8"/>
        <v>Low Cost</v>
      </c>
      <c r="K147" t="str">
        <f t="shared" si="9"/>
        <v>Infant</v>
      </c>
    </row>
    <row r="148" spans="1:11" x14ac:dyDescent="0.3">
      <c r="A148" t="s">
        <v>173</v>
      </c>
      <c r="B148" t="s">
        <v>36</v>
      </c>
      <c r="C148" t="s">
        <v>11</v>
      </c>
      <c r="D148" t="s">
        <v>26</v>
      </c>
      <c r="E148" t="s">
        <v>18</v>
      </c>
      <c r="F148">
        <v>61</v>
      </c>
      <c r="G148">
        <v>32781.94</v>
      </c>
      <c r="H148">
        <v>1</v>
      </c>
      <c r="I148">
        <v>83</v>
      </c>
      <c r="J148" t="str">
        <f t="shared" si="8"/>
        <v>Low Cost</v>
      </c>
      <c r="K148" t="str">
        <f t="shared" si="9"/>
        <v>Senior</v>
      </c>
    </row>
    <row r="149" spans="1:11" x14ac:dyDescent="0.3">
      <c r="A149" t="s">
        <v>174</v>
      </c>
      <c r="B149" t="s">
        <v>36</v>
      </c>
      <c r="C149" t="s">
        <v>16</v>
      </c>
      <c r="D149" t="s">
        <v>17</v>
      </c>
      <c r="E149" t="s">
        <v>29</v>
      </c>
      <c r="F149">
        <v>34</v>
      </c>
      <c r="G149">
        <v>139264.72</v>
      </c>
      <c r="H149">
        <v>14</v>
      </c>
      <c r="I149">
        <v>72</v>
      </c>
      <c r="J149" t="str">
        <f t="shared" si="8"/>
        <v>High Cost</v>
      </c>
      <c r="K149" t="str">
        <f t="shared" si="9"/>
        <v>Adult</v>
      </c>
    </row>
    <row r="150" spans="1:11" x14ac:dyDescent="0.3">
      <c r="A150" t="s">
        <v>175</v>
      </c>
      <c r="B150" t="s">
        <v>15</v>
      </c>
      <c r="C150" t="s">
        <v>11</v>
      </c>
      <c r="D150" t="s">
        <v>32</v>
      </c>
      <c r="E150" t="s">
        <v>13</v>
      </c>
      <c r="F150">
        <v>78</v>
      </c>
      <c r="G150">
        <v>15165.98</v>
      </c>
      <c r="H150">
        <v>25</v>
      </c>
      <c r="I150">
        <v>86</v>
      </c>
      <c r="J150" t="str">
        <f t="shared" si="8"/>
        <v>Low Cost</v>
      </c>
      <c r="K150" t="str">
        <f t="shared" si="9"/>
        <v>Elderly</v>
      </c>
    </row>
    <row r="151" spans="1:11" x14ac:dyDescent="0.3">
      <c r="A151" t="s">
        <v>176</v>
      </c>
      <c r="B151" t="s">
        <v>10</v>
      </c>
      <c r="C151" t="s">
        <v>28</v>
      </c>
      <c r="D151" t="s">
        <v>17</v>
      </c>
      <c r="E151" t="s">
        <v>18</v>
      </c>
      <c r="F151">
        <v>73</v>
      </c>
      <c r="G151">
        <v>133910.69</v>
      </c>
      <c r="H151">
        <v>22</v>
      </c>
      <c r="I151">
        <v>87</v>
      </c>
      <c r="J151" t="str">
        <f t="shared" si="8"/>
        <v>High Cost</v>
      </c>
      <c r="K151" t="str">
        <f t="shared" si="9"/>
        <v>Senior</v>
      </c>
    </row>
    <row r="152" spans="1:11" x14ac:dyDescent="0.3">
      <c r="A152" t="s">
        <v>177</v>
      </c>
      <c r="B152" t="s">
        <v>25</v>
      </c>
      <c r="C152" t="s">
        <v>28</v>
      </c>
      <c r="D152" t="s">
        <v>12</v>
      </c>
      <c r="E152" t="s">
        <v>18</v>
      </c>
      <c r="F152">
        <v>8</v>
      </c>
      <c r="G152">
        <v>82835.539999999994</v>
      </c>
      <c r="H152">
        <v>24</v>
      </c>
      <c r="I152">
        <v>94</v>
      </c>
      <c r="J152" t="str">
        <f t="shared" si="8"/>
        <v>High Cost</v>
      </c>
      <c r="K152" t="str">
        <f t="shared" si="9"/>
        <v>Child</v>
      </c>
    </row>
    <row r="153" spans="1:11" x14ac:dyDescent="0.3">
      <c r="A153" t="s">
        <v>178</v>
      </c>
      <c r="B153" t="s">
        <v>10</v>
      </c>
      <c r="C153" t="s">
        <v>16</v>
      </c>
      <c r="D153" t="s">
        <v>32</v>
      </c>
      <c r="E153" t="s">
        <v>18</v>
      </c>
      <c r="F153">
        <v>16</v>
      </c>
      <c r="G153">
        <v>109945.06</v>
      </c>
      <c r="H153">
        <v>23</v>
      </c>
      <c r="I153">
        <v>76</v>
      </c>
      <c r="J153" t="str">
        <f t="shared" si="8"/>
        <v>High Cost</v>
      </c>
      <c r="K153" t="str">
        <f t="shared" si="9"/>
        <v>Teenager</v>
      </c>
    </row>
    <row r="154" spans="1:11" x14ac:dyDescent="0.3">
      <c r="A154" t="s">
        <v>179</v>
      </c>
      <c r="B154" t="s">
        <v>10</v>
      </c>
      <c r="C154" t="s">
        <v>16</v>
      </c>
      <c r="D154" t="s">
        <v>26</v>
      </c>
      <c r="E154" t="s">
        <v>29</v>
      </c>
      <c r="F154">
        <v>3</v>
      </c>
      <c r="G154">
        <v>40894.400000000001</v>
      </c>
      <c r="H154">
        <v>20</v>
      </c>
      <c r="I154">
        <v>46</v>
      </c>
      <c r="J154" t="str">
        <f t="shared" si="8"/>
        <v>Low Cost</v>
      </c>
      <c r="K154" t="str">
        <f t="shared" si="9"/>
        <v>Infant</v>
      </c>
    </row>
    <row r="155" spans="1:11" x14ac:dyDescent="0.3">
      <c r="A155" t="s">
        <v>180</v>
      </c>
      <c r="B155" t="s">
        <v>10</v>
      </c>
      <c r="C155" t="s">
        <v>16</v>
      </c>
      <c r="D155" t="s">
        <v>26</v>
      </c>
      <c r="E155" t="s">
        <v>29</v>
      </c>
      <c r="F155">
        <v>28</v>
      </c>
      <c r="G155">
        <v>5522.04</v>
      </c>
      <c r="H155">
        <v>20</v>
      </c>
      <c r="I155">
        <v>95</v>
      </c>
      <c r="J155" t="str">
        <f t="shared" si="8"/>
        <v>Low Cost</v>
      </c>
      <c r="K155" t="str">
        <f t="shared" si="9"/>
        <v>Young Adult</v>
      </c>
    </row>
    <row r="156" spans="1:11" x14ac:dyDescent="0.3">
      <c r="A156" t="s">
        <v>181</v>
      </c>
      <c r="B156" t="s">
        <v>22</v>
      </c>
      <c r="C156" t="s">
        <v>41</v>
      </c>
      <c r="D156" t="s">
        <v>26</v>
      </c>
      <c r="E156" t="s">
        <v>18</v>
      </c>
      <c r="F156">
        <v>38</v>
      </c>
      <c r="G156">
        <v>121567.96</v>
      </c>
      <c r="H156">
        <v>26</v>
      </c>
      <c r="I156">
        <v>65</v>
      </c>
      <c r="J156" t="str">
        <f t="shared" si="8"/>
        <v>High Cost</v>
      </c>
      <c r="K156" t="str">
        <f t="shared" si="9"/>
        <v>Adult</v>
      </c>
    </row>
    <row r="157" spans="1:11" x14ac:dyDescent="0.3">
      <c r="A157" t="s">
        <v>182</v>
      </c>
      <c r="B157" t="s">
        <v>10</v>
      </c>
      <c r="C157" t="s">
        <v>41</v>
      </c>
      <c r="D157" t="s">
        <v>32</v>
      </c>
      <c r="E157" t="s">
        <v>13</v>
      </c>
      <c r="F157">
        <v>2</v>
      </c>
      <c r="G157">
        <v>14606.74</v>
      </c>
      <c r="H157">
        <v>30</v>
      </c>
      <c r="I157">
        <v>75</v>
      </c>
      <c r="J157" t="str">
        <f t="shared" si="8"/>
        <v>Low Cost</v>
      </c>
      <c r="K157" t="str">
        <f t="shared" si="9"/>
        <v>Infant</v>
      </c>
    </row>
    <row r="158" spans="1:11" x14ac:dyDescent="0.3">
      <c r="A158" t="s">
        <v>183</v>
      </c>
      <c r="B158" t="s">
        <v>15</v>
      </c>
      <c r="C158" t="s">
        <v>28</v>
      </c>
      <c r="D158" t="s">
        <v>23</v>
      </c>
      <c r="E158" t="s">
        <v>18</v>
      </c>
      <c r="F158">
        <v>6</v>
      </c>
      <c r="G158">
        <v>116568.72</v>
      </c>
      <c r="H158">
        <v>24</v>
      </c>
      <c r="I158">
        <v>65</v>
      </c>
      <c r="J158" t="str">
        <f t="shared" si="8"/>
        <v>High Cost</v>
      </c>
      <c r="K158" t="str">
        <f t="shared" si="9"/>
        <v>Child</v>
      </c>
    </row>
    <row r="159" spans="1:11" x14ac:dyDescent="0.3">
      <c r="A159" t="s">
        <v>184</v>
      </c>
      <c r="B159" t="s">
        <v>25</v>
      </c>
      <c r="C159" t="s">
        <v>16</v>
      </c>
      <c r="D159" t="s">
        <v>32</v>
      </c>
      <c r="E159" t="s">
        <v>18</v>
      </c>
      <c r="F159">
        <v>33</v>
      </c>
      <c r="G159">
        <v>70189.8</v>
      </c>
      <c r="H159">
        <v>14</v>
      </c>
      <c r="I159">
        <v>88</v>
      </c>
      <c r="J159" t="str">
        <f t="shared" si="8"/>
        <v>Low Cost</v>
      </c>
      <c r="K159" t="str">
        <f t="shared" si="9"/>
        <v>Adult</v>
      </c>
    </row>
    <row r="160" spans="1:11" x14ac:dyDescent="0.3">
      <c r="A160" t="s">
        <v>185</v>
      </c>
      <c r="B160" t="s">
        <v>36</v>
      </c>
      <c r="C160" t="s">
        <v>16</v>
      </c>
      <c r="D160" t="s">
        <v>26</v>
      </c>
      <c r="E160" t="s">
        <v>29</v>
      </c>
      <c r="F160">
        <v>28</v>
      </c>
      <c r="G160">
        <v>136392.39000000001</v>
      </c>
      <c r="H160">
        <v>22</v>
      </c>
      <c r="I160">
        <v>77</v>
      </c>
      <c r="J160" t="str">
        <f t="shared" si="8"/>
        <v>High Cost</v>
      </c>
      <c r="K160" t="str">
        <f t="shared" si="9"/>
        <v>Young Adult</v>
      </c>
    </row>
    <row r="161" spans="1:11" x14ac:dyDescent="0.3">
      <c r="A161" t="s">
        <v>186</v>
      </c>
      <c r="B161" t="s">
        <v>36</v>
      </c>
      <c r="C161" t="s">
        <v>41</v>
      </c>
      <c r="D161" t="s">
        <v>26</v>
      </c>
      <c r="E161" t="s">
        <v>29</v>
      </c>
      <c r="F161">
        <v>56</v>
      </c>
      <c r="G161">
        <v>139281.34</v>
      </c>
      <c r="H161">
        <v>24</v>
      </c>
      <c r="I161">
        <v>96</v>
      </c>
      <c r="J161" t="str">
        <f t="shared" si="8"/>
        <v>High Cost</v>
      </c>
      <c r="K161" t="str">
        <f t="shared" si="9"/>
        <v>Middle Aged</v>
      </c>
    </row>
    <row r="162" spans="1:11" x14ac:dyDescent="0.3">
      <c r="A162" t="s">
        <v>187</v>
      </c>
      <c r="B162" t="s">
        <v>15</v>
      </c>
      <c r="C162" t="s">
        <v>11</v>
      </c>
      <c r="D162" t="s">
        <v>26</v>
      </c>
      <c r="E162" t="s">
        <v>18</v>
      </c>
      <c r="F162">
        <v>80</v>
      </c>
      <c r="G162">
        <v>140818.37</v>
      </c>
      <c r="H162">
        <v>9</v>
      </c>
      <c r="I162">
        <v>42</v>
      </c>
      <c r="J162" t="str">
        <f t="shared" ref="J162:J193" si="10">IF(G162&gt;75000,"High Cost","Low Cost")</f>
        <v>High Cost</v>
      </c>
      <c r="K162" t="str">
        <f t="shared" ref="K162:K193" si="11">IF(F162&lt;=5,"Infant",IF(F162&lt;12,"Child",IF(F162&lt;=19,"Teenager",IF(F162&lt;29,"Young Adult",IF(F162&lt;=44,"Adult",IF(F162&lt;=59,"Middle Aged",IF(F162&lt;74,"Senior","Elderly")))))))</f>
        <v>Elderly</v>
      </c>
    </row>
    <row r="163" spans="1:11" x14ac:dyDescent="0.3">
      <c r="A163" t="s">
        <v>188</v>
      </c>
      <c r="B163" t="s">
        <v>31</v>
      </c>
      <c r="C163" t="s">
        <v>41</v>
      </c>
      <c r="D163" t="s">
        <v>17</v>
      </c>
      <c r="E163" t="s">
        <v>18</v>
      </c>
      <c r="F163">
        <v>74</v>
      </c>
      <c r="G163">
        <v>56018.43</v>
      </c>
      <c r="H163">
        <v>7</v>
      </c>
      <c r="I163">
        <v>77</v>
      </c>
      <c r="J163" t="str">
        <f t="shared" si="10"/>
        <v>Low Cost</v>
      </c>
      <c r="K163" t="str">
        <f t="shared" si="11"/>
        <v>Elderly</v>
      </c>
    </row>
    <row r="164" spans="1:11" x14ac:dyDescent="0.3">
      <c r="A164" t="s">
        <v>189</v>
      </c>
      <c r="B164" t="s">
        <v>22</v>
      </c>
      <c r="C164" t="s">
        <v>41</v>
      </c>
      <c r="D164" t="s">
        <v>32</v>
      </c>
      <c r="E164" t="s">
        <v>29</v>
      </c>
      <c r="F164">
        <v>72</v>
      </c>
      <c r="G164">
        <v>144841.74</v>
      </c>
      <c r="H164">
        <v>5</v>
      </c>
      <c r="I164">
        <v>57</v>
      </c>
      <c r="J164" t="str">
        <f t="shared" si="10"/>
        <v>High Cost</v>
      </c>
      <c r="K164" t="str">
        <f t="shared" si="11"/>
        <v>Senior</v>
      </c>
    </row>
    <row r="165" spans="1:11" x14ac:dyDescent="0.3">
      <c r="A165" t="s">
        <v>190</v>
      </c>
      <c r="B165" t="s">
        <v>31</v>
      </c>
      <c r="C165" t="s">
        <v>11</v>
      </c>
      <c r="D165" t="s">
        <v>23</v>
      </c>
      <c r="E165" t="s">
        <v>18</v>
      </c>
      <c r="F165">
        <v>14</v>
      </c>
      <c r="G165">
        <v>123398.79</v>
      </c>
      <c r="H165">
        <v>21</v>
      </c>
      <c r="I165">
        <v>77</v>
      </c>
      <c r="J165" t="str">
        <f t="shared" si="10"/>
        <v>High Cost</v>
      </c>
      <c r="K165" t="str">
        <f t="shared" si="11"/>
        <v>Teenager</v>
      </c>
    </row>
    <row r="166" spans="1:11" x14ac:dyDescent="0.3">
      <c r="A166" t="s">
        <v>191</v>
      </c>
      <c r="B166" t="s">
        <v>15</v>
      </c>
      <c r="C166" t="s">
        <v>41</v>
      </c>
      <c r="D166" t="s">
        <v>32</v>
      </c>
      <c r="E166" t="s">
        <v>18</v>
      </c>
      <c r="F166">
        <v>48</v>
      </c>
      <c r="G166">
        <v>10911.55</v>
      </c>
      <c r="H166">
        <v>19</v>
      </c>
      <c r="I166">
        <v>47</v>
      </c>
      <c r="J166" t="str">
        <f t="shared" si="10"/>
        <v>Low Cost</v>
      </c>
      <c r="K166" t="str">
        <f t="shared" si="11"/>
        <v>Middle Aged</v>
      </c>
    </row>
    <row r="167" spans="1:11" x14ac:dyDescent="0.3">
      <c r="A167" t="s">
        <v>192</v>
      </c>
      <c r="B167" t="s">
        <v>36</v>
      </c>
      <c r="C167" t="s">
        <v>16</v>
      </c>
      <c r="D167" t="s">
        <v>32</v>
      </c>
      <c r="E167" t="s">
        <v>13</v>
      </c>
      <c r="F167">
        <v>87</v>
      </c>
      <c r="G167">
        <v>96532.96</v>
      </c>
      <c r="H167">
        <v>7</v>
      </c>
      <c r="I167">
        <v>93</v>
      </c>
      <c r="J167" t="str">
        <f t="shared" si="10"/>
        <v>High Cost</v>
      </c>
      <c r="K167" t="str">
        <f t="shared" si="11"/>
        <v>Elderly</v>
      </c>
    </row>
    <row r="168" spans="1:11" x14ac:dyDescent="0.3">
      <c r="A168" t="s">
        <v>193</v>
      </c>
      <c r="B168" t="s">
        <v>15</v>
      </c>
      <c r="C168" t="s">
        <v>41</v>
      </c>
      <c r="D168" t="s">
        <v>32</v>
      </c>
      <c r="E168" t="s">
        <v>29</v>
      </c>
      <c r="F168">
        <v>49</v>
      </c>
      <c r="G168">
        <v>126056.09</v>
      </c>
      <c r="H168">
        <v>11</v>
      </c>
      <c r="I168">
        <v>78</v>
      </c>
      <c r="J168" t="str">
        <f t="shared" si="10"/>
        <v>High Cost</v>
      </c>
      <c r="K168" t="str">
        <f t="shared" si="11"/>
        <v>Middle Aged</v>
      </c>
    </row>
    <row r="169" spans="1:11" x14ac:dyDescent="0.3">
      <c r="A169" t="s">
        <v>194</v>
      </c>
      <c r="B169" t="s">
        <v>36</v>
      </c>
      <c r="C169" t="s">
        <v>41</v>
      </c>
      <c r="D169" t="s">
        <v>32</v>
      </c>
      <c r="E169" t="s">
        <v>29</v>
      </c>
      <c r="F169">
        <v>42</v>
      </c>
      <c r="G169">
        <v>92788.13</v>
      </c>
      <c r="H169">
        <v>4</v>
      </c>
      <c r="I169">
        <v>41</v>
      </c>
      <c r="J169" t="str">
        <f t="shared" si="10"/>
        <v>High Cost</v>
      </c>
      <c r="K169" t="str">
        <f t="shared" si="11"/>
        <v>Adult</v>
      </c>
    </row>
    <row r="170" spans="1:11" x14ac:dyDescent="0.3">
      <c r="A170" t="s">
        <v>195</v>
      </c>
      <c r="B170" t="s">
        <v>15</v>
      </c>
      <c r="C170" t="s">
        <v>11</v>
      </c>
      <c r="D170" t="s">
        <v>26</v>
      </c>
      <c r="E170" t="s">
        <v>18</v>
      </c>
      <c r="F170">
        <v>36</v>
      </c>
      <c r="G170">
        <v>24614.639999999999</v>
      </c>
      <c r="H170">
        <v>30</v>
      </c>
      <c r="I170">
        <v>57</v>
      </c>
      <c r="J170" t="str">
        <f t="shared" si="10"/>
        <v>Low Cost</v>
      </c>
      <c r="K170" t="str">
        <f t="shared" si="11"/>
        <v>Adult</v>
      </c>
    </row>
    <row r="171" spans="1:11" x14ac:dyDescent="0.3">
      <c r="A171" t="s">
        <v>196</v>
      </c>
      <c r="B171" t="s">
        <v>31</v>
      </c>
      <c r="C171" t="s">
        <v>11</v>
      </c>
      <c r="D171" t="s">
        <v>12</v>
      </c>
      <c r="E171" t="s">
        <v>29</v>
      </c>
      <c r="F171">
        <v>56</v>
      </c>
      <c r="G171">
        <v>36862.400000000001</v>
      </c>
      <c r="H171">
        <v>28</v>
      </c>
      <c r="I171">
        <v>66</v>
      </c>
      <c r="J171" t="str">
        <f t="shared" si="10"/>
        <v>Low Cost</v>
      </c>
      <c r="K171" t="str">
        <f t="shared" si="11"/>
        <v>Middle Aged</v>
      </c>
    </row>
    <row r="172" spans="1:11" x14ac:dyDescent="0.3">
      <c r="A172" t="s">
        <v>197</v>
      </c>
      <c r="B172" t="s">
        <v>10</v>
      </c>
      <c r="C172" t="s">
        <v>16</v>
      </c>
      <c r="D172" t="s">
        <v>12</v>
      </c>
      <c r="E172" t="s">
        <v>18</v>
      </c>
      <c r="F172">
        <v>39</v>
      </c>
      <c r="G172">
        <v>84065.42</v>
      </c>
      <c r="H172">
        <v>28</v>
      </c>
      <c r="I172">
        <v>50</v>
      </c>
      <c r="J172" t="str">
        <f t="shared" si="10"/>
        <v>High Cost</v>
      </c>
      <c r="K172" t="str">
        <f t="shared" si="11"/>
        <v>Adult</v>
      </c>
    </row>
    <row r="173" spans="1:11" x14ac:dyDescent="0.3">
      <c r="A173" t="s">
        <v>198</v>
      </c>
      <c r="B173" t="s">
        <v>10</v>
      </c>
      <c r="C173" t="s">
        <v>41</v>
      </c>
      <c r="D173" t="s">
        <v>12</v>
      </c>
      <c r="E173" t="s">
        <v>29</v>
      </c>
      <c r="F173">
        <v>42</v>
      </c>
      <c r="G173">
        <v>83047.11</v>
      </c>
      <c r="H173">
        <v>13</v>
      </c>
      <c r="I173">
        <v>50</v>
      </c>
      <c r="J173" t="str">
        <f t="shared" si="10"/>
        <v>High Cost</v>
      </c>
      <c r="K173" t="str">
        <f t="shared" si="11"/>
        <v>Adult</v>
      </c>
    </row>
    <row r="174" spans="1:11" x14ac:dyDescent="0.3">
      <c r="A174" t="s">
        <v>199</v>
      </c>
      <c r="B174" t="s">
        <v>10</v>
      </c>
      <c r="C174" t="s">
        <v>11</v>
      </c>
      <c r="D174" t="s">
        <v>26</v>
      </c>
      <c r="E174" t="s">
        <v>29</v>
      </c>
      <c r="F174">
        <v>59</v>
      </c>
      <c r="G174">
        <v>96326.11</v>
      </c>
      <c r="H174">
        <v>17</v>
      </c>
      <c r="I174">
        <v>82</v>
      </c>
      <c r="J174" t="str">
        <f t="shared" si="10"/>
        <v>High Cost</v>
      </c>
      <c r="K174" t="str">
        <f t="shared" si="11"/>
        <v>Middle Aged</v>
      </c>
    </row>
    <row r="175" spans="1:11" x14ac:dyDescent="0.3">
      <c r="A175" t="s">
        <v>200</v>
      </c>
      <c r="B175" t="s">
        <v>36</v>
      </c>
      <c r="C175" t="s">
        <v>41</v>
      </c>
      <c r="D175" t="s">
        <v>12</v>
      </c>
      <c r="E175" t="s">
        <v>18</v>
      </c>
      <c r="F175">
        <v>67</v>
      </c>
      <c r="G175">
        <v>49487.73</v>
      </c>
      <c r="H175">
        <v>27</v>
      </c>
      <c r="I175">
        <v>72</v>
      </c>
      <c r="J175" t="str">
        <f t="shared" si="10"/>
        <v>Low Cost</v>
      </c>
      <c r="K175" t="str">
        <f t="shared" si="11"/>
        <v>Senior</v>
      </c>
    </row>
    <row r="176" spans="1:11" x14ac:dyDescent="0.3">
      <c r="A176" t="s">
        <v>201</v>
      </c>
      <c r="B176" t="s">
        <v>10</v>
      </c>
      <c r="C176" t="s">
        <v>41</v>
      </c>
      <c r="D176" t="s">
        <v>17</v>
      </c>
      <c r="E176" t="s">
        <v>18</v>
      </c>
      <c r="F176">
        <v>11</v>
      </c>
      <c r="G176">
        <v>18263.25</v>
      </c>
      <c r="H176">
        <v>29</v>
      </c>
      <c r="I176">
        <v>83</v>
      </c>
      <c r="J176" t="str">
        <f t="shared" si="10"/>
        <v>Low Cost</v>
      </c>
      <c r="K176" t="str">
        <f t="shared" si="11"/>
        <v>Child</v>
      </c>
    </row>
    <row r="177" spans="1:11" x14ac:dyDescent="0.3">
      <c r="A177" t="s">
        <v>202</v>
      </c>
      <c r="B177" t="s">
        <v>31</v>
      </c>
      <c r="C177" t="s">
        <v>28</v>
      </c>
      <c r="D177" t="s">
        <v>12</v>
      </c>
      <c r="E177" t="s">
        <v>13</v>
      </c>
      <c r="F177">
        <v>3</v>
      </c>
      <c r="G177">
        <v>149013.84</v>
      </c>
      <c r="H177">
        <v>26</v>
      </c>
      <c r="I177">
        <v>93</v>
      </c>
      <c r="J177" t="str">
        <f t="shared" si="10"/>
        <v>High Cost</v>
      </c>
      <c r="K177" t="str">
        <f t="shared" si="11"/>
        <v>Infant</v>
      </c>
    </row>
    <row r="178" spans="1:11" x14ac:dyDescent="0.3">
      <c r="A178" t="s">
        <v>203</v>
      </c>
      <c r="B178" t="s">
        <v>22</v>
      </c>
      <c r="C178" t="s">
        <v>16</v>
      </c>
      <c r="D178" t="s">
        <v>26</v>
      </c>
      <c r="E178" t="s">
        <v>29</v>
      </c>
      <c r="F178">
        <v>69</v>
      </c>
      <c r="G178">
        <v>46708.35</v>
      </c>
      <c r="H178">
        <v>1</v>
      </c>
      <c r="I178">
        <v>88</v>
      </c>
      <c r="J178" t="str">
        <f t="shared" si="10"/>
        <v>Low Cost</v>
      </c>
      <c r="K178" t="str">
        <f t="shared" si="11"/>
        <v>Senior</v>
      </c>
    </row>
    <row r="179" spans="1:11" x14ac:dyDescent="0.3">
      <c r="A179" t="s">
        <v>204</v>
      </c>
      <c r="B179" t="s">
        <v>25</v>
      </c>
      <c r="C179" t="s">
        <v>11</v>
      </c>
      <c r="D179" t="s">
        <v>17</v>
      </c>
      <c r="E179" t="s">
        <v>18</v>
      </c>
      <c r="F179">
        <v>54</v>
      </c>
      <c r="G179">
        <v>68133.7</v>
      </c>
      <c r="H179">
        <v>9</v>
      </c>
      <c r="I179">
        <v>60</v>
      </c>
      <c r="J179" t="str">
        <f t="shared" si="10"/>
        <v>Low Cost</v>
      </c>
      <c r="K179" t="str">
        <f t="shared" si="11"/>
        <v>Middle Aged</v>
      </c>
    </row>
    <row r="180" spans="1:11" x14ac:dyDescent="0.3">
      <c r="A180" t="s">
        <v>205</v>
      </c>
      <c r="B180" t="s">
        <v>36</v>
      </c>
      <c r="C180" t="s">
        <v>28</v>
      </c>
      <c r="D180" t="s">
        <v>12</v>
      </c>
      <c r="E180" t="s">
        <v>18</v>
      </c>
      <c r="F180">
        <v>82</v>
      </c>
      <c r="G180">
        <v>19213.509999999998</v>
      </c>
      <c r="H180">
        <v>26</v>
      </c>
      <c r="I180">
        <v>96</v>
      </c>
      <c r="J180" t="str">
        <f t="shared" si="10"/>
        <v>Low Cost</v>
      </c>
      <c r="K180" t="str">
        <f t="shared" si="11"/>
        <v>Elderly</v>
      </c>
    </row>
    <row r="181" spans="1:11" x14ac:dyDescent="0.3">
      <c r="A181" t="s">
        <v>206</v>
      </c>
      <c r="B181" t="s">
        <v>25</v>
      </c>
      <c r="C181" t="s">
        <v>41</v>
      </c>
      <c r="D181" t="s">
        <v>26</v>
      </c>
      <c r="E181" t="s">
        <v>18</v>
      </c>
      <c r="F181">
        <v>60</v>
      </c>
      <c r="G181">
        <v>22138.22</v>
      </c>
      <c r="H181">
        <v>3</v>
      </c>
      <c r="I181">
        <v>96</v>
      </c>
      <c r="J181" t="str">
        <f t="shared" si="10"/>
        <v>Low Cost</v>
      </c>
      <c r="K181" t="str">
        <f t="shared" si="11"/>
        <v>Senior</v>
      </c>
    </row>
    <row r="182" spans="1:11" x14ac:dyDescent="0.3">
      <c r="A182" t="s">
        <v>207</v>
      </c>
      <c r="B182" t="s">
        <v>22</v>
      </c>
      <c r="C182" t="s">
        <v>16</v>
      </c>
      <c r="D182" t="s">
        <v>17</v>
      </c>
      <c r="E182" t="s">
        <v>18</v>
      </c>
      <c r="F182">
        <v>65</v>
      </c>
      <c r="G182">
        <v>30460.26</v>
      </c>
      <c r="H182">
        <v>21</v>
      </c>
      <c r="I182">
        <v>63</v>
      </c>
      <c r="J182" t="str">
        <f t="shared" si="10"/>
        <v>Low Cost</v>
      </c>
      <c r="K182" t="str">
        <f t="shared" si="11"/>
        <v>Senior</v>
      </c>
    </row>
    <row r="183" spans="1:11" x14ac:dyDescent="0.3">
      <c r="A183" t="s">
        <v>208</v>
      </c>
      <c r="B183" t="s">
        <v>15</v>
      </c>
      <c r="C183" t="s">
        <v>28</v>
      </c>
      <c r="D183" t="s">
        <v>23</v>
      </c>
      <c r="E183" t="s">
        <v>18</v>
      </c>
      <c r="F183">
        <v>5</v>
      </c>
      <c r="G183">
        <v>52772.62</v>
      </c>
      <c r="H183">
        <v>9</v>
      </c>
      <c r="I183">
        <v>62</v>
      </c>
      <c r="J183" t="str">
        <f t="shared" si="10"/>
        <v>Low Cost</v>
      </c>
      <c r="K183" t="str">
        <f t="shared" si="11"/>
        <v>Infant</v>
      </c>
    </row>
    <row r="184" spans="1:11" x14ac:dyDescent="0.3">
      <c r="A184" t="s">
        <v>209</v>
      </c>
      <c r="B184" t="s">
        <v>22</v>
      </c>
      <c r="C184" t="s">
        <v>28</v>
      </c>
      <c r="D184" t="s">
        <v>17</v>
      </c>
      <c r="E184" t="s">
        <v>18</v>
      </c>
      <c r="F184">
        <v>54</v>
      </c>
      <c r="G184">
        <v>118241.71</v>
      </c>
      <c r="H184">
        <v>24</v>
      </c>
      <c r="I184">
        <v>81</v>
      </c>
      <c r="J184" t="str">
        <f t="shared" si="10"/>
        <v>High Cost</v>
      </c>
      <c r="K184" t="str">
        <f t="shared" si="11"/>
        <v>Middle Aged</v>
      </c>
    </row>
    <row r="185" spans="1:11" x14ac:dyDescent="0.3">
      <c r="A185" t="s">
        <v>210</v>
      </c>
      <c r="B185" t="s">
        <v>10</v>
      </c>
      <c r="C185" t="s">
        <v>16</v>
      </c>
      <c r="D185" t="s">
        <v>32</v>
      </c>
      <c r="E185" t="s">
        <v>18</v>
      </c>
      <c r="F185">
        <v>64</v>
      </c>
      <c r="G185">
        <v>19477.689999999999</v>
      </c>
      <c r="H185">
        <v>6</v>
      </c>
      <c r="I185">
        <v>65</v>
      </c>
      <c r="J185" t="str">
        <f t="shared" si="10"/>
        <v>Low Cost</v>
      </c>
      <c r="K185" t="str">
        <f t="shared" si="11"/>
        <v>Senior</v>
      </c>
    </row>
    <row r="186" spans="1:11" x14ac:dyDescent="0.3">
      <c r="A186" t="s">
        <v>211</v>
      </c>
      <c r="B186" t="s">
        <v>36</v>
      </c>
      <c r="C186" t="s">
        <v>28</v>
      </c>
      <c r="D186" t="s">
        <v>23</v>
      </c>
      <c r="E186" t="s">
        <v>13</v>
      </c>
      <c r="F186">
        <v>77</v>
      </c>
      <c r="G186">
        <v>114541.22</v>
      </c>
      <c r="H186">
        <v>25</v>
      </c>
      <c r="I186">
        <v>69</v>
      </c>
      <c r="J186" t="str">
        <f t="shared" si="10"/>
        <v>High Cost</v>
      </c>
      <c r="K186" t="str">
        <f t="shared" si="11"/>
        <v>Elderly</v>
      </c>
    </row>
    <row r="187" spans="1:11" x14ac:dyDescent="0.3">
      <c r="A187" t="s">
        <v>212</v>
      </c>
      <c r="B187" t="s">
        <v>36</v>
      </c>
      <c r="C187" t="s">
        <v>11</v>
      </c>
      <c r="D187" t="s">
        <v>26</v>
      </c>
      <c r="E187" t="s">
        <v>13</v>
      </c>
      <c r="F187">
        <v>72</v>
      </c>
      <c r="G187">
        <v>56437.97</v>
      </c>
      <c r="H187">
        <v>21</v>
      </c>
      <c r="I187">
        <v>78</v>
      </c>
      <c r="J187" t="str">
        <f t="shared" si="10"/>
        <v>Low Cost</v>
      </c>
      <c r="K187" t="str">
        <f t="shared" si="11"/>
        <v>Senior</v>
      </c>
    </row>
    <row r="188" spans="1:11" x14ac:dyDescent="0.3">
      <c r="A188" t="s">
        <v>213</v>
      </c>
      <c r="B188" t="s">
        <v>31</v>
      </c>
      <c r="C188" t="s">
        <v>16</v>
      </c>
      <c r="D188" t="s">
        <v>17</v>
      </c>
      <c r="E188" t="s">
        <v>18</v>
      </c>
      <c r="F188">
        <v>86</v>
      </c>
      <c r="G188">
        <v>53586.34</v>
      </c>
      <c r="H188">
        <v>22</v>
      </c>
      <c r="I188">
        <v>96</v>
      </c>
      <c r="J188" t="str">
        <f t="shared" si="10"/>
        <v>Low Cost</v>
      </c>
      <c r="K188" t="str">
        <f t="shared" si="11"/>
        <v>Elderly</v>
      </c>
    </row>
    <row r="189" spans="1:11" x14ac:dyDescent="0.3">
      <c r="A189" t="s">
        <v>214</v>
      </c>
      <c r="B189" t="s">
        <v>10</v>
      </c>
      <c r="C189" t="s">
        <v>41</v>
      </c>
      <c r="D189" t="s">
        <v>17</v>
      </c>
      <c r="E189" t="s">
        <v>13</v>
      </c>
      <c r="F189">
        <v>62</v>
      </c>
      <c r="G189">
        <v>13836.03</v>
      </c>
      <c r="H189">
        <v>15</v>
      </c>
      <c r="I189">
        <v>60</v>
      </c>
      <c r="J189" t="str">
        <f t="shared" si="10"/>
        <v>Low Cost</v>
      </c>
      <c r="K189" t="str">
        <f t="shared" si="11"/>
        <v>Senior</v>
      </c>
    </row>
    <row r="190" spans="1:11" x14ac:dyDescent="0.3">
      <c r="A190" t="s">
        <v>215</v>
      </c>
      <c r="B190" t="s">
        <v>15</v>
      </c>
      <c r="C190" t="s">
        <v>28</v>
      </c>
      <c r="D190" t="s">
        <v>23</v>
      </c>
      <c r="E190" t="s">
        <v>18</v>
      </c>
      <c r="F190">
        <v>38</v>
      </c>
      <c r="G190">
        <v>54960.36</v>
      </c>
      <c r="H190">
        <v>26</v>
      </c>
      <c r="I190">
        <v>61</v>
      </c>
      <c r="J190" t="str">
        <f t="shared" si="10"/>
        <v>Low Cost</v>
      </c>
      <c r="K190" t="str">
        <f t="shared" si="11"/>
        <v>Adult</v>
      </c>
    </row>
    <row r="191" spans="1:11" x14ac:dyDescent="0.3">
      <c r="A191" t="s">
        <v>216</v>
      </c>
      <c r="B191" t="s">
        <v>15</v>
      </c>
      <c r="C191" t="s">
        <v>16</v>
      </c>
      <c r="D191" t="s">
        <v>32</v>
      </c>
      <c r="E191" t="s">
        <v>13</v>
      </c>
      <c r="F191">
        <v>70</v>
      </c>
      <c r="G191">
        <v>92629.07</v>
      </c>
      <c r="H191">
        <v>11</v>
      </c>
      <c r="I191">
        <v>96</v>
      </c>
      <c r="J191" t="str">
        <f t="shared" si="10"/>
        <v>High Cost</v>
      </c>
      <c r="K191" t="str">
        <f t="shared" si="11"/>
        <v>Senior</v>
      </c>
    </row>
    <row r="192" spans="1:11" x14ac:dyDescent="0.3">
      <c r="A192" t="s">
        <v>217</v>
      </c>
      <c r="B192" t="s">
        <v>25</v>
      </c>
      <c r="C192" t="s">
        <v>41</v>
      </c>
      <c r="D192" t="s">
        <v>32</v>
      </c>
      <c r="E192" t="s">
        <v>29</v>
      </c>
      <c r="F192">
        <v>52</v>
      </c>
      <c r="G192">
        <v>69945.08</v>
      </c>
      <c r="H192">
        <v>8</v>
      </c>
      <c r="I192">
        <v>80</v>
      </c>
      <c r="J192" t="str">
        <f t="shared" si="10"/>
        <v>Low Cost</v>
      </c>
      <c r="K192" t="str">
        <f t="shared" si="11"/>
        <v>Middle Aged</v>
      </c>
    </row>
    <row r="193" spans="1:11" x14ac:dyDescent="0.3">
      <c r="A193" t="s">
        <v>218</v>
      </c>
      <c r="B193" t="s">
        <v>22</v>
      </c>
      <c r="C193" t="s">
        <v>16</v>
      </c>
      <c r="D193" t="s">
        <v>12</v>
      </c>
      <c r="E193" t="s">
        <v>13</v>
      </c>
      <c r="F193">
        <v>62</v>
      </c>
      <c r="G193">
        <v>132120.79</v>
      </c>
      <c r="H193">
        <v>25</v>
      </c>
      <c r="I193">
        <v>81</v>
      </c>
      <c r="J193" t="str">
        <f t="shared" si="10"/>
        <v>High Cost</v>
      </c>
      <c r="K193" t="str">
        <f t="shared" si="11"/>
        <v>Senior</v>
      </c>
    </row>
    <row r="194" spans="1:11" x14ac:dyDescent="0.3">
      <c r="A194" t="s">
        <v>219</v>
      </c>
      <c r="B194" t="s">
        <v>22</v>
      </c>
      <c r="C194" t="s">
        <v>16</v>
      </c>
      <c r="D194" t="s">
        <v>26</v>
      </c>
      <c r="E194" t="s">
        <v>18</v>
      </c>
      <c r="F194">
        <v>22</v>
      </c>
      <c r="G194">
        <v>132726.88</v>
      </c>
      <c r="H194">
        <v>24</v>
      </c>
      <c r="I194">
        <v>54</v>
      </c>
      <c r="J194" t="str">
        <f t="shared" ref="J194:J201" si="12">IF(G194&gt;75000,"High Cost","Low Cost")</f>
        <v>High Cost</v>
      </c>
      <c r="K194" t="str">
        <f t="shared" ref="K194:K201" si="13">IF(F194&lt;=5,"Infant",IF(F194&lt;12,"Child",IF(F194&lt;=19,"Teenager",IF(F194&lt;29,"Young Adult",IF(F194&lt;=44,"Adult",IF(F194&lt;=59,"Middle Aged",IF(F194&lt;74,"Senior","Elderly")))))))</f>
        <v>Young Adult</v>
      </c>
    </row>
    <row r="195" spans="1:11" x14ac:dyDescent="0.3">
      <c r="A195" t="s">
        <v>220</v>
      </c>
      <c r="B195" t="s">
        <v>10</v>
      </c>
      <c r="C195" t="s">
        <v>16</v>
      </c>
      <c r="D195" t="s">
        <v>17</v>
      </c>
      <c r="E195" t="s">
        <v>29</v>
      </c>
      <c r="F195">
        <v>70</v>
      </c>
      <c r="G195">
        <v>40806.769999999997</v>
      </c>
      <c r="H195">
        <v>1</v>
      </c>
      <c r="I195">
        <v>51</v>
      </c>
      <c r="J195" t="str">
        <f t="shared" si="12"/>
        <v>Low Cost</v>
      </c>
      <c r="K195" t="str">
        <f t="shared" si="13"/>
        <v>Senior</v>
      </c>
    </row>
    <row r="196" spans="1:11" x14ac:dyDescent="0.3">
      <c r="A196" t="s">
        <v>221</v>
      </c>
      <c r="B196" t="s">
        <v>25</v>
      </c>
      <c r="C196" t="s">
        <v>41</v>
      </c>
      <c r="D196" t="s">
        <v>32</v>
      </c>
      <c r="E196" t="s">
        <v>13</v>
      </c>
      <c r="F196">
        <v>33</v>
      </c>
      <c r="G196">
        <v>56926.38</v>
      </c>
      <c r="H196">
        <v>11</v>
      </c>
      <c r="I196">
        <v>81</v>
      </c>
      <c r="J196" t="str">
        <f t="shared" si="12"/>
        <v>Low Cost</v>
      </c>
      <c r="K196" t="str">
        <f t="shared" si="13"/>
        <v>Adult</v>
      </c>
    </row>
    <row r="197" spans="1:11" x14ac:dyDescent="0.3">
      <c r="A197" t="s">
        <v>222</v>
      </c>
      <c r="B197" t="s">
        <v>22</v>
      </c>
      <c r="C197" t="s">
        <v>16</v>
      </c>
      <c r="D197" t="s">
        <v>32</v>
      </c>
      <c r="E197" t="s">
        <v>29</v>
      </c>
      <c r="F197">
        <v>1</v>
      </c>
      <c r="G197">
        <v>87386.12</v>
      </c>
      <c r="H197">
        <v>14</v>
      </c>
      <c r="I197">
        <v>63</v>
      </c>
      <c r="J197" t="str">
        <f t="shared" si="12"/>
        <v>High Cost</v>
      </c>
      <c r="K197" t="str">
        <f t="shared" si="13"/>
        <v>Infant</v>
      </c>
    </row>
    <row r="198" spans="1:11" x14ac:dyDescent="0.3">
      <c r="A198" t="s">
        <v>223</v>
      </c>
      <c r="B198" t="s">
        <v>22</v>
      </c>
      <c r="C198" t="s">
        <v>28</v>
      </c>
      <c r="D198" t="s">
        <v>12</v>
      </c>
      <c r="E198" t="s">
        <v>13</v>
      </c>
      <c r="F198">
        <v>8</v>
      </c>
      <c r="G198">
        <v>7805.22</v>
      </c>
      <c r="H198">
        <v>13</v>
      </c>
      <c r="I198">
        <v>91</v>
      </c>
      <c r="J198" t="str">
        <f t="shared" si="12"/>
        <v>Low Cost</v>
      </c>
      <c r="K198" t="str">
        <f t="shared" si="13"/>
        <v>Child</v>
      </c>
    </row>
    <row r="199" spans="1:11" x14ac:dyDescent="0.3">
      <c r="A199" t="s">
        <v>224</v>
      </c>
      <c r="B199" t="s">
        <v>22</v>
      </c>
      <c r="C199" t="s">
        <v>11</v>
      </c>
      <c r="D199" t="s">
        <v>17</v>
      </c>
      <c r="E199" t="s">
        <v>18</v>
      </c>
      <c r="F199">
        <v>90</v>
      </c>
      <c r="G199">
        <v>64936.83</v>
      </c>
      <c r="H199">
        <v>23</v>
      </c>
      <c r="I199">
        <v>51</v>
      </c>
      <c r="J199" t="str">
        <f t="shared" si="12"/>
        <v>Low Cost</v>
      </c>
      <c r="K199" t="str">
        <f t="shared" si="13"/>
        <v>Elderly</v>
      </c>
    </row>
    <row r="200" spans="1:11" x14ac:dyDescent="0.3">
      <c r="A200" t="s">
        <v>225</v>
      </c>
      <c r="B200" t="s">
        <v>36</v>
      </c>
      <c r="C200" t="s">
        <v>41</v>
      </c>
      <c r="D200" t="s">
        <v>32</v>
      </c>
      <c r="E200" t="s">
        <v>13</v>
      </c>
      <c r="F200">
        <v>21</v>
      </c>
      <c r="G200">
        <v>57025.03</v>
      </c>
      <c r="H200">
        <v>18</v>
      </c>
      <c r="I200">
        <v>50</v>
      </c>
      <c r="J200" t="str">
        <f t="shared" si="12"/>
        <v>Low Cost</v>
      </c>
      <c r="K200" t="str">
        <f t="shared" si="13"/>
        <v>Young Adult</v>
      </c>
    </row>
    <row r="201" spans="1:11" x14ac:dyDescent="0.3">
      <c r="A201" t="s">
        <v>226</v>
      </c>
      <c r="B201" t="s">
        <v>36</v>
      </c>
      <c r="C201" t="s">
        <v>41</v>
      </c>
      <c r="D201" t="s">
        <v>23</v>
      </c>
      <c r="E201" t="s">
        <v>13</v>
      </c>
      <c r="F201">
        <v>39</v>
      </c>
      <c r="G201">
        <v>145631.91</v>
      </c>
      <c r="H201">
        <v>6</v>
      </c>
      <c r="I201">
        <v>49</v>
      </c>
      <c r="J201" t="str">
        <f t="shared" si="12"/>
        <v>High Cost</v>
      </c>
      <c r="K201" t="str">
        <f t="shared" si="13"/>
        <v>Adult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pivort table</vt:lpstr>
      <vt:lpstr>Dashboard</vt:lpstr>
      <vt:lpstr>Sheet1</vt:lpstr>
      <vt:lpstr>Sheet2</vt:lpstr>
      <vt:lpstr>Sheet5</vt:lpstr>
      <vt:lpstr>Sheet3</vt:lpstr>
      <vt:lpstr>pivot_table</vt:lpstr>
      <vt:lpstr>hospital_patient_treatment_data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KUMAAR</dc:creator>
  <cp:lastModifiedBy>PRAVIN KUMAAR</cp:lastModifiedBy>
  <dcterms:created xsi:type="dcterms:W3CDTF">2026-01-22T09:04:05Z</dcterms:created>
  <dcterms:modified xsi:type="dcterms:W3CDTF">2026-01-29T14:08:51Z</dcterms:modified>
</cp:coreProperties>
</file>