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My Documents\CWICZENIA\Architektura Systemow Komputerowych\OCENY\"/>
    </mc:Choice>
  </mc:AlternateContent>
  <xr:revisionPtr revIDLastSave="0" documentId="13_ncr:1_{24870272-7E45-4ABC-AFF2-4B4F8CA8DC80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Lab 2" sheetId="1" r:id="rId1"/>
    <sheet name="Lab 3" sheetId="2" r:id="rId2"/>
    <sheet name="Projekt 2" sheetId="3" r:id="rId3"/>
    <sheet name="Projekt 3" sheetId="5" r:id="rId4"/>
    <sheet name="Zaliczenie 2" sheetId="6" r:id="rId5"/>
    <sheet name="Zaliczenie 3" sheetId="7" r:id="rId6"/>
    <sheet name="Wykład 1" sheetId="9" r:id="rId7"/>
    <sheet name="Wykład 2" sheetId="10" r:id="rId8"/>
    <sheet name="Wykład 3" sheetId="8" r:id="rId9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2" l="1"/>
  <c r="I39" i="1"/>
  <c r="N39" i="1"/>
  <c r="O39" i="1" s="1"/>
  <c r="N41" i="2"/>
  <c r="O41" i="2" s="1"/>
  <c r="V27" i="9" l="1"/>
  <c r="W27" i="9" s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3" i="9"/>
  <c r="V8" i="8"/>
  <c r="V4" i="8"/>
  <c r="V5" i="8"/>
  <c r="V6" i="8"/>
  <c r="V7" i="8"/>
  <c r="V9" i="8"/>
  <c r="V10" i="8"/>
  <c r="V11" i="8"/>
  <c r="V12" i="8"/>
  <c r="V13" i="8"/>
  <c r="V14" i="8"/>
  <c r="V15" i="8"/>
  <c r="V16" i="8"/>
  <c r="V17" i="8"/>
  <c r="V18" i="8"/>
  <c r="V3" i="8"/>
  <c r="V20" i="8" s="1"/>
  <c r="W20" i="8" s="1"/>
  <c r="N39" i="2"/>
  <c r="O39" i="2" s="1"/>
  <c r="I36" i="2"/>
  <c r="I37" i="2"/>
  <c r="I38" i="2"/>
  <c r="I39" i="2"/>
  <c r="I35" i="2"/>
  <c r="N37" i="1"/>
  <c r="O37" i="1" s="1"/>
  <c r="I34" i="1"/>
  <c r="I35" i="1"/>
  <c r="I36" i="1"/>
  <c r="I37" i="1"/>
  <c r="I33" i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3" i="8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3" i="10"/>
  <c r="R22" i="10"/>
  <c r="S22" i="10" s="1"/>
  <c r="R27" i="9"/>
  <c r="S27" i="9" s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3" i="9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3" i="8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3" i="10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3" i="9"/>
  <c r="K20" i="8"/>
  <c r="N22" i="10"/>
  <c r="O22" i="10" s="1"/>
  <c r="K22" i="10"/>
  <c r="K27" i="9"/>
  <c r="R20" i="8" l="1"/>
  <c r="S20" i="8" s="1"/>
  <c r="N20" i="8"/>
  <c r="O20" i="8" s="1"/>
  <c r="N27" i="9"/>
  <c r="O27" i="9" s="1"/>
  <c r="N33" i="2" l="1"/>
  <c r="K22" i="2"/>
  <c r="K23" i="2"/>
  <c r="K24" i="2"/>
  <c r="K25" i="2"/>
  <c r="K26" i="2"/>
  <c r="K27" i="2"/>
  <c r="K28" i="2"/>
  <c r="K29" i="2"/>
  <c r="K30" i="2"/>
  <c r="K31" i="2"/>
  <c r="K32" i="2"/>
  <c r="K33" i="2"/>
  <c r="K21" i="2"/>
  <c r="K24" i="1"/>
  <c r="K25" i="1"/>
  <c r="K26" i="1"/>
  <c r="K27" i="1"/>
  <c r="K28" i="1"/>
  <c r="K29" i="1"/>
  <c r="N31" i="1" s="1"/>
  <c r="K30" i="1"/>
  <c r="K31" i="1"/>
  <c r="K22" i="1"/>
  <c r="O19" i="2"/>
  <c r="I22" i="2"/>
  <c r="I23" i="2"/>
  <c r="I24" i="2"/>
  <c r="I25" i="2"/>
  <c r="I26" i="2"/>
  <c r="I27" i="2"/>
  <c r="I28" i="2"/>
  <c r="I29" i="2"/>
  <c r="I30" i="2"/>
  <c r="I31" i="2"/>
  <c r="I32" i="2"/>
  <c r="I33" i="2"/>
  <c r="I21" i="2"/>
  <c r="O20" i="1"/>
  <c r="N20" i="1"/>
  <c r="I23" i="1"/>
  <c r="I24" i="1"/>
  <c r="I25" i="1"/>
  <c r="I26" i="1"/>
  <c r="I27" i="1"/>
  <c r="I28" i="1"/>
  <c r="I29" i="1"/>
  <c r="I30" i="1"/>
  <c r="I3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I22" i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3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3" i="9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3" i="8"/>
  <c r="K4" i="2"/>
  <c r="K5" i="2"/>
  <c r="K6" i="2"/>
  <c r="K7" i="2"/>
  <c r="K8" i="2"/>
  <c r="K9" i="2"/>
  <c r="K10" i="2"/>
  <c r="K11" i="2"/>
  <c r="K12" i="2"/>
  <c r="K13" i="2"/>
  <c r="K14" i="2"/>
  <c r="N19" i="2" s="1"/>
  <c r="K15" i="2"/>
  <c r="K16" i="2"/>
  <c r="K17" i="2"/>
  <c r="K18" i="2"/>
  <c r="K19" i="2"/>
  <c r="K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G20" i="8"/>
  <c r="G22" i="10"/>
  <c r="F22" i="10"/>
  <c r="G27" i="9"/>
  <c r="F27" i="9"/>
  <c r="F21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2" i="9"/>
  <c r="F23" i="9"/>
  <c r="F24" i="9"/>
  <c r="F25" i="9"/>
  <c r="F26" i="9"/>
  <c r="F3" i="9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3" i="10"/>
  <c r="F3" i="8"/>
  <c r="F4" i="8"/>
  <c r="F5" i="8"/>
  <c r="F6" i="8"/>
  <c r="F7" i="8"/>
  <c r="F20" i="8" s="1"/>
  <c r="F8" i="8"/>
  <c r="F9" i="8"/>
  <c r="F10" i="8"/>
  <c r="F11" i="8"/>
  <c r="F12" i="8"/>
  <c r="F13" i="8"/>
  <c r="F15" i="8"/>
  <c r="F16" i="8"/>
  <c r="F17" i="8"/>
  <c r="F18" i="8"/>
  <c r="J18" i="7"/>
  <c r="J19" i="7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3" i="2"/>
  <c r="O33" i="2" l="1"/>
  <c r="O31" i="1"/>
  <c r="J20" i="8"/>
  <c r="J22" i="10"/>
  <c r="J27" i="9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18" i="6"/>
  <c r="J19" i="6"/>
  <c r="J20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</calcChain>
</file>

<file path=xl/sharedStrings.xml><?xml version="1.0" encoding="utf-8"?>
<sst xmlns="http://schemas.openxmlformats.org/spreadsheetml/2006/main" count="510" uniqueCount="143">
  <si>
    <t>Suma</t>
  </si>
  <si>
    <t>Ocena</t>
  </si>
  <si>
    <t>Punkty</t>
  </si>
  <si>
    <t>Oceny</t>
  </si>
  <si>
    <t>0,0 - 4,5</t>
  </si>
  <si>
    <t>5,0 - 6,0</t>
  </si>
  <si>
    <t>Maciej</t>
  </si>
  <si>
    <t>6,5 - 7,5</t>
  </si>
  <si>
    <t>8,0 - 8,5</t>
  </si>
  <si>
    <t>Karol</t>
  </si>
  <si>
    <t>9,0 - 9,5</t>
  </si>
  <si>
    <t>10,0 - 11,0</t>
  </si>
  <si>
    <t>Patryk</t>
  </si>
  <si>
    <t>Konrad</t>
  </si>
  <si>
    <t>Michał</t>
  </si>
  <si>
    <t>Jakub</t>
  </si>
  <si>
    <t>ndst:</t>
  </si>
  <si>
    <t>Bartłomiej</t>
  </si>
  <si>
    <t>Szymon</t>
  </si>
  <si>
    <t>Krzysztof</t>
  </si>
  <si>
    <t>Łukasz</t>
  </si>
  <si>
    <t>Gabriela</t>
  </si>
  <si>
    <t>Kacper</t>
  </si>
  <si>
    <t>Piotr</t>
  </si>
  <si>
    <t>Pluta</t>
  </si>
  <si>
    <t>Arkadiusz</t>
  </si>
  <si>
    <t>Marcin</t>
  </si>
  <si>
    <t>Maksymilian</t>
  </si>
  <si>
    <t>Projekt</t>
  </si>
  <si>
    <t>Kolo</t>
  </si>
  <si>
    <t>Srednia</t>
  </si>
  <si>
    <t>20.06.24</t>
  </si>
  <si>
    <t>Średnia</t>
  </si>
  <si>
    <t>Michalski</t>
  </si>
  <si>
    <t>Miłosz</t>
  </si>
  <si>
    <t>Misiura</t>
  </si>
  <si>
    <t>Faustyna</t>
  </si>
  <si>
    <t>Nowak</t>
  </si>
  <si>
    <t>Olko</t>
  </si>
  <si>
    <t>Dawid</t>
  </si>
  <si>
    <t>Opar</t>
  </si>
  <si>
    <t>Pękala</t>
  </si>
  <si>
    <t>Bartosz</t>
  </si>
  <si>
    <t>Pilecki</t>
  </si>
  <si>
    <t>Powrózek</t>
  </si>
  <si>
    <t>Przypek</t>
  </si>
  <si>
    <t>Rojek</t>
  </si>
  <si>
    <t>Adrian</t>
  </si>
  <si>
    <t>Skocz</t>
  </si>
  <si>
    <t>Smoła</t>
  </si>
  <si>
    <t>Sondej</t>
  </si>
  <si>
    <t>Mateusz</t>
  </si>
  <si>
    <t>Tanecznik</t>
  </si>
  <si>
    <t>Aleksandra</t>
  </si>
  <si>
    <t>Toczek</t>
  </si>
  <si>
    <t>Justyna</t>
  </si>
  <si>
    <t>Umiński</t>
  </si>
  <si>
    <t>Wołoszyn</t>
  </si>
  <si>
    <t>Haznar</t>
  </si>
  <si>
    <t>Hołyszko</t>
  </si>
  <si>
    <t>Garbacik</t>
  </si>
  <si>
    <t>Jarosiewicz</t>
  </si>
  <si>
    <t>Kaniewska</t>
  </si>
  <si>
    <t>Ewelina</t>
  </si>
  <si>
    <t>Liszcz</t>
  </si>
  <si>
    <t>Rafał</t>
  </si>
  <si>
    <t>Madej</t>
  </si>
  <si>
    <t>Karolina</t>
  </si>
  <si>
    <t>Matykowski</t>
  </si>
  <si>
    <t>Motas</t>
  </si>
  <si>
    <t>Mucha</t>
  </si>
  <si>
    <t>Orczyk</t>
  </si>
  <si>
    <t>Rzepka</t>
  </si>
  <si>
    <t>Solecki</t>
  </si>
  <si>
    <t>Śliwa</t>
  </si>
  <si>
    <t>Tarała</t>
  </si>
  <si>
    <t>Tomasz</t>
  </si>
  <si>
    <t>Albrycht</t>
  </si>
  <si>
    <t>Bieniek</t>
  </si>
  <si>
    <t>Bieszczad</t>
  </si>
  <si>
    <t>Błaut</t>
  </si>
  <si>
    <t>Monika</t>
  </si>
  <si>
    <t>Bocak</t>
  </si>
  <si>
    <t>Bułaś</t>
  </si>
  <si>
    <t>Dąbrowski</t>
  </si>
  <si>
    <t>Długosz</t>
  </si>
  <si>
    <t>Dołęga</t>
  </si>
  <si>
    <t>Alicja</t>
  </si>
  <si>
    <t>Dyjak</t>
  </si>
  <si>
    <t>Ferfecki</t>
  </si>
  <si>
    <t>Norbert</t>
  </si>
  <si>
    <t>Florek</t>
  </si>
  <si>
    <t>Florian</t>
  </si>
  <si>
    <t>Gierus</t>
  </si>
  <si>
    <t>Jakubowski</t>
  </si>
  <si>
    <t>Kmiotek</t>
  </si>
  <si>
    <t>Kret</t>
  </si>
  <si>
    <t>Aleksander</t>
  </si>
  <si>
    <t>Mik</t>
  </si>
  <si>
    <t>Seweryn</t>
  </si>
  <si>
    <t>Król</t>
  </si>
  <si>
    <t>Paśko</t>
  </si>
  <si>
    <t>Schiffer</t>
  </si>
  <si>
    <t>Cyprian</t>
  </si>
  <si>
    <t>Węglowski</t>
  </si>
  <si>
    <t>4,54</t>
  </si>
  <si>
    <t>3,63</t>
  </si>
  <si>
    <t>3,38</t>
  </si>
  <si>
    <t>3,92</t>
  </si>
  <si>
    <t>4,24</t>
  </si>
  <si>
    <t>3,77</t>
  </si>
  <si>
    <t>3,48</t>
  </si>
  <si>
    <t>3,27</t>
  </si>
  <si>
    <t>4,27</t>
  </si>
  <si>
    <t>4,18</t>
  </si>
  <si>
    <t>4,64</t>
  </si>
  <si>
    <t>4,04</t>
  </si>
  <si>
    <t>3,86</t>
  </si>
  <si>
    <t>3,96</t>
  </si>
  <si>
    <t>3,76</t>
  </si>
  <si>
    <t>4,07</t>
  </si>
  <si>
    <t>3,58</t>
  </si>
  <si>
    <t>4,47</t>
  </si>
  <si>
    <t>3,49</t>
  </si>
  <si>
    <t>4,20</t>
  </si>
  <si>
    <t>4,51</t>
  </si>
  <si>
    <t>3,69</t>
  </si>
  <si>
    <t>3,82</t>
  </si>
  <si>
    <t>3,88</t>
  </si>
  <si>
    <t>3,99</t>
  </si>
  <si>
    <t>3,78</t>
  </si>
  <si>
    <t>4,80</t>
  </si>
  <si>
    <t>4,50</t>
  </si>
  <si>
    <t>4,56</t>
  </si>
  <si>
    <t>4,03</t>
  </si>
  <si>
    <t>4,66</t>
  </si>
  <si>
    <t>brak</t>
  </si>
  <si>
    <t>ndst</t>
  </si>
  <si>
    <t>1.07.24</t>
  </si>
  <si>
    <t>4.07.24</t>
  </si>
  <si>
    <t>10.07.24</t>
  </si>
  <si>
    <t>12.09.24</t>
  </si>
  <si>
    <t>19.09.24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</si>
</sst>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zł&quot;_-;\-* #,##0.00\ &quot;zł&quot;_-;_-* &quot;-&quot;??\ &quot;zł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/>
    <xf numFmtId="0" fontId="4" fillId="0" borderId="0" xfId="0" applyFont="1"/>
    <xf numFmtId="0" fontId="0" fillId="0" borderId="0" xfId="0" applyAlignment="1">
      <alignment horizontal="right"/>
    </xf>
    <xf numFmtId="0" fontId="1" fillId="0" borderId="0" xfId="0" applyFont="1"/>
    <xf numFmtId="0" fontId="5" fillId="0" borderId="0" xfId="0" applyFont="1"/>
    <xf numFmtId="0" fontId="6" fillId="0" borderId="0" xfId="1"/>
    <xf numFmtId="49" fontId="6" fillId="0" borderId="0" xfId="1" applyNumberFormat="1"/>
    <xf numFmtId="164" fontId="6" fillId="0" borderId="0" xfId="2" applyFont="1"/>
    <xf numFmtId="49" fontId="6" fillId="0" borderId="0" xfId="1" applyNumberFormat="1" applyAlignment="1">
      <alignment horizontal="center"/>
    </xf>
    <xf numFmtId="9" fontId="0" fillId="0" borderId="0" xfId="3" applyFont="1"/>
    <xf numFmtId="9" fontId="0" fillId="0" borderId="0" xfId="3" applyFont="1" applyAlignment="1">
      <alignment horizontal="center"/>
    </xf>
  </cellXfs>
  <cellStyles count="4">
    <cellStyle name="Currency 2" xfId="2" xr:uid="{DC0A2EA1-981D-41F1-A40D-834BB3865414}"/>
    <cellStyle name="Normal" xfId="0" builtinId="0"/>
    <cellStyle name="Normal 2" xfId="1" xr:uid="{538D62C8-142F-49AB-943C-9FBFE883ACB5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opLeftCell="A8" workbookViewId="0">
      <selection activeCell="R39" sqref="R39"/>
    </sheetView>
  </sheetViews>
  <sheetFormatPr defaultRowHeight="14.4" x14ac:dyDescent="0.3"/>
  <cols>
    <col min="1" max="1" width="3.77734375" customWidth="1"/>
    <col min="2" max="2" width="11.77734375" customWidth="1"/>
    <col min="3" max="3" width="9.5546875" customWidth="1"/>
  </cols>
  <sheetData>
    <row r="1" spans="1:16" x14ac:dyDescent="0.3">
      <c r="D1" s="1">
        <v>1</v>
      </c>
      <c r="E1" s="1">
        <v>2</v>
      </c>
      <c r="F1" s="1">
        <v>3</v>
      </c>
      <c r="G1" s="1">
        <v>4</v>
      </c>
      <c r="H1" s="1">
        <v>5</v>
      </c>
      <c r="I1" s="2" t="s">
        <v>0</v>
      </c>
      <c r="J1" s="2" t="s">
        <v>1</v>
      </c>
      <c r="L1" s="2"/>
      <c r="M1" t="s">
        <v>2</v>
      </c>
      <c r="N1" s="3" t="s">
        <v>3</v>
      </c>
      <c r="O1" s="1"/>
      <c r="P1" s="1"/>
    </row>
    <row r="3" spans="1:16" x14ac:dyDescent="0.3">
      <c r="A3" s="4">
        <v>1</v>
      </c>
      <c r="B3" t="s">
        <v>58</v>
      </c>
      <c r="C3" t="s">
        <v>25</v>
      </c>
      <c r="D3">
        <v>2</v>
      </c>
      <c r="E3">
        <v>2</v>
      </c>
      <c r="F3">
        <v>0</v>
      </c>
      <c r="G3">
        <v>2</v>
      </c>
      <c r="H3">
        <v>0</v>
      </c>
      <c r="I3">
        <f>SUM(D3:H3)</f>
        <v>6</v>
      </c>
      <c r="J3">
        <v>3</v>
      </c>
      <c r="K3" s="4" t="str">
        <f>IF(J3=2, "ndst", "")</f>
        <v/>
      </c>
      <c r="M3" t="s">
        <v>4</v>
      </c>
      <c r="N3">
        <v>2</v>
      </c>
    </row>
    <row r="4" spans="1:16" x14ac:dyDescent="0.3">
      <c r="A4" s="4">
        <v>2</v>
      </c>
      <c r="B4" t="s">
        <v>59</v>
      </c>
      <c r="C4" t="s">
        <v>51</v>
      </c>
      <c r="D4">
        <v>2</v>
      </c>
      <c r="E4">
        <v>2</v>
      </c>
      <c r="F4">
        <v>0</v>
      </c>
      <c r="G4">
        <v>0</v>
      </c>
      <c r="H4">
        <v>2.5</v>
      </c>
      <c r="I4">
        <f t="shared" ref="I4:I20" si="0">SUM(D4:H4)</f>
        <v>6.5</v>
      </c>
      <c r="J4">
        <v>3.5</v>
      </c>
      <c r="K4" s="4" t="str">
        <f t="shared" ref="K4:K20" si="1">IF(J4=2, "ndst", "")</f>
        <v/>
      </c>
      <c r="M4" t="s">
        <v>5</v>
      </c>
      <c r="N4">
        <v>3</v>
      </c>
    </row>
    <row r="5" spans="1:16" x14ac:dyDescent="0.3">
      <c r="A5" s="4">
        <v>3</v>
      </c>
      <c r="B5" t="s">
        <v>60</v>
      </c>
      <c r="C5" t="s">
        <v>20</v>
      </c>
      <c r="D5">
        <v>0.5</v>
      </c>
      <c r="E5">
        <v>0</v>
      </c>
      <c r="F5">
        <v>0</v>
      </c>
      <c r="G5">
        <v>0</v>
      </c>
      <c r="H5">
        <v>0</v>
      </c>
      <c r="I5">
        <f t="shared" si="0"/>
        <v>0.5</v>
      </c>
      <c r="J5">
        <v>2</v>
      </c>
      <c r="K5" s="4" t="str">
        <f t="shared" si="1"/>
        <v>ndst</v>
      </c>
      <c r="M5" t="s">
        <v>7</v>
      </c>
      <c r="N5">
        <v>3.5</v>
      </c>
    </row>
    <row r="6" spans="1:16" x14ac:dyDescent="0.3">
      <c r="A6" s="4">
        <v>4</v>
      </c>
      <c r="B6" t="s">
        <v>61</v>
      </c>
      <c r="C6" t="s">
        <v>12</v>
      </c>
      <c r="D6">
        <v>0</v>
      </c>
      <c r="E6">
        <v>0</v>
      </c>
      <c r="F6">
        <v>0</v>
      </c>
      <c r="G6">
        <v>0.5</v>
      </c>
      <c r="H6">
        <v>0</v>
      </c>
      <c r="I6">
        <f t="shared" si="0"/>
        <v>0.5</v>
      </c>
      <c r="J6">
        <v>2</v>
      </c>
      <c r="K6" s="4" t="str">
        <f t="shared" si="1"/>
        <v>ndst</v>
      </c>
      <c r="M6" t="s">
        <v>8</v>
      </c>
      <c r="N6">
        <v>4</v>
      </c>
    </row>
    <row r="7" spans="1:16" x14ac:dyDescent="0.3">
      <c r="A7" s="4">
        <v>5</v>
      </c>
      <c r="B7" t="s">
        <v>62</v>
      </c>
      <c r="C7" t="s">
        <v>63</v>
      </c>
      <c r="D7">
        <v>2</v>
      </c>
      <c r="E7">
        <v>2</v>
      </c>
      <c r="F7">
        <v>2</v>
      </c>
      <c r="G7">
        <v>2</v>
      </c>
      <c r="H7">
        <v>0</v>
      </c>
      <c r="I7">
        <f t="shared" si="0"/>
        <v>8</v>
      </c>
      <c r="J7">
        <v>4</v>
      </c>
      <c r="K7" s="4" t="str">
        <f t="shared" si="1"/>
        <v/>
      </c>
      <c r="M7" t="s">
        <v>10</v>
      </c>
      <c r="N7">
        <v>4.5</v>
      </c>
    </row>
    <row r="8" spans="1:16" x14ac:dyDescent="0.3">
      <c r="A8" s="4">
        <v>6</v>
      </c>
      <c r="B8" t="s">
        <v>64</v>
      </c>
      <c r="C8" t="s">
        <v>65</v>
      </c>
      <c r="D8">
        <v>1</v>
      </c>
      <c r="E8">
        <v>2</v>
      </c>
      <c r="F8">
        <v>0</v>
      </c>
      <c r="G8">
        <v>2</v>
      </c>
      <c r="H8">
        <v>0</v>
      </c>
      <c r="I8">
        <f t="shared" si="0"/>
        <v>5</v>
      </c>
      <c r="J8">
        <v>3</v>
      </c>
      <c r="K8" s="4" t="str">
        <f t="shared" si="1"/>
        <v/>
      </c>
      <c r="M8" t="s">
        <v>11</v>
      </c>
      <c r="N8">
        <v>5</v>
      </c>
    </row>
    <row r="9" spans="1:16" x14ac:dyDescent="0.3">
      <c r="A9" s="4">
        <v>7</v>
      </c>
      <c r="B9" t="s">
        <v>20</v>
      </c>
      <c r="C9" t="s">
        <v>39</v>
      </c>
      <c r="D9">
        <v>0</v>
      </c>
      <c r="E9">
        <v>0</v>
      </c>
      <c r="F9">
        <v>0</v>
      </c>
      <c r="G9">
        <v>0.5</v>
      </c>
      <c r="H9">
        <v>0</v>
      </c>
      <c r="I9">
        <f t="shared" si="0"/>
        <v>0.5</v>
      </c>
      <c r="J9">
        <v>2</v>
      </c>
      <c r="K9" s="4" t="str">
        <f t="shared" si="1"/>
        <v>ndst</v>
      </c>
    </row>
    <row r="10" spans="1:16" x14ac:dyDescent="0.3">
      <c r="A10" s="4">
        <v>8</v>
      </c>
      <c r="B10" t="s">
        <v>66</v>
      </c>
      <c r="C10" t="s">
        <v>67</v>
      </c>
      <c r="D10">
        <v>1.5</v>
      </c>
      <c r="E10">
        <v>2</v>
      </c>
      <c r="F10">
        <v>0</v>
      </c>
      <c r="G10">
        <v>0</v>
      </c>
      <c r="H10">
        <v>0</v>
      </c>
      <c r="I10">
        <f t="shared" si="0"/>
        <v>3.5</v>
      </c>
      <c r="J10">
        <v>2</v>
      </c>
      <c r="K10" s="4" t="str">
        <f t="shared" si="1"/>
        <v>ndst</v>
      </c>
      <c r="L10" s="6"/>
      <c r="M10" s="6"/>
      <c r="N10" s="6"/>
      <c r="O10" s="6"/>
      <c r="P10" s="6"/>
    </row>
    <row r="11" spans="1:16" x14ac:dyDescent="0.3">
      <c r="A11" s="4">
        <v>9</v>
      </c>
      <c r="B11" t="s">
        <v>66</v>
      </c>
      <c r="C11" t="s">
        <v>23</v>
      </c>
      <c r="D11">
        <v>2</v>
      </c>
      <c r="E11">
        <v>2</v>
      </c>
      <c r="F11">
        <v>2</v>
      </c>
      <c r="G11">
        <v>0.5</v>
      </c>
      <c r="H11">
        <v>0</v>
      </c>
      <c r="I11">
        <f t="shared" si="0"/>
        <v>6.5</v>
      </c>
      <c r="J11">
        <v>3.5</v>
      </c>
      <c r="K11" s="4" t="str">
        <f t="shared" si="1"/>
        <v/>
      </c>
    </row>
    <row r="12" spans="1:16" x14ac:dyDescent="0.3">
      <c r="A12" s="4">
        <v>10</v>
      </c>
      <c r="B12" t="s">
        <v>68</v>
      </c>
      <c r="C12" t="s">
        <v>12</v>
      </c>
      <c r="D12">
        <v>1.5</v>
      </c>
      <c r="E12">
        <v>2</v>
      </c>
      <c r="F12">
        <v>0</v>
      </c>
      <c r="G12">
        <v>0</v>
      </c>
      <c r="H12">
        <v>3</v>
      </c>
      <c r="I12">
        <f t="shared" si="0"/>
        <v>6.5</v>
      </c>
      <c r="J12">
        <v>3.5</v>
      </c>
      <c r="K12" s="4" t="str">
        <f t="shared" si="1"/>
        <v/>
      </c>
    </row>
    <row r="13" spans="1:16" x14ac:dyDescent="0.3">
      <c r="A13" s="4">
        <v>11</v>
      </c>
      <c r="B13" t="s">
        <v>69</v>
      </c>
      <c r="C13" t="s">
        <v>19</v>
      </c>
      <c r="D13">
        <v>2</v>
      </c>
      <c r="E13">
        <v>2</v>
      </c>
      <c r="F13">
        <v>2</v>
      </c>
      <c r="G13">
        <v>2</v>
      </c>
      <c r="H13">
        <v>0</v>
      </c>
      <c r="I13">
        <f t="shared" si="0"/>
        <v>8</v>
      </c>
      <c r="J13">
        <v>4</v>
      </c>
      <c r="K13" s="4" t="str">
        <f t="shared" si="1"/>
        <v/>
      </c>
      <c r="N13" s="5"/>
    </row>
    <row r="14" spans="1:16" x14ac:dyDescent="0.3">
      <c r="A14" s="4">
        <v>12</v>
      </c>
      <c r="B14" t="s">
        <v>70</v>
      </c>
      <c r="C14" t="s">
        <v>39</v>
      </c>
      <c r="D14">
        <v>0.5</v>
      </c>
      <c r="E14">
        <v>0.5</v>
      </c>
      <c r="F14">
        <v>0</v>
      </c>
      <c r="G14">
        <v>0</v>
      </c>
      <c r="H14">
        <v>2.5</v>
      </c>
      <c r="I14">
        <f t="shared" si="0"/>
        <v>3.5</v>
      </c>
      <c r="J14">
        <v>2</v>
      </c>
      <c r="K14" s="4" t="str">
        <f t="shared" si="1"/>
        <v>ndst</v>
      </c>
    </row>
    <row r="15" spans="1:16" x14ac:dyDescent="0.3">
      <c r="A15" s="4">
        <v>13</v>
      </c>
      <c r="B15" t="s">
        <v>71</v>
      </c>
      <c r="C15" t="s">
        <v>15</v>
      </c>
      <c r="D15">
        <v>1.5</v>
      </c>
      <c r="E15">
        <v>2</v>
      </c>
      <c r="F15">
        <v>0</v>
      </c>
      <c r="G15">
        <v>0.5</v>
      </c>
      <c r="H15">
        <v>0</v>
      </c>
      <c r="I15">
        <f t="shared" si="0"/>
        <v>4</v>
      </c>
      <c r="J15">
        <v>2</v>
      </c>
      <c r="K15" s="4" t="str">
        <f t="shared" si="1"/>
        <v>ndst</v>
      </c>
    </row>
    <row r="16" spans="1:16" x14ac:dyDescent="0.3">
      <c r="A16" s="4">
        <v>14</v>
      </c>
      <c r="B16" t="s">
        <v>24</v>
      </c>
      <c r="C16" t="s">
        <v>13</v>
      </c>
      <c r="D16">
        <v>1.5</v>
      </c>
      <c r="E16">
        <v>2</v>
      </c>
      <c r="F16">
        <v>0</v>
      </c>
      <c r="G16">
        <v>0</v>
      </c>
      <c r="H16">
        <v>0</v>
      </c>
      <c r="I16">
        <f t="shared" si="0"/>
        <v>3.5</v>
      </c>
      <c r="J16">
        <v>2</v>
      </c>
      <c r="K16" s="4" t="str">
        <f t="shared" si="1"/>
        <v>ndst</v>
      </c>
    </row>
    <row r="17" spans="1:16" x14ac:dyDescent="0.3">
      <c r="A17" s="4">
        <v>15</v>
      </c>
      <c r="B17" t="s">
        <v>72</v>
      </c>
      <c r="C17" t="s">
        <v>18</v>
      </c>
      <c r="D17">
        <v>0</v>
      </c>
      <c r="E17">
        <v>2</v>
      </c>
      <c r="F17">
        <v>0</v>
      </c>
      <c r="G17">
        <v>0</v>
      </c>
      <c r="H17">
        <v>0</v>
      </c>
      <c r="I17">
        <f t="shared" si="0"/>
        <v>2</v>
      </c>
      <c r="J17">
        <v>2</v>
      </c>
      <c r="K17" s="4" t="str">
        <f t="shared" si="1"/>
        <v>ndst</v>
      </c>
    </row>
    <row r="18" spans="1:16" x14ac:dyDescent="0.3">
      <c r="A18" s="4">
        <v>16</v>
      </c>
      <c r="B18" t="s">
        <v>73</v>
      </c>
      <c r="C18" t="s">
        <v>20</v>
      </c>
      <c r="D18">
        <v>2</v>
      </c>
      <c r="E18">
        <v>2</v>
      </c>
      <c r="F18">
        <v>0</v>
      </c>
      <c r="G18">
        <v>2</v>
      </c>
      <c r="H18">
        <v>0</v>
      </c>
      <c r="I18">
        <f t="shared" si="0"/>
        <v>6</v>
      </c>
      <c r="J18">
        <v>3</v>
      </c>
      <c r="K18" s="4" t="str">
        <f t="shared" si="1"/>
        <v/>
      </c>
    </row>
    <row r="19" spans="1:16" x14ac:dyDescent="0.3">
      <c r="A19" s="4">
        <v>17</v>
      </c>
      <c r="B19" t="s">
        <v>74</v>
      </c>
      <c r="C19" t="s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0</v>
      </c>
      <c r="J19">
        <v>2</v>
      </c>
      <c r="K19" s="4" t="str">
        <f t="shared" si="1"/>
        <v>ndst</v>
      </c>
    </row>
    <row r="20" spans="1:16" x14ac:dyDescent="0.3">
      <c r="A20" s="4">
        <v>18</v>
      </c>
      <c r="B20" t="s">
        <v>75</v>
      </c>
      <c r="C20" t="s">
        <v>76</v>
      </c>
      <c r="D20">
        <v>0</v>
      </c>
      <c r="E20">
        <v>2</v>
      </c>
      <c r="F20">
        <v>0</v>
      </c>
      <c r="G20">
        <v>0</v>
      </c>
      <c r="H20">
        <v>0</v>
      </c>
      <c r="I20">
        <f t="shared" si="0"/>
        <v>2</v>
      </c>
      <c r="J20">
        <v>2</v>
      </c>
      <c r="K20" s="4" t="str">
        <f t="shared" si="1"/>
        <v>ndst</v>
      </c>
      <c r="M20" s="7" t="s">
        <v>16</v>
      </c>
      <c r="N20">
        <f>COUNTIF(K3:K20, "ndst")</f>
        <v>10</v>
      </c>
      <c r="O20" s="15">
        <f>N20/$A$20</f>
        <v>0.55555555555555558</v>
      </c>
      <c r="P20" s="2" t="s">
        <v>31</v>
      </c>
    </row>
    <row r="21" spans="1:16" x14ac:dyDescent="0.3">
      <c r="A21" s="4"/>
      <c r="K21" s="4"/>
    </row>
    <row r="22" spans="1:16" x14ac:dyDescent="0.3">
      <c r="A22" s="4">
        <v>1</v>
      </c>
      <c r="B22" t="s">
        <v>60</v>
      </c>
      <c r="C22" t="s">
        <v>20</v>
      </c>
      <c r="D22">
        <v>2</v>
      </c>
      <c r="E22">
        <v>0</v>
      </c>
      <c r="F22">
        <v>0</v>
      </c>
      <c r="G22">
        <v>0</v>
      </c>
      <c r="I22">
        <f>SUM(D22:H22)</f>
        <v>2</v>
      </c>
      <c r="J22">
        <v>2</v>
      </c>
      <c r="K22" s="4" t="str">
        <f>IF(AND(J22=2, J22&lt;&gt;""), "ndst", "")</f>
        <v>ndst</v>
      </c>
    </row>
    <row r="23" spans="1:16" x14ac:dyDescent="0.3">
      <c r="A23" s="4">
        <v>2</v>
      </c>
      <c r="B23" t="s">
        <v>61</v>
      </c>
      <c r="C23" t="s">
        <v>12</v>
      </c>
      <c r="D23">
        <v>1</v>
      </c>
      <c r="E23">
        <v>0.5</v>
      </c>
      <c r="F23">
        <v>0</v>
      </c>
      <c r="G23">
        <v>0</v>
      </c>
      <c r="H23">
        <v>2</v>
      </c>
      <c r="I23">
        <f t="shared" ref="I23:I39" si="2">SUM(D23:H23)</f>
        <v>3.5</v>
      </c>
      <c r="J23">
        <v>2</v>
      </c>
      <c r="K23" s="4" t="s">
        <v>137</v>
      </c>
    </row>
    <row r="24" spans="1:16" x14ac:dyDescent="0.3">
      <c r="A24" s="4">
        <v>3</v>
      </c>
      <c r="B24" t="s">
        <v>20</v>
      </c>
      <c r="C24" t="s">
        <v>39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2"/>
        <v>0</v>
      </c>
      <c r="J24">
        <v>2</v>
      </c>
      <c r="K24" s="4" t="str">
        <f t="shared" ref="K24:K31" si="3">IF(AND(J24=2, J24&lt;&gt;""), "ndst", "")</f>
        <v>ndst</v>
      </c>
    </row>
    <row r="25" spans="1:16" x14ac:dyDescent="0.3">
      <c r="A25" s="4">
        <v>4</v>
      </c>
      <c r="B25" t="s">
        <v>66</v>
      </c>
      <c r="C25" t="s">
        <v>67</v>
      </c>
      <c r="D25">
        <v>2</v>
      </c>
      <c r="E25">
        <v>2</v>
      </c>
      <c r="F25">
        <v>1.5</v>
      </c>
      <c r="G25">
        <v>0</v>
      </c>
      <c r="H25">
        <v>0</v>
      </c>
      <c r="I25">
        <f t="shared" si="2"/>
        <v>5.5</v>
      </c>
      <c r="J25">
        <v>3</v>
      </c>
      <c r="K25" s="4" t="str">
        <f t="shared" si="3"/>
        <v/>
      </c>
    </row>
    <row r="26" spans="1:16" x14ac:dyDescent="0.3">
      <c r="A26" s="4">
        <v>5</v>
      </c>
      <c r="B26" t="s">
        <v>70</v>
      </c>
      <c r="C26" t="s">
        <v>39</v>
      </c>
      <c r="D26">
        <v>1.5</v>
      </c>
      <c r="E26">
        <v>2</v>
      </c>
      <c r="F26">
        <v>1</v>
      </c>
      <c r="G26">
        <v>1</v>
      </c>
      <c r="H26">
        <v>3</v>
      </c>
      <c r="I26">
        <f t="shared" si="2"/>
        <v>8.5</v>
      </c>
      <c r="J26">
        <v>4</v>
      </c>
      <c r="K26" s="4" t="str">
        <f t="shared" si="3"/>
        <v/>
      </c>
    </row>
    <row r="27" spans="1:16" x14ac:dyDescent="0.3">
      <c r="A27" s="4">
        <v>6</v>
      </c>
      <c r="B27" t="s">
        <v>71</v>
      </c>
      <c r="C27" t="s">
        <v>15</v>
      </c>
      <c r="D27">
        <v>2</v>
      </c>
      <c r="E27">
        <v>2</v>
      </c>
      <c r="F27">
        <v>2</v>
      </c>
      <c r="G27">
        <v>0.5</v>
      </c>
      <c r="H27">
        <v>3</v>
      </c>
      <c r="I27">
        <f t="shared" si="2"/>
        <v>9.5</v>
      </c>
      <c r="J27">
        <v>4.5</v>
      </c>
      <c r="K27" s="4" t="str">
        <f t="shared" si="3"/>
        <v/>
      </c>
    </row>
    <row r="28" spans="1:16" x14ac:dyDescent="0.3">
      <c r="A28" s="4">
        <v>7</v>
      </c>
      <c r="B28" t="s">
        <v>24</v>
      </c>
      <c r="C28" t="s">
        <v>13</v>
      </c>
      <c r="D28">
        <v>2</v>
      </c>
      <c r="E28">
        <v>2</v>
      </c>
      <c r="F28">
        <v>2</v>
      </c>
      <c r="G28">
        <v>1.5</v>
      </c>
      <c r="H28">
        <v>2.5</v>
      </c>
      <c r="I28">
        <f t="shared" si="2"/>
        <v>10</v>
      </c>
      <c r="J28">
        <v>5</v>
      </c>
      <c r="K28" s="4" t="str">
        <f t="shared" si="3"/>
        <v/>
      </c>
    </row>
    <row r="29" spans="1:16" x14ac:dyDescent="0.3">
      <c r="A29" s="4">
        <v>8</v>
      </c>
      <c r="B29" t="s">
        <v>72</v>
      </c>
      <c r="C29" t="s">
        <v>18</v>
      </c>
      <c r="D29">
        <v>1.5</v>
      </c>
      <c r="E29">
        <v>0.5</v>
      </c>
      <c r="F29">
        <v>2</v>
      </c>
      <c r="G29">
        <v>0</v>
      </c>
      <c r="H29">
        <v>0</v>
      </c>
      <c r="I29">
        <f t="shared" si="2"/>
        <v>4</v>
      </c>
      <c r="J29">
        <v>2</v>
      </c>
      <c r="K29" s="4" t="str">
        <f t="shared" si="3"/>
        <v>ndst</v>
      </c>
    </row>
    <row r="30" spans="1:16" x14ac:dyDescent="0.3">
      <c r="A30" s="4">
        <v>9</v>
      </c>
      <c r="B30" t="s">
        <v>74</v>
      </c>
      <c r="C30" t="s">
        <v>20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2"/>
        <v>0</v>
      </c>
      <c r="J30">
        <v>2</v>
      </c>
      <c r="K30" s="4" t="str">
        <f t="shared" si="3"/>
        <v>ndst</v>
      </c>
    </row>
    <row r="31" spans="1:16" x14ac:dyDescent="0.3">
      <c r="A31" s="4">
        <v>10</v>
      </c>
      <c r="B31" t="s">
        <v>75</v>
      </c>
      <c r="C31" t="s">
        <v>76</v>
      </c>
      <c r="D31">
        <v>2</v>
      </c>
      <c r="E31">
        <v>2</v>
      </c>
      <c r="F31">
        <v>2</v>
      </c>
      <c r="G31">
        <v>0.5</v>
      </c>
      <c r="H31">
        <v>0</v>
      </c>
      <c r="I31">
        <f t="shared" si="2"/>
        <v>6.5</v>
      </c>
      <c r="J31">
        <v>3.5</v>
      </c>
      <c r="K31" s="4" t="str">
        <f t="shared" si="3"/>
        <v/>
      </c>
      <c r="M31" s="7" t="s">
        <v>16</v>
      </c>
      <c r="N31">
        <f>COUNTIF(K22:K31, "ndst")</f>
        <v>5</v>
      </c>
      <c r="O31" s="15">
        <f>N31/$A$20</f>
        <v>0.27777777777777779</v>
      </c>
      <c r="P31" s="2" t="s">
        <v>139</v>
      </c>
    </row>
    <row r="32" spans="1:16" x14ac:dyDescent="0.3">
      <c r="A32" s="4"/>
      <c r="K32" s="4"/>
    </row>
    <row r="33" spans="1:16" x14ac:dyDescent="0.3">
      <c r="A33" s="4">
        <v>1</v>
      </c>
      <c r="B33" t="s">
        <v>60</v>
      </c>
      <c r="C33" t="s">
        <v>20</v>
      </c>
      <c r="D33">
        <v>2</v>
      </c>
      <c r="E33">
        <v>2</v>
      </c>
      <c r="F33">
        <v>1.5</v>
      </c>
      <c r="G33">
        <v>0</v>
      </c>
      <c r="H33">
        <v>2.5</v>
      </c>
      <c r="I33">
        <f t="shared" si="2"/>
        <v>8</v>
      </c>
      <c r="J33">
        <v>4</v>
      </c>
      <c r="K33" s="4"/>
    </row>
    <row r="34" spans="1:16" x14ac:dyDescent="0.3">
      <c r="A34" s="4">
        <v>2</v>
      </c>
      <c r="B34" t="s">
        <v>61</v>
      </c>
      <c r="C34" t="s">
        <v>12</v>
      </c>
      <c r="D34">
        <v>2</v>
      </c>
      <c r="E34">
        <v>2</v>
      </c>
      <c r="F34">
        <v>2</v>
      </c>
      <c r="G34">
        <v>0</v>
      </c>
      <c r="H34">
        <v>0</v>
      </c>
      <c r="I34">
        <f t="shared" si="2"/>
        <v>6</v>
      </c>
      <c r="J34">
        <v>3</v>
      </c>
      <c r="K34" s="4"/>
    </row>
    <row r="35" spans="1:16" x14ac:dyDescent="0.3">
      <c r="A35" s="4">
        <v>3</v>
      </c>
      <c r="B35" t="s">
        <v>20</v>
      </c>
      <c r="C35" t="s">
        <v>39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2"/>
        <v>0</v>
      </c>
      <c r="J35">
        <v>2</v>
      </c>
      <c r="K35" s="4" t="s">
        <v>137</v>
      </c>
    </row>
    <row r="36" spans="1:16" x14ac:dyDescent="0.3">
      <c r="A36" s="4">
        <v>4</v>
      </c>
      <c r="B36" t="s">
        <v>72</v>
      </c>
      <c r="C36" t="s">
        <v>18</v>
      </c>
      <c r="D36">
        <v>2</v>
      </c>
      <c r="E36">
        <v>2</v>
      </c>
      <c r="F36">
        <v>2</v>
      </c>
      <c r="G36">
        <v>0</v>
      </c>
      <c r="H36">
        <v>0</v>
      </c>
      <c r="I36">
        <f t="shared" si="2"/>
        <v>6</v>
      </c>
      <c r="J36">
        <v>3</v>
      </c>
      <c r="K36" s="4"/>
    </row>
    <row r="37" spans="1:16" x14ac:dyDescent="0.3">
      <c r="A37" s="4">
        <v>5</v>
      </c>
      <c r="B37" t="s">
        <v>74</v>
      </c>
      <c r="C37" t="s">
        <v>20</v>
      </c>
      <c r="D37">
        <v>2</v>
      </c>
      <c r="E37">
        <v>2</v>
      </c>
      <c r="F37">
        <v>2</v>
      </c>
      <c r="G37">
        <v>1</v>
      </c>
      <c r="H37">
        <v>0</v>
      </c>
      <c r="I37">
        <f t="shared" si="2"/>
        <v>7</v>
      </c>
      <c r="J37">
        <v>3.5</v>
      </c>
      <c r="K37" s="4"/>
      <c r="M37" s="7" t="s">
        <v>16</v>
      </c>
      <c r="N37">
        <f>COUNTIF(K33:K37, "ndst")</f>
        <v>1</v>
      </c>
      <c r="O37" s="15">
        <f>N37/$A$20</f>
        <v>5.5555555555555552E-2</v>
      </c>
      <c r="P37" s="2" t="s">
        <v>141</v>
      </c>
    </row>
    <row r="38" spans="1:16" x14ac:dyDescent="0.3">
      <c r="A38" s="4"/>
      <c r="K38" s="4"/>
    </row>
    <row r="39" spans="1:16" x14ac:dyDescent="0.3">
      <c r="A39" s="4">
        <v>1</v>
      </c>
      <c r="B39" t="s">
        <v>20</v>
      </c>
      <c r="C39" t="s">
        <v>39</v>
      </c>
      <c r="D39">
        <v>0.5</v>
      </c>
      <c r="E39">
        <v>2</v>
      </c>
      <c r="F39">
        <v>2</v>
      </c>
      <c r="G39">
        <v>2</v>
      </c>
      <c r="H39">
        <v>0</v>
      </c>
      <c r="I39">
        <f t="shared" si="2"/>
        <v>6.5</v>
      </c>
      <c r="J39">
        <v>3.5</v>
      </c>
      <c r="K39" s="4"/>
      <c r="M39" s="7" t="s">
        <v>16</v>
      </c>
      <c r="N39">
        <f>COUNTIF(K39, "ndst")</f>
        <v>0</v>
      </c>
      <c r="O39" s="15">
        <f>N39/$A$20</f>
        <v>0</v>
      </c>
      <c r="P39" s="2" t="s">
        <v>142</v>
      </c>
    </row>
    <row r="41" spans="1:16" x14ac:dyDescent="0.3">
      <c r="A41" s="4"/>
    </row>
    <row r="42" spans="1:16" x14ac:dyDescent="0.3">
      <c r="A42" s="4"/>
      <c r="M42" s="7"/>
      <c r="P4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9FA7-97F2-4A82-BA4F-F6318531137B}">
  <dimension ref="A1:P41"/>
  <sheetViews>
    <sheetView topLeftCell="A10" workbookViewId="0">
      <selection activeCell="R41" sqref="R41"/>
    </sheetView>
  </sheetViews>
  <sheetFormatPr defaultRowHeight="14.4" x14ac:dyDescent="0.3"/>
  <cols>
    <col min="1" max="1" width="3.77734375" customWidth="1"/>
    <col min="2" max="2" width="9.44140625" customWidth="1"/>
    <col min="3" max="3" width="11.44140625" customWidth="1"/>
  </cols>
  <sheetData>
    <row r="1" spans="1:16" x14ac:dyDescent="0.3">
      <c r="D1" s="1">
        <v>1</v>
      </c>
      <c r="E1" s="1">
        <v>2</v>
      </c>
      <c r="F1" s="1">
        <v>3</v>
      </c>
      <c r="G1" s="1">
        <v>4</v>
      </c>
      <c r="H1" s="1">
        <v>5</v>
      </c>
      <c r="I1" s="2" t="s">
        <v>0</v>
      </c>
      <c r="J1" s="2" t="s">
        <v>1</v>
      </c>
      <c r="L1" s="2"/>
      <c r="M1" t="s">
        <v>2</v>
      </c>
      <c r="N1" s="3" t="s">
        <v>3</v>
      </c>
      <c r="O1" s="1"/>
      <c r="P1" s="1"/>
    </row>
    <row r="3" spans="1:16" x14ac:dyDescent="0.3">
      <c r="A3" s="4">
        <v>1</v>
      </c>
      <c r="B3" s="10" t="s">
        <v>33</v>
      </c>
      <c r="C3" s="10" t="s">
        <v>34</v>
      </c>
      <c r="I3">
        <f>SUM(D3:H3)</f>
        <v>0</v>
      </c>
      <c r="J3">
        <v>2</v>
      </c>
      <c r="K3" s="4" t="str">
        <f>IF(J3=2, "ndst", "")</f>
        <v>ndst</v>
      </c>
      <c r="M3" t="s">
        <v>4</v>
      </c>
      <c r="N3" s="7">
        <v>2</v>
      </c>
    </row>
    <row r="4" spans="1:16" x14ac:dyDescent="0.3">
      <c r="A4" s="4">
        <v>2</v>
      </c>
      <c r="B4" s="10" t="s">
        <v>37</v>
      </c>
      <c r="C4" s="10" t="s">
        <v>23</v>
      </c>
      <c r="D4">
        <v>0</v>
      </c>
      <c r="E4">
        <v>1.5</v>
      </c>
      <c r="F4">
        <v>0</v>
      </c>
      <c r="G4">
        <v>2</v>
      </c>
      <c r="H4">
        <v>0</v>
      </c>
      <c r="I4">
        <f>SUM(D4:H4)</f>
        <v>3.5</v>
      </c>
      <c r="J4">
        <v>2</v>
      </c>
      <c r="K4" s="4" t="str">
        <f t="shared" ref="K4:K19" si="0">IF(J4=2, "ndst", "")</f>
        <v>ndst</v>
      </c>
      <c r="M4" t="s">
        <v>5</v>
      </c>
      <c r="N4" s="7">
        <v>3</v>
      </c>
    </row>
    <row r="5" spans="1:16" x14ac:dyDescent="0.3">
      <c r="A5" s="4">
        <v>3</v>
      </c>
      <c r="B5" s="10" t="s">
        <v>38</v>
      </c>
      <c r="C5" s="10" t="s">
        <v>39</v>
      </c>
      <c r="D5">
        <v>0</v>
      </c>
      <c r="E5">
        <v>0</v>
      </c>
      <c r="F5">
        <v>0</v>
      </c>
      <c r="G5">
        <v>1</v>
      </c>
      <c r="H5">
        <v>1</v>
      </c>
      <c r="I5">
        <f>SUM(D5:H5)</f>
        <v>2</v>
      </c>
      <c r="J5">
        <v>2</v>
      </c>
      <c r="K5" s="4" t="str">
        <f t="shared" si="0"/>
        <v>ndst</v>
      </c>
      <c r="M5" t="s">
        <v>7</v>
      </c>
      <c r="N5" s="7">
        <v>3.5</v>
      </c>
    </row>
    <row r="6" spans="1:16" x14ac:dyDescent="0.3">
      <c r="A6" s="4">
        <v>4</v>
      </c>
      <c r="B6" s="10" t="s">
        <v>40</v>
      </c>
      <c r="C6" s="10" t="s">
        <v>15</v>
      </c>
      <c r="D6">
        <v>0.5</v>
      </c>
      <c r="E6">
        <v>2</v>
      </c>
      <c r="F6">
        <v>2</v>
      </c>
      <c r="G6">
        <v>0</v>
      </c>
      <c r="H6">
        <v>0</v>
      </c>
      <c r="I6">
        <f>SUM(D6:H6)</f>
        <v>4.5</v>
      </c>
      <c r="J6">
        <v>2</v>
      </c>
      <c r="K6" s="4" t="str">
        <f t="shared" si="0"/>
        <v>ndst</v>
      </c>
      <c r="M6" t="s">
        <v>8</v>
      </c>
      <c r="N6" s="7">
        <v>4</v>
      </c>
    </row>
    <row r="7" spans="1:16" x14ac:dyDescent="0.3">
      <c r="A7" s="4">
        <v>5</v>
      </c>
      <c r="B7" s="10" t="s">
        <v>41</v>
      </c>
      <c r="C7" s="10" t="s">
        <v>42</v>
      </c>
      <c r="D7">
        <v>2</v>
      </c>
      <c r="E7">
        <v>1.5</v>
      </c>
      <c r="F7">
        <v>0</v>
      </c>
      <c r="G7">
        <v>1</v>
      </c>
      <c r="H7">
        <v>0</v>
      </c>
      <c r="I7">
        <f>SUM(D7:H7)</f>
        <v>4.5</v>
      </c>
      <c r="J7">
        <v>2</v>
      </c>
      <c r="K7" s="4" t="str">
        <f t="shared" si="0"/>
        <v>ndst</v>
      </c>
      <c r="M7" t="s">
        <v>10</v>
      </c>
      <c r="N7" s="7">
        <v>4.5</v>
      </c>
    </row>
    <row r="8" spans="1:16" x14ac:dyDescent="0.3">
      <c r="A8" s="4">
        <v>6</v>
      </c>
      <c r="B8" s="10" t="s">
        <v>43</v>
      </c>
      <c r="C8" s="10" t="s">
        <v>14</v>
      </c>
      <c r="D8">
        <v>0</v>
      </c>
      <c r="E8">
        <v>0</v>
      </c>
      <c r="F8">
        <v>0.5</v>
      </c>
      <c r="G8">
        <v>0</v>
      </c>
      <c r="H8">
        <v>0</v>
      </c>
      <c r="I8">
        <f>SUM(D8:H8)</f>
        <v>0.5</v>
      </c>
      <c r="J8">
        <v>2</v>
      </c>
      <c r="K8" s="4" t="str">
        <f t="shared" si="0"/>
        <v>ndst</v>
      </c>
      <c r="M8" t="s">
        <v>11</v>
      </c>
      <c r="N8" s="7">
        <v>5</v>
      </c>
    </row>
    <row r="9" spans="1:16" x14ac:dyDescent="0.3">
      <c r="A9" s="4">
        <v>7</v>
      </c>
      <c r="B9" s="10" t="s">
        <v>44</v>
      </c>
      <c r="C9" s="10" t="s">
        <v>13</v>
      </c>
      <c r="D9">
        <v>0</v>
      </c>
      <c r="E9">
        <v>1.5</v>
      </c>
      <c r="F9">
        <v>0</v>
      </c>
      <c r="G9">
        <v>0.5</v>
      </c>
      <c r="H9">
        <v>0</v>
      </c>
      <c r="I9">
        <f>SUM(D9:H9)</f>
        <v>2</v>
      </c>
      <c r="J9">
        <v>2</v>
      </c>
      <c r="K9" s="4" t="str">
        <f t="shared" si="0"/>
        <v>ndst</v>
      </c>
    </row>
    <row r="10" spans="1:16" x14ac:dyDescent="0.3">
      <c r="A10" s="4">
        <v>8</v>
      </c>
      <c r="B10" s="10" t="s">
        <v>45</v>
      </c>
      <c r="C10" s="10" t="s">
        <v>27</v>
      </c>
      <c r="D10">
        <v>0</v>
      </c>
      <c r="E10">
        <v>0</v>
      </c>
      <c r="F10">
        <v>0</v>
      </c>
      <c r="G10">
        <v>0</v>
      </c>
      <c r="H10">
        <v>0</v>
      </c>
      <c r="I10">
        <f>SUM(D10:H10)</f>
        <v>0</v>
      </c>
      <c r="J10">
        <v>2</v>
      </c>
      <c r="K10" s="4" t="str">
        <f t="shared" si="0"/>
        <v>ndst</v>
      </c>
      <c r="L10" s="6"/>
      <c r="M10" s="6"/>
      <c r="N10" s="6"/>
      <c r="O10" s="6"/>
      <c r="P10" s="6"/>
    </row>
    <row r="11" spans="1:16" x14ac:dyDescent="0.3">
      <c r="A11" s="4">
        <v>9</v>
      </c>
      <c r="B11" s="10" t="s">
        <v>46</v>
      </c>
      <c r="C11" s="10" t="s">
        <v>47</v>
      </c>
      <c r="D11">
        <v>1</v>
      </c>
      <c r="E11">
        <v>2</v>
      </c>
      <c r="F11">
        <v>0.5</v>
      </c>
      <c r="G11">
        <v>2</v>
      </c>
      <c r="H11">
        <v>0</v>
      </c>
      <c r="I11">
        <f>SUM(D11:H11)</f>
        <v>5.5</v>
      </c>
      <c r="J11">
        <v>3</v>
      </c>
      <c r="K11" s="4" t="str">
        <f t="shared" si="0"/>
        <v/>
      </c>
    </row>
    <row r="12" spans="1:16" x14ac:dyDescent="0.3">
      <c r="A12" s="4">
        <v>10</v>
      </c>
      <c r="B12" s="10" t="s">
        <v>46</v>
      </c>
      <c r="C12" s="10" t="s">
        <v>23</v>
      </c>
      <c r="D12">
        <v>2</v>
      </c>
      <c r="E12">
        <v>1.5</v>
      </c>
      <c r="F12">
        <v>0</v>
      </c>
      <c r="G12">
        <v>2</v>
      </c>
      <c r="H12">
        <v>2.5</v>
      </c>
      <c r="I12">
        <f>SUM(D12:H12)</f>
        <v>8</v>
      </c>
      <c r="J12">
        <v>4</v>
      </c>
      <c r="K12" s="4" t="str">
        <f t="shared" si="0"/>
        <v/>
      </c>
    </row>
    <row r="13" spans="1:16" x14ac:dyDescent="0.3">
      <c r="A13" s="4">
        <v>11</v>
      </c>
      <c r="B13" s="10" t="s">
        <v>48</v>
      </c>
      <c r="C13" s="10" t="s">
        <v>39</v>
      </c>
      <c r="D13">
        <v>2</v>
      </c>
      <c r="E13">
        <v>2</v>
      </c>
      <c r="F13">
        <v>0.5</v>
      </c>
      <c r="G13">
        <v>2</v>
      </c>
      <c r="H13">
        <v>0</v>
      </c>
      <c r="I13">
        <f>SUM(D13:H13)</f>
        <v>6.5</v>
      </c>
      <c r="J13">
        <v>3.5</v>
      </c>
      <c r="K13" s="4" t="str">
        <f t="shared" si="0"/>
        <v/>
      </c>
      <c r="N13" s="5"/>
    </row>
    <row r="14" spans="1:16" x14ac:dyDescent="0.3">
      <c r="A14" s="4">
        <v>12</v>
      </c>
      <c r="B14" s="10" t="s">
        <v>49</v>
      </c>
      <c r="C14" s="10" t="s">
        <v>23</v>
      </c>
      <c r="D14">
        <v>0</v>
      </c>
      <c r="E14">
        <v>2</v>
      </c>
      <c r="F14">
        <v>0</v>
      </c>
      <c r="G14">
        <v>1</v>
      </c>
      <c r="H14">
        <v>0</v>
      </c>
      <c r="I14">
        <f>SUM(D14:H14)</f>
        <v>3</v>
      </c>
      <c r="J14">
        <v>2</v>
      </c>
      <c r="K14" s="4" t="str">
        <f t="shared" si="0"/>
        <v>ndst</v>
      </c>
    </row>
    <row r="15" spans="1:16" x14ac:dyDescent="0.3">
      <c r="A15" s="4">
        <v>13</v>
      </c>
      <c r="B15" s="10" t="s">
        <v>50</v>
      </c>
      <c r="C15" s="10" t="s">
        <v>51</v>
      </c>
      <c r="D15">
        <v>0.5</v>
      </c>
      <c r="E15">
        <v>2</v>
      </c>
      <c r="F15">
        <v>0</v>
      </c>
      <c r="G15">
        <v>0</v>
      </c>
      <c r="H15">
        <v>0</v>
      </c>
      <c r="I15">
        <f>SUM(D15:H15)</f>
        <v>2.5</v>
      </c>
      <c r="J15">
        <v>2</v>
      </c>
      <c r="K15" s="4" t="str">
        <f t="shared" si="0"/>
        <v>ndst</v>
      </c>
    </row>
    <row r="16" spans="1:16" x14ac:dyDescent="0.3">
      <c r="A16" s="4">
        <v>14</v>
      </c>
      <c r="B16" s="10" t="s">
        <v>52</v>
      </c>
      <c r="C16" s="10" t="s">
        <v>53</v>
      </c>
      <c r="D16">
        <v>0</v>
      </c>
      <c r="E16">
        <v>0</v>
      </c>
      <c r="F16">
        <v>0</v>
      </c>
      <c r="G16">
        <v>0</v>
      </c>
      <c r="H16">
        <v>0</v>
      </c>
      <c r="I16">
        <f>SUM(D16:H16)</f>
        <v>0</v>
      </c>
      <c r="J16">
        <v>2</v>
      </c>
      <c r="K16" s="4" t="str">
        <f t="shared" si="0"/>
        <v>ndst</v>
      </c>
    </row>
    <row r="17" spans="1:16" x14ac:dyDescent="0.3">
      <c r="A17" s="4">
        <v>15</v>
      </c>
      <c r="B17" s="10" t="s">
        <v>54</v>
      </c>
      <c r="C17" s="10" t="s">
        <v>55</v>
      </c>
      <c r="D17">
        <v>2</v>
      </c>
      <c r="E17">
        <v>1.5</v>
      </c>
      <c r="F17">
        <v>0</v>
      </c>
      <c r="G17">
        <v>1</v>
      </c>
      <c r="H17">
        <v>0</v>
      </c>
      <c r="I17">
        <f>SUM(D17:H17)</f>
        <v>4.5</v>
      </c>
      <c r="J17">
        <v>2</v>
      </c>
      <c r="K17" s="4" t="str">
        <f t="shared" si="0"/>
        <v>ndst</v>
      </c>
    </row>
    <row r="18" spans="1:16" x14ac:dyDescent="0.3">
      <c r="A18" s="4">
        <v>16</v>
      </c>
      <c r="B18" s="10" t="s">
        <v>56</v>
      </c>
      <c r="C18" s="10" t="s">
        <v>6</v>
      </c>
      <c r="D18">
        <v>0</v>
      </c>
      <c r="E18">
        <v>0.5</v>
      </c>
      <c r="F18">
        <v>0</v>
      </c>
      <c r="G18">
        <v>2</v>
      </c>
      <c r="H18">
        <v>0</v>
      </c>
      <c r="I18">
        <f>SUM(D18:H18)</f>
        <v>2.5</v>
      </c>
      <c r="J18">
        <v>2</v>
      </c>
      <c r="K18" s="4" t="str">
        <f t="shared" si="0"/>
        <v>ndst</v>
      </c>
    </row>
    <row r="19" spans="1:16" x14ac:dyDescent="0.3">
      <c r="A19" s="4">
        <v>17</v>
      </c>
      <c r="B19" s="10" t="s">
        <v>57</v>
      </c>
      <c r="C19" s="10" t="s">
        <v>20</v>
      </c>
      <c r="D19">
        <v>2</v>
      </c>
      <c r="E19">
        <v>2</v>
      </c>
      <c r="F19">
        <v>0</v>
      </c>
      <c r="G19">
        <v>2</v>
      </c>
      <c r="H19">
        <v>0</v>
      </c>
      <c r="I19">
        <f>SUM(D19:H19)</f>
        <v>6</v>
      </c>
      <c r="J19">
        <v>3</v>
      </c>
      <c r="K19" s="4" t="str">
        <f t="shared" si="0"/>
        <v/>
      </c>
      <c r="M19" s="7" t="s">
        <v>16</v>
      </c>
      <c r="N19">
        <f>COUNTIF(K3:K19, "ndst")</f>
        <v>13</v>
      </c>
      <c r="O19" s="15">
        <f>N19/$A$19</f>
        <v>0.76470588235294112</v>
      </c>
      <c r="P19" s="2" t="s">
        <v>31</v>
      </c>
    </row>
    <row r="20" spans="1:16" x14ac:dyDescent="0.3">
      <c r="A20" s="4"/>
      <c r="K20" s="4"/>
    </row>
    <row r="21" spans="1:16" x14ac:dyDescent="0.3">
      <c r="A21" s="4">
        <v>1</v>
      </c>
      <c r="B21" s="10" t="s">
        <v>33</v>
      </c>
      <c r="C21" s="10" t="s">
        <v>34</v>
      </c>
      <c r="I21">
        <f>SUM(D21:H21)</f>
        <v>0</v>
      </c>
      <c r="K21" s="4" t="str">
        <f>IF(AND(J21=2, J21&lt;&gt;""), "ndst", "")</f>
        <v/>
      </c>
    </row>
    <row r="22" spans="1:16" x14ac:dyDescent="0.3">
      <c r="A22" s="4">
        <v>2</v>
      </c>
      <c r="B22" s="10" t="s">
        <v>37</v>
      </c>
      <c r="C22" s="10" t="s">
        <v>23</v>
      </c>
      <c r="D22">
        <v>2</v>
      </c>
      <c r="E22">
        <v>0.5</v>
      </c>
      <c r="F22">
        <v>0</v>
      </c>
      <c r="G22">
        <v>0</v>
      </c>
      <c r="H22">
        <v>0</v>
      </c>
      <c r="I22">
        <f>SUM(D22:H22)</f>
        <v>2.5</v>
      </c>
      <c r="J22">
        <v>2</v>
      </c>
      <c r="K22" s="4" t="str">
        <f t="shared" ref="K22:K33" si="1">IF(AND(J22=2, J22&lt;&gt;""), "ndst", "")</f>
        <v>ndst</v>
      </c>
    </row>
    <row r="23" spans="1:16" x14ac:dyDescent="0.3">
      <c r="A23" s="4">
        <v>3</v>
      </c>
      <c r="B23" s="10" t="s">
        <v>38</v>
      </c>
      <c r="C23" s="10" t="s">
        <v>39</v>
      </c>
      <c r="D23">
        <v>2</v>
      </c>
      <c r="E23">
        <v>2</v>
      </c>
      <c r="F23">
        <v>2</v>
      </c>
      <c r="G23">
        <v>1</v>
      </c>
      <c r="H23">
        <v>3</v>
      </c>
      <c r="I23">
        <f>SUM(D23:H23)</f>
        <v>10</v>
      </c>
      <c r="J23">
        <v>5</v>
      </c>
      <c r="K23" s="4" t="str">
        <f t="shared" si="1"/>
        <v/>
      </c>
    </row>
    <row r="24" spans="1:16" x14ac:dyDescent="0.3">
      <c r="A24" s="4">
        <v>4</v>
      </c>
      <c r="B24" s="10" t="s">
        <v>40</v>
      </c>
      <c r="C24" s="10" t="s">
        <v>15</v>
      </c>
      <c r="D24">
        <v>2</v>
      </c>
      <c r="E24">
        <v>2</v>
      </c>
      <c r="F24">
        <v>2</v>
      </c>
      <c r="G24">
        <v>0.5</v>
      </c>
      <c r="H24">
        <v>0</v>
      </c>
      <c r="I24">
        <f>SUM(D24:H24)</f>
        <v>6.5</v>
      </c>
      <c r="J24">
        <v>3.5</v>
      </c>
      <c r="K24" s="4" t="str">
        <f t="shared" si="1"/>
        <v/>
      </c>
    </row>
    <row r="25" spans="1:16" x14ac:dyDescent="0.3">
      <c r="A25" s="4">
        <v>5</v>
      </c>
      <c r="B25" s="10" t="s">
        <v>41</v>
      </c>
      <c r="C25" s="10" t="s">
        <v>42</v>
      </c>
      <c r="D25">
        <v>2</v>
      </c>
      <c r="E25">
        <v>0.5</v>
      </c>
      <c r="F25">
        <v>0</v>
      </c>
      <c r="G25">
        <v>0</v>
      </c>
      <c r="H25">
        <v>0</v>
      </c>
      <c r="I25">
        <f>SUM(D25:H25)</f>
        <v>2.5</v>
      </c>
      <c r="J25">
        <v>2</v>
      </c>
      <c r="K25" s="4" t="str">
        <f t="shared" si="1"/>
        <v>ndst</v>
      </c>
    </row>
    <row r="26" spans="1:16" x14ac:dyDescent="0.3">
      <c r="A26" s="4">
        <v>6</v>
      </c>
      <c r="B26" s="10" t="s">
        <v>43</v>
      </c>
      <c r="C26" s="10" t="s">
        <v>14</v>
      </c>
      <c r="D26">
        <v>0.5</v>
      </c>
      <c r="E26">
        <v>2</v>
      </c>
      <c r="F26">
        <v>0</v>
      </c>
      <c r="G26">
        <v>0.5</v>
      </c>
      <c r="H26">
        <v>0.5</v>
      </c>
      <c r="I26">
        <f>SUM(D26:H26)</f>
        <v>3.5</v>
      </c>
      <c r="J26">
        <v>2</v>
      </c>
      <c r="K26" s="4" t="str">
        <f t="shared" si="1"/>
        <v>ndst</v>
      </c>
    </row>
    <row r="27" spans="1:16" x14ac:dyDescent="0.3">
      <c r="A27" s="4">
        <v>7</v>
      </c>
      <c r="B27" s="10" t="s">
        <v>44</v>
      </c>
      <c r="C27" s="10" t="s">
        <v>13</v>
      </c>
      <c r="D27">
        <v>2</v>
      </c>
      <c r="E27">
        <v>2</v>
      </c>
      <c r="F27">
        <v>2</v>
      </c>
      <c r="G27">
        <v>0</v>
      </c>
      <c r="H27">
        <v>0</v>
      </c>
      <c r="I27">
        <f>SUM(D27:H27)</f>
        <v>6</v>
      </c>
      <c r="J27">
        <v>3</v>
      </c>
      <c r="K27" s="4" t="str">
        <f t="shared" si="1"/>
        <v/>
      </c>
      <c r="M27" s="7"/>
      <c r="P27" s="8"/>
    </row>
    <row r="28" spans="1:16" x14ac:dyDescent="0.3">
      <c r="A28" s="4">
        <v>8</v>
      </c>
      <c r="B28" s="10" t="s">
        <v>45</v>
      </c>
      <c r="C28" s="10" t="s">
        <v>27</v>
      </c>
      <c r="D28">
        <v>2</v>
      </c>
      <c r="E28">
        <v>1</v>
      </c>
      <c r="F28">
        <v>0</v>
      </c>
      <c r="G28">
        <v>0</v>
      </c>
      <c r="H28">
        <v>2</v>
      </c>
      <c r="I28">
        <f>SUM(D28:H28)</f>
        <v>5</v>
      </c>
      <c r="J28">
        <v>3</v>
      </c>
      <c r="K28" s="4" t="str">
        <f t="shared" si="1"/>
        <v/>
      </c>
    </row>
    <row r="29" spans="1:16" x14ac:dyDescent="0.3">
      <c r="A29" s="4">
        <v>9</v>
      </c>
      <c r="B29" s="10" t="s">
        <v>49</v>
      </c>
      <c r="C29" s="10" t="s">
        <v>23</v>
      </c>
      <c r="D29">
        <v>2</v>
      </c>
      <c r="E29">
        <v>2</v>
      </c>
      <c r="F29">
        <v>0</v>
      </c>
      <c r="G29">
        <v>0</v>
      </c>
      <c r="H29">
        <v>0</v>
      </c>
      <c r="I29">
        <f>SUM(D29:H29)</f>
        <v>4</v>
      </c>
      <c r="J29">
        <v>2</v>
      </c>
      <c r="K29" s="4" t="str">
        <f t="shared" si="1"/>
        <v>ndst</v>
      </c>
    </row>
    <row r="30" spans="1:16" x14ac:dyDescent="0.3">
      <c r="A30" s="4">
        <v>10</v>
      </c>
      <c r="B30" s="10" t="s">
        <v>50</v>
      </c>
      <c r="C30" s="10" t="s">
        <v>51</v>
      </c>
      <c r="D30">
        <v>2</v>
      </c>
      <c r="E30">
        <v>2</v>
      </c>
      <c r="F30">
        <v>2</v>
      </c>
      <c r="G30">
        <v>0</v>
      </c>
      <c r="H30">
        <v>2.5</v>
      </c>
      <c r="I30">
        <f>SUM(D30:H30)</f>
        <v>8.5</v>
      </c>
      <c r="J30">
        <v>4</v>
      </c>
      <c r="K30" s="4" t="str">
        <f t="shared" si="1"/>
        <v/>
      </c>
    </row>
    <row r="31" spans="1:16" x14ac:dyDescent="0.3">
      <c r="A31" s="4">
        <v>11</v>
      </c>
      <c r="B31" s="10" t="s">
        <v>52</v>
      </c>
      <c r="C31" s="10" t="s">
        <v>53</v>
      </c>
      <c r="D31">
        <v>0</v>
      </c>
      <c r="E31">
        <v>0</v>
      </c>
      <c r="F31">
        <v>0</v>
      </c>
      <c r="G31">
        <v>0</v>
      </c>
      <c r="H31">
        <v>0</v>
      </c>
      <c r="I31">
        <f>SUM(D31:H31)</f>
        <v>0</v>
      </c>
      <c r="J31">
        <v>2</v>
      </c>
      <c r="K31" s="4" t="str">
        <f t="shared" si="1"/>
        <v>ndst</v>
      </c>
      <c r="M31" s="7"/>
      <c r="P31" s="8"/>
    </row>
    <row r="32" spans="1:16" x14ac:dyDescent="0.3">
      <c r="A32" s="4">
        <v>12</v>
      </c>
      <c r="B32" s="10" t="s">
        <v>54</v>
      </c>
      <c r="C32" s="10" t="s">
        <v>55</v>
      </c>
      <c r="D32">
        <v>2</v>
      </c>
      <c r="E32">
        <v>2</v>
      </c>
      <c r="F32">
        <v>2</v>
      </c>
      <c r="G32">
        <v>0</v>
      </c>
      <c r="H32">
        <v>0</v>
      </c>
      <c r="I32">
        <f>SUM(D32:H32)</f>
        <v>6</v>
      </c>
      <c r="J32">
        <v>3</v>
      </c>
      <c r="K32" s="4" t="str">
        <f t="shared" si="1"/>
        <v/>
      </c>
    </row>
    <row r="33" spans="1:16" x14ac:dyDescent="0.3">
      <c r="A33" s="4">
        <v>13</v>
      </c>
      <c r="B33" s="10" t="s">
        <v>56</v>
      </c>
      <c r="C33" s="10" t="s">
        <v>6</v>
      </c>
      <c r="D33">
        <v>1.5</v>
      </c>
      <c r="E33">
        <v>2</v>
      </c>
      <c r="F33">
        <v>0</v>
      </c>
      <c r="G33">
        <v>0</v>
      </c>
      <c r="H33">
        <v>2.5</v>
      </c>
      <c r="I33">
        <f>SUM(D33:H33)</f>
        <v>6</v>
      </c>
      <c r="J33">
        <v>3</v>
      </c>
      <c r="K33" s="4" t="str">
        <f t="shared" si="1"/>
        <v/>
      </c>
      <c r="M33" s="7" t="s">
        <v>16</v>
      </c>
      <c r="N33">
        <f>COUNTIF(K21:K33, "ndst")</f>
        <v>5</v>
      </c>
      <c r="O33" s="15">
        <f>N33/$A$19</f>
        <v>0.29411764705882354</v>
      </c>
      <c r="P33" s="2" t="s">
        <v>139</v>
      </c>
    </row>
    <row r="35" spans="1:16" x14ac:dyDescent="0.3">
      <c r="A35" s="4">
        <v>1</v>
      </c>
      <c r="B35" s="10" t="s">
        <v>37</v>
      </c>
      <c r="C35" s="10" t="s">
        <v>23</v>
      </c>
      <c r="D35">
        <v>2</v>
      </c>
      <c r="E35">
        <v>2</v>
      </c>
      <c r="F35">
        <v>2</v>
      </c>
      <c r="G35">
        <v>0</v>
      </c>
      <c r="H35">
        <v>0</v>
      </c>
      <c r="I35">
        <f>SUM(D35:H35)</f>
        <v>6</v>
      </c>
      <c r="J35">
        <v>3</v>
      </c>
      <c r="K35" s="4"/>
    </row>
    <row r="36" spans="1:16" x14ac:dyDescent="0.3">
      <c r="A36" s="4">
        <v>2</v>
      </c>
      <c r="B36" s="10" t="s">
        <v>41</v>
      </c>
      <c r="C36" s="10" t="s">
        <v>42</v>
      </c>
      <c r="D36">
        <v>2</v>
      </c>
      <c r="E36">
        <v>0</v>
      </c>
      <c r="F36">
        <v>0</v>
      </c>
      <c r="G36">
        <v>1</v>
      </c>
      <c r="H36">
        <v>0</v>
      </c>
      <c r="I36">
        <f>SUM(D36:H36)</f>
        <v>3</v>
      </c>
      <c r="J36">
        <v>2</v>
      </c>
      <c r="K36" s="4" t="s">
        <v>137</v>
      </c>
    </row>
    <row r="37" spans="1:16" x14ac:dyDescent="0.3">
      <c r="A37" s="4">
        <v>3</v>
      </c>
      <c r="B37" s="10" t="s">
        <v>43</v>
      </c>
      <c r="C37" s="10" t="s">
        <v>14</v>
      </c>
      <c r="D37">
        <v>2</v>
      </c>
      <c r="E37">
        <v>2</v>
      </c>
      <c r="F37">
        <v>2</v>
      </c>
      <c r="G37">
        <v>2</v>
      </c>
      <c r="H37">
        <v>2.5</v>
      </c>
      <c r="I37">
        <f>SUM(D37:H37)</f>
        <v>10.5</v>
      </c>
      <c r="J37">
        <v>5</v>
      </c>
      <c r="K37" s="4"/>
    </row>
    <row r="38" spans="1:16" x14ac:dyDescent="0.3">
      <c r="A38" s="4">
        <v>4</v>
      </c>
      <c r="B38" s="10" t="s">
        <v>49</v>
      </c>
      <c r="C38" s="10" t="s">
        <v>23</v>
      </c>
      <c r="D38">
        <v>2</v>
      </c>
      <c r="E38">
        <v>2</v>
      </c>
      <c r="F38">
        <v>2</v>
      </c>
      <c r="G38">
        <v>2</v>
      </c>
      <c r="H38">
        <v>3</v>
      </c>
      <c r="I38">
        <f>SUM(D38:H38)</f>
        <v>11</v>
      </c>
      <c r="J38">
        <v>5</v>
      </c>
      <c r="K38" s="4"/>
    </row>
    <row r="39" spans="1:16" x14ac:dyDescent="0.3">
      <c r="A39" s="4">
        <v>5</v>
      </c>
      <c r="B39" s="10" t="s">
        <v>52</v>
      </c>
      <c r="C39" s="10" t="s">
        <v>53</v>
      </c>
      <c r="D39">
        <v>2</v>
      </c>
      <c r="E39">
        <v>2</v>
      </c>
      <c r="F39">
        <v>2</v>
      </c>
      <c r="G39">
        <v>0</v>
      </c>
      <c r="H39">
        <v>0</v>
      </c>
      <c r="I39">
        <f>SUM(D39:H39)</f>
        <v>6</v>
      </c>
      <c r="J39">
        <v>3</v>
      </c>
      <c r="K39" s="4"/>
      <c r="M39" s="7" t="s">
        <v>16</v>
      </c>
      <c r="N39">
        <f>COUNTIF(K35:K39, "ndst")</f>
        <v>1</v>
      </c>
      <c r="O39" s="15">
        <f>N39/$A$19</f>
        <v>5.8823529411764705E-2</v>
      </c>
      <c r="P39" s="2" t="s">
        <v>141</v>
      </c>
    </row>
    <row r="41" spans="1:16" x14ac:dyDescent="0.3">
      <c r="A41" s="4">
        <v>1</v>
      </c>
      <c r="B41" s="10" t="s">
        <v>41</v>
      </c>
      <c r="C41" s="10" t="s">
        <v>42</v>
      </c>
      <c r="D41">
        <v>2</v>
      </c>
      <c r="E41">
        <v>2</v>
      </c>
      <c r="F41">
        <v>1.5</v>
      </c>
      <c r="G41">
        <v>1</v>
      </c>
      <c r="H41">
        <v>0</v>
      </c>
      <c r="I41">
        <f>SUM(D41:H41)</f>
        <v>6.5</v>
      </c>
      <c r="J41">
        <v>3.5</v>
      </c>
      <c r="M41" s="7" t="s">
        <v>16</v>
      </c>
      <c r="N41">
        <f>COUNTIF(K41, "ndst")</f>
        <v>0</v>
      </c>
      <c r="O41" s="15">
        <f>N41/$A$19</f>
        <v>0</v>
      </c>
      <c r="P41" s="2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E37E6-42A8-4F9B-8188-7EA1F538339E}">
  <dimension ref="A1:K25"/>
  <sheetViews>
    <sheetView workbookViewId="0">
      <selection activeCell="G20" sqref="G20"/>
    </sheetView>
  </sheetViews>
  <sheetFormatPr defaultRowHeight="14.4" x14ac:dyDescent="0.3"/>
  <cols>
    <col min="1" max="1" width="3.77734375" customWidth="1"/>
    <col min="2" max="2" width="11.44140625" customWidth="1"/>
    <col min="3" max="3" width="9.21875" customWidth="1"/>
  </cols>
  <sheetData>
    <row r="1" spans="1:11" x14ac:dyDescent="0.3">
      <c r="D1" s="8" t="s">
        <v>32</v>
      </c>
      <c r="E1" s="1" t="s">
        <v>28</v>
      </c>
      <c r="G1" s="1"/>
    </row>
    <row r="3" spans="1:11" x14ac:dyDescent="0.3">
      <c r="A3" s="4">
        <v>1</v>
      </c>
      <c r="B3" t="s">
        <v>58</v>
      </c>
      <c r="C3" t="s">
        <v>25</v>
      </c>
      <c r="D3" s="13" t="s">
        <v>105</v>
      </c>
      <c r="E3" s="9">
        <v>10</v>
      </c>
      <c r="F3" s="9"/>
      <c r="G3" s="9"/>
      <c r="I3" s="11"/>
      <c r="J3" s="11"/>
      <c r="K3" s="12"/>
    </row>
    <row r="4" spans="1:11" x14ac:dyDescent="0.3">
      <c r="A4" s="4">
        <v>2</v>
      </c>
      <c r="B4" t="s">
        <v>59</v>
      </c>
      <c r="C4" t="s">
        <v>51</v>
      </c>
      <c r="D4" s="13" t="s">
        <v>106</v>
      </c>
      <c r="E4" s="9">
        <v>4</v>
      </c>
      <c r="F4" s="9"/>
      <c r="G4" s="9"/>
      <c r="I4" s="11"/>
      <c r="J4" s="11"/>
      <c r="K4" s="12"/>
    </row>
    <row r="5" spans="1:11" x14ac:dyDescent="0.3">
      <c r="A5" s="4">
        <v>3</v>
      </c>
      <c r="B5" t="s">
        <v>60</v>
      </c>
      <c r="C5" t="s">
        <v>20</v>
      </c>
      <c r="D5" s="13" t="s">
        <v>107</v>
      </c>
      <c r="E5" s="9">
        <v>5</v>
      </c>
      <c r="F5" s="9"/>
      <c r="G5" s="9"/>
      <c r="I5" s="11"/>
      <c r="J5" s="11"/>
      <c r="K5" s="12"/>
    </row>
    <row r="6" spans="1:11" x14ac:dyDescent="0.3">
      <c r="A6" s="4">
        <v>4</v>
      </c>
      <c r="B6" t="s">
        <v>61</v>
      </c>
      <c r="C6" t="s">
        <v>12</v>
      </c>
      <c r="D6" s="13" t="s">
        <v>108</v>
      </c>
      <c r="E6" s="9">
        <v>15</v>
      </c>
      <c r="F6" s="9"/>
      <c r="G6" s="9"/>
      <c r="I6" s="11"/>
      <c r="J6" s="11"/>
      <c r="K6" s="12"/>
    </row>
    <row r="7" spans="1:11" x14ac:dyDescent="0.3">
      <c r="A7" s="4">
        <v>5</v>
      </c>
      <c r="B7" t="s">
        <v>62</v>
      </c>
      <c r="C7" t="s">
        <v>63</v>
      </c>
      <c r="D7" s="13" t="s">
        <v>109</v>
      </c>
      <c r="E7" s="9">
        <v>30</v>
      </c>
      <c r="F7" s="9"/>
      <c r="G7" s="9"/>
      <c r="I7" s="11"/>
      <c r="J7" s="11"/>
      <c r="K7" s="12"/>
    </row>
    <row r="8" spans="1:11" x14ac:dyDescent="0.3">
      <c r="A8" s="4">
        <v>6</v>
      </c>
      <c r="B8" t="s">
        <v>64</v>
      </c>
      <c r="C8" t="s">
        <v>65</v>
      </c>
      <c r="D8" s="13" t="s">
        <v>110</v>
      </c>
      <c r="E8" s="9">
        <v>7</v>
      </c>
      <c r="F8" s="9"/>
      <c r="G8" s="9"/>
      <c r="I8" s="11"/>
      <c r="J8" s="11"/>
      <c r="K8" s="12"/>
    </row>
    <row r="9" spans="1:11" x14ac:dyDescent="0.3">
      <c r="A9" s="4">
        <v>7</v>
      </c>
      <c r="B9" t="s">
        <v>20</v>
      </c>
      <c r="C9" t="s">
        <v>39</v>
      </c>
      <c r="D9" s="13" t="s">
        <v>111</v>
      </c>
      <c r="E9" s="9">
        <v>1</v>
      </c>
      <c r="F9" s="9"/>
      <c r="G9" s="9"/>
      <c r="I9" s="11"/>
      <c r="J9" s="11"/>
      <c r="K9" s="12"/>
    </row>
    <row r="10" spans="1:11" x14ac:dyDescent="0.3">
      <c r="A10" s="4">
        <v>8</v>
      </c>
      <c r="B10" t="s">
        <v>66</v>
      </c>
      <c r="C10" t="s">
        <v>67</v>
      </c>
      <c r="D10" s="13" t="s">
        <v>112</v>
      </c>
      <c r="E10" s="9">
        <v>6</v>
      </c>
      <c r="F10" s="9"/>
      <c r="G10" s="9"/>
      <c r="I10" s="11"/>
      <c r="J10" s="11"/>
      <c r="K10" s="12"/>
    </row>
    <row r="11" spans="1:11" x14ac:dyDescent="0.3">
      <c r="A11" s="4">
        <v>9</v>
      </c>
      <c r="B11" t="s">
        <v>66</v>
      </c>
      <c r="C11" t="s">
        <v>23</v>
      </c>
      <c r="D11" s="13" t="s">
        <v>113</v>
      </c>
      <c r="E11" s="9">
        <v>19</v>
      </c>
      <c r="F11" s="9"/>
      <c r="G11" s="9"/>
      <c r="I11" s="11"/>
      <c r="J11" s="11"/>
      <c r="K11" s="12"/>
    </row>
    <row r="12" spans="1:11" x14ac:dyDescent="0.3">
      <c r="A12" s="4">
        <v>10</v>
      </c>
      <c r="B12" t="s">
        <v>68</v>
      </c>
      <c r="C12" t="s">
        <v>12</v>
      </c>
      <c r="D12" s="13" t="s">
        <v>114</v>
      </c>
      <c r="E12" s="9">
        <v>12</v>
      </c>
      <c r="F12" s="9"/>
      <c r="G12" s="9"/>
      <c r="I12" s="11"/>
      <c r="J12" s="11"/>
      <c r="K12" s="12"/>
    </row>
    <row r="13" spans="1:11" x14ac:dyDescent="0.3">
      <c r="A13" s="4">
        <v>11</v>
      </c>
      <c r="B13" t="s">
        <v>69</v>
      </c>
      <c r="C13" t="s">
        <v>19</v>
      </c>
      <c r="D13" s="13" t="s">
        <v>115</v>
      </c>
      <c r="E13" s="9">
        <v>24</v>
      </c>
      <c r="F13" s="9"/>
      <c r="G13" s="9"/>
      <c r="I13" s="11"/>
      <c r="J13" s="11"/>
      <c r="K13" s="12"/>
    </row>
    <row r="14" spans="1:11" x14ac:dyDescent="0.3">
      <c r="A14" s="4">
        <v>12</v>
      </c>
      <c r="B14" t="s">
        <v>70</v>
      </c>
      <c r="C14" t="s">
        <v>39</v>
      </c>
      <c r="D14" s="13" t="s">
        <v>116</v>
      </c>
      <c r="E14" s="9">
        <v>23</v>
      </c>
      <c r="F14" s="9"/>
      <c r="G14" s="9"/>
      <c r="I14" s="11"/>
      <c r="J14" s="11"/>
      <c r="K14" s="12"/>
    </row>
    <row r="15" spans="1:11" x14ac:dyDescent="0.3">
      <c r="A15" s="4">
        <v>13</v>
      </c>
      <c r="B15" t="s">
        <v>71</v>
      </c>
      <c r="C15" t="s">
        <v>15</v>
      </c>
      <c r="D15" s="13" t="s">
        <v>117</v>
      </c>
      <c r="E15" s="9">
        <v>9</v>
      </c>
      <c r="F15" s="9"/>
      <c r="G15" s="9"/>
      <c r="I15" s="11"/>
      <c r="J15" s="11"/>
      <c r="K15" s="12"/>
    </row>
    <row r="16" spans="1:11" x14ac:dyDescent="0.3">
      <c r="A16" s="4">
        <v>14</v>
      </c>
      <c r="B16" t="s">
        <v>24</v>
      </c>
      <c r="C16" t="s">
        <v>13</v>
      </c>
      <c r="D16" s="13" t="s">
        <v>118</v>
      </c>
      <c r="E16" s="9">
        <v>21</v>
      </c>
      <c r="F16" s="9"/>
      <c r="G16" s="9"/>
      <c r="I16" s="11"/>
      <c r="J16" s="11"/>
      <c r="K16" s="12"/>
    </row>
    <row r="17" spans="1:11" x14ac:dyDescent="0.3">
      <c r="A17" s="4">
        <v>15</v>
      </c>
      <c r="B17" t="s">
        <v>72</v>
      </c>
      <c r="C17" t="s">
        <v>18</v>
      </c>
      <c r="D17" s="13" t="s">
        <v>119</v>
      </c>
      <c r="E17" s="9">
        <v>3</v>
      </c>
      <c r="F17" s="9"/>
      <c r="G17" s="9"/>
      <c r="I17" s="11"/>
      <c r="J17" s="11"/>
      <c r="K17" s="12"/>
    </row>
    <row r="18" spans="1:11" x14ac:dyDescent="0.3">
      <c r="A18" s="4">
        <v>16</v>
      </c>
      <c r="B18" t="s">
        <v>73</v>
      </c>
      <c r="C18" t="s">
        <v>20</v>
      </c>
      <c r="D18" s="13" t="s">
        <v>120</v>
      </c>
      <c r="E18" s="9">
        <v>8</v>
      </c>
      <c r="F18" s="9"/>
      <c r="G18" s="9"/>
      <c r="I18" s="11"/>
      <c r="J18" s="11"/>
      <c r="K18" s="12"/>
    </row>
    <row r="19" spans="1:11" x14ac:dyDescent="0.3">
      <c r="A19" s="4">
        <v>17</v>
      </c>
      <c r="B19" t="s">
        <v>74</v>
      </c>
      <c r="C19" t="s">
        <v>20</v>
      </c>
      <c r="D19" s="13" t="s">
        <v>121</v>
      </c>
      <c r="E19" s="9">
        <v>2</v>
      </c>
      <c r="F19" s="9"/>
      <c r="G19" s="9"/>
      <c r="I19" s="11"/>
      <c r="J19" s="11"/>
      <c r="K19" s="12"/>
    </row>
    <row r="20" spans="1:11" x14ac:dyDescent="0.3">
      <c r="A20" s="4">
        <v>18</v>
      </c>
      <c r="B20" t="s">
        <v>75</v>
      </c>
      <c r="C20" t="s">
        <v>76</v>
      </c>
      <c r="D20" s="13" t="s">
        <v>122</v>
      </c>
      <c r="E20" s="9">
        <v>20</v>
      </c>
      <c r="F20" s="9"/>
      <c r="G20" s="9"/>
      <c r="I20" s="11"/>
      <c r="J20" s="11"/>
      <c r="K20" s="12"/>
    </row>
    <row r="21" spans="1:11" x14ac:dyDescent="0.3">
      <c r="A21" s="4"/>
      <c r="D21" s="9"/>
      <c r="F21" s="9"/>
      <c r="G21" s="9"/>
    </row>
    <row r="22" spans="1:11" x14ac:dyDescent="0.3">
      <c r="A22" s="4"/>
      <c r="D22" s="9"/>
      <c r="F22" s="9"/>
      <c r="G22" s="9"/>
    </row>
    <row r="23" spans="1:11" x14ac:dyDescent="0.3">
      <c r="A23" s="4"/>
      <c r="D23" s="9"/>
      <c r="F23" s="9"/>
      <c r="G23" s="9"/>
    </row>
    <row r="24" spans="1:11" x14ac:dyDescent="0.3">
      <c r="A24" s="4"/>
      <c r="D24" s="9"/>
      <c r="F24" s="9"/>
      <c r="G24" s="9"/>
    </row>
    <row r="25" spans="1:11" x14ac:dyDescent="0.3">
      <c r="A25" s="4"/>
      <c r="D25" s="9"/>
      <c r="F25" s="9"/>
      <c r="G2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F57A-D1D8-4EFB-BE40-E53CB1B85986}">
  <dimension ref="A1:J19"/>
  <sheetViews>
    <sheetView workbookViewId="0">
      <selection activeCell="G19" sqref="G19"/>
    </sheetView>
  </sheetViews>
  <sheetFormatPr defaultRowHeight="14.4" x14ac:dyDescent="0.3"/>
  <cols>
    <col min="1" max="1" width="3.77734375" customWidth="1"/>
    <col min="2" max="2" width="10" customWidth="1"/>
    <col min="3" max="3" width="11.21875" customWidth="1"/>
  </cols>
  <sheetData>
    <row r="1" spans="1:10" x14ac:dyDescent="0.3">
      <c r="D1" s="8" t="s">
        <v>32</v>
      </c>
      <c r="E1" s="1" t="s">
        <v>28</v>
      </c>
      <c r="G1" s="1"/>
    </row>
    <row r="3" spans="1:10" x14ac:dyDescent="0.3">
      <c r="A3" s="4">
        <v>1</v>
      </c>
      <c r="B3" s="10" t="s">
        <v>33</v>
      </c>
      <c r="C3" s="10" t="s">
        <v>34</v>
      </c>
      <c r="D3" s="13" t="s">
        <v>123</v>
      </c>
      <c r="E3" s="9" t="s">
        <v>136</v>
      </c>
      <c r="F3" s="9"/>
      <c r="G3" s="9"/>
      <c r="H3" s="11"/>
      <c r="I3" s="11"/>
      <c r="J3" s="12"/>
    </row>
    <row r="4" spans="1:10" x14ac:dyDescent="0.3">
      <c r="A4" s="4">
        <v>2</v>
      </c>
      <c r="B4" s="10" t="s">
        <v>37</v>
      </c>
      <c r="C4" s="10" t="s">
        <v>23</v>
      </c>
      <c r="D4" s="13" t="s">
        <v>124</v>
      </c>
      <c r="E4" s="9">
        <v>3</v>
      </c>
      <c r="F4" s="9"/>
      <c r="G4" s="9"/>
      <c r="H4" s="11"/>
      <c r="I4" s="11"/>
      <c r="J4" s="12"/>
    </row>
    <row r="5" spans="1:10" x14ac:dyDescent="0.3">
      <c r="A5" s="4">
        <v>3</v>
      </c>
      <c r="B5" s="10" t="s">
        <v>38</v>
      </c>
      <c r="C5" s="10" t="s">
        <v>39</v>
      </c>
      <c r="D5" s="13" t="s">
        <v>125</v>
      </c>
      <c r="E5" s="9">
        <v>15</v>
      </c>
      <c r="F5" s="9"/>
      <c r="G5" s="9"/>
      <c r="H5" s="11"/>
      <c r="I5" s="11"/>
      <c r="J5" s="12"/>
    </row>
    <row r="6" spans="1:10" x14ac:dyDescent="0.3">
      <c r="A6" s="4">
        <v>4</v>
      </c>
      <c r="B6" s="10" t="s">
        <v>40</v>
      </c>
      <c r="C6" s="10" t="s">
        <v>15</v>
      </c>
      <c r="D6" s="13" t="s">
        <v>126</v>
      </c>
      <c r="E6" s="9">
        <v>2</v>
      </c>
      <c r="F6" s="9"/>
      <c r="G6" s="9"/>
      <c r="H6" s="11"/>
      <c r="I6" s="11"/>
      <c r="J6" s="12"/>
    </row>
    <row r="7" spans="1:10" x14ac:dyDescent="0.3">
      <c r="A7" s="4">
        <v>5</v>
      </c>
      <c r="B7" s="10" t="s">
        <v>41</v>
      </c>
      <c r="C7" s="10" t="s">
        <v>42</v>
      </c>
      <c r="D7" s="13" t="s">
        <v>127</v>
      </c>
      <c r="E7" s="9">
        <v>22</v>
      </c>
      <c r="F7" s="9"/>
      <c r="G7" s="9"/>
      <c r="H7" s="11"/>
      <c r="I7" s="11"/>
      <c r="J7" s="12"/>
    </row>
    <row r="8" spans="1:10" x14ac:dyDescent="0.3">
      <c r="A8" s="4">
        <v>6</v>
      </c>
      <c r="B8" s="10" t="s">
        <v>43</v>
      </c>
      <c r="C8" s="10" t="s">
        <v>14</v>
      </c>
      <c r="D8" s="13" t="s">
        <v>128</v>
      </c>
      <c r="E8" s="9">
        <v>6</v>
      </c>
      <c r="F8" s="9"/>
      <c r="G8" s="9"/>
      <c r="H8" s="11"/>
      <c r="I8" s="11"/>
      <c r="J8" s="12"/>
    </row>
    <row r="9" spans="1:10" x14ac:dyDescent="0.3">
      <c r="A9" s="4">
        <v>7</v>
      </c>
      <c r="B9" s="10" t="s">
        <v>44</v>
      </c>
      <c r="C9" s="10" t="s">
        <v>13</v>
      </c>
      <c r="D9" s="13" t="s">
        <v>117</v>
      </c>
      <c r="E9" s="9">
        <v>1</v>
      </c>
      <c r="F9" s="9"/>
      <c r="G9" s="9"/>
      <c r="H9" s="11"/>
      <c r="I9" s="11"/>
      <c r="J9" s="12"/>
    </row>
    <row r="10" spans="1:10" x14ac:dyDescent="0.3">
      <c r="A10" s="4">
        <v>8</v>
      </c>
      <c r="B10" s="10" t="s">
        <v>45</v>
      </c>
      <c r="C10" s="10" t="s">
        <v>27</v>
      </c>
      <c r="D10" s="13" t="s">
        <v>129</v>
      </c>
      <c r="E10" s="9">
        <v>19</v>
      </c>
      <c r="F10" s="9"/>
      <c r="G10" s="9"/>
      <c r="H10" s="11"/>
      <c r="I10" s="11"/>
      <c r="J10" s="12"/>
    </row>
    <row r="11" spans="1:10" x14ac:dyDescent="0.3">
      <c r="A11" s="4">
        <v>9</v>
      </c>
      <c r="B11" s="10" t="s">
        <v>46</v>
      </c>
      <c r="C11" s="10" t="s">
        <v>47</v>
      </c>
      <c r="D11" s="13" t="s">
        <v>130</v>
      </c>
      <c r="E11" s="9">
        <v>21</v>
      </c>
      <c r="F11" s="9"/>
      <c r="G11" s="9"/>
      <c r="H11" s="11"/>
      <c r="I11" s="11"/>
      <c r="J11" s="12"/>
    </row>
    <row r="12" spans="1:10" x14ac:dyDescent="0.3">
      <c r="A12" s="4">
        <v>10</v>
      </c>
      <c r="B12" s="10" t="s">
        <v>46</v>
      </c>
      <c r="C12" s="10" t="s">
        <v>23</v>
      </c>
      <c r="D12" s="13" t="s">
        <v>131</v>
      </c>
      <c r="E12" s="9">
        <v>26</v>
      </c>
      <c r="F12" s="9"/>
      <c r="G12" s="9"/>
      <c r="H12" s="11"/>
      <c r="I12" s="11"/>
      <c r="J12" s="12"/>
    </row>
    <row r="13" spans="1:10" x14ac:dyDescent="0.3">
      <c r="A13" s="4">
        <v>11</v>
      </c>
      <c r="B13" s="10" t="s">
        <v>48</v>
      </c>
      <c r="C13" s="10" t="s">
        <v>39</v>
      </c>
      <c r="D13" s="13" t="s">
        <v>120</v>
      </c>
      <c r="E13" s="9">
        <v>4</v>
      </c>
      <c r="F13" s="9"/>
      <c r="G13" s="9"/>
      <c r="H13" s="11"/>
      <c r="I13" s="11"/>
      <c r="J13" s="12"/>
    </row>
    <row r="14" spans="1:10" x14ac:dyDescent="0.3">
      <c r="A14" s="4">
        <v>12</v>
      </c>
      <c r="B14" s="10" t="s">
        <v>49</v>
      </c>
      <c r="C14" s="10" t="s">
        <v>23</v>
      </c>
      <c r="D14" s="13" t="s">
        <v>132</v>
      </c>
      <c r="E14" s="9">
        <v>5</v>
      </c>
      <c r="F14" s="9"/>
      <c r="G14" s="9"/>
      <c r="H14" s="11"/>
      <c r="I14" s="11"/>
      <c r="J14" s="12"/>
    </row>
    <row r="15" spans="1:10" x14ac:dyDescent="0.3">
      <c r="A15" s="4">
        <v>13</v>
      </c>
      <c r="B15" s="10" t="s">
        <v>50</v>
      </c>
      <c r="C15" s="10" t="s">
        <v>51</v>
      </c>
      <c r="D15" s="13" t="s">
        <v>133</v>
      </c>
      <c r="E15" s="9">
        <v>20</v>
      </c>
      <c r="F15" s="9"/>
      <c r="G15" s="9"/>
      <c r="H15" s="11"/>
      <c r="I15" s="11"/>
      <c r="J15" s="12"/>
    </row>
    <row r="16" spans="1:10" x14ac:dyDescent="0.3">
      <c r="A16" s="4">
        <v>14</v>
      </c>
      <c r="B16" s="10" t="s">
        <v>52</v>
      </c>
      <c r="C16" s="10" t="s">
        <v>53</v>
      </c>
      <c r="D16" s="13" t="s">
        <v>134</v>
      </c>
      <c r="E16" s="9">
        <v>8</v>
      </c>
      <c r="F16" s="9"/>
      <c r="G16" s="9"/>
      <c r="H16" s="11"/>
      <c r="I16" s="11"/>
      <c r="J16" s="12"/>
    </row>
    <row r="17" spans="1:10" x14ac:dyDescent="0.3">
      <c r="A17" s="4">
        <v>15</v>
      </c>
      <c r="B17" s="10" t="s">
        <v>54</v>
      </c>
      <c r="C17" s="10" t="s">
        <v>55</v>
      </c>
      <c r="D17" s="13" t="s">
        <v>135</v>
      </c>
      <c r="E17" s="9">
        <v>9</v>
      </c>
      <c r="F17" s="9"/>
      <c r="G17" s="9"/>
      <c r="H17" s="11"/>
      <c r="I17" s="11"/>
      <c r="J17" s="12"/>
    </row>
    <row r="18" spans="1:10" x14ac:dyDescent="0.3">
      <c r="A18" s="4">
        <v>16</v>
      </c>
      <c r="B18" s="10" t="s">
        <v>56</v>
      </c>
      <c r="C18" s="10" t="s">
        <v>6</v>
      </c>
      <c r="D18" s="13" t="s">
        <v>117</v>
      </c>
      <c r="E18" s="9">
        <v>7</v>
      </c>
      <c r="F18" s="9"/>
      <c r="G18" s="9"/>
      <c r="H18" s="11"/>
      <c r="I18" s="11"/>
      <c r="J18" s="12"/>
    </row>
    <row r="19" spans="1:10" x14ac:dyDescent="0.3">
      <c r="A19" s="4">
        <v>17</v>
      </c>
      <c r="B19" s="10" t="s">
        <v>57</v>
      </c>
      <c r="C19" s="10" t="s">
        <v>20</v>
      </c>
      <c r="D19" s="13" t="s">
        <v>113</v>
      </c>
      <c r="E19" s="9">
        <v>12</v>
      </c>
      <c r="F19" s="9"/>
      <c r="G19" s="9"/>
      <c r="H19" s="11"/>
      <c r="I19" s="11"/>
      <c r="J19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E3C2-6E0F-4CC8-B89A-52E8CDC597F8}">
  <dimension ref="A1:V25"/>
  <sheetViews>
    <sheetView workbookViewId="0">
      <selection activeCell="M20" sqref="M20"/>
    </sheetView>
  </sheetViews>
  <sheetFormatPr defaultRowHeight="14.4" x14ac:dyDescent="0.3"/>
  <cols>
    <col min="1" max="1" width="3.77734375" customWidth="1"/>
    <col min="2" max="2" width="12" customWidth="1"/>
    <col min="3" max="3" width="10.77734375" customWidth="1"/>
  </cols>
  <sheetData>
    <row r="1" spans="1:22" x14ac:dyDescent="0.3">
      <c r="A1" s="6"/>
      <c r="B1" s="6"/>
      <c r="C1" s="6"/>
      <c r="D1" s="8" t="s">
        <v>29</v>
      </c>
      <c r="H1" s="8" t="s">
        <v>28</v>
      </c>
      <c r="J1" s="8" t="s">
        <v>30</v>
      </c>
      <c r="K1" s="2" t="s">
        <v>1</v>
      </c>
    </row>
    <row r="3" spans="1:22" x14ac:dyDescent="0.3">
      <c r="A3" s="4">
        <v>1</v>
      </c>
      <c r="B3" t="s">
        <v>58</v>
      </c>
      <c r="C3" t="s">
        <v>25</v>
      </c>
      <c r="D3">
        <v>3</v>
      </c>
      <c r="H3">
        <v>4</v>
      </c>
      <c r="J3">
        <f>AVERAGE(D3:H3)</f>
        <v>3.5</v>
      </c>
      <c r="K3">
        <v>3.5</v>
      </c>
      <c r="V3" s="4"/>
    </row>
    <row r="4" spans="1:22" x14ac:dyDescent="0.3">
      <c r="A4" s="4">
        <v>2</v>
      </c>
      <c r="B4" t="s">
        <v>59</v>
      </c>
      <c r="C4" t="s">
        <v>51</v>
      </c>
      <c r="D4">
        <v>3.5</v>
      </c>
      <c r="H4">
        <v>3.5</v>
      </c>
      <c r="J4">
        <f>AVERAGE(D4:H4)</f>
        <v>3.5</v>
      </c>
      <c r="K4">
        <v>3.5</v>
      </c>
      <c r="V4" s="4"/>
    </row>
    <row r="5" spans="1:22" x14ac:dyDescent="0.3">
      <c r="A5" s="4">
        <v>3</v>
      </c>
      <c r="B5" t="s">
        <v>60</v>
      </c>
      <c r="C5" t="s">
        <v>20</v>
      </c>
      <c r="D5">
        <v>2</v>
      </c>
      <c r="E5">
        <v>2</v>
      </c>
      <c r="F5">
        <v>4</v>
      </c>
      <c r="J5">
        <f>AVERAGE(D5:H5)</f>
        <v>2.6666666666666665</v>
      </c>
      <c r="K5">
        <v>2</v>
      </c>
      <c r="V5" s="4"/>
    </row>
    <row r="6" spans="1:22" x14ac:dyDescent="0.3">
      <c r="A6" s="4">
        <v>4</v>
      </c>
      <c r="B6" t="s">
        <v>61</v>
      </c>
      <c r="C6" t="s">
        <v>12</v>
      </c>
      <c r="D6">
        <v>2</v>
      </c>
      <c r="E6">
        <v>2</v>
      </c>
      <c r="F6">
        <v>3</v>
      </c>
      <c r="J6">
        <f>AVERAGE(D6:H6)</f>
        <v>2.3333333333333335</v>
      </c>
      <c r="K6">
        <v>2</v>
      </c>
      <c r="V6" s="4"/>
    </row>
    <row r="7" spans="1:22" x14ac:dyDescent="0.3">
      <c r="A7" s="4">
        <v>5</v>
      </c>
      <c r="B7" t="s">
        <v>62</v>
      </c>
      <c r="C7" t="s">
        <v>63</v>
      </c>
      <c r="D7">
        <v>4</v>
      </c>
      <c r="H7">
        <v>5</v>
      </c>
      <c r="J7">
        <f>AVERAGE(D7:H7)</f>
        <v>4.5</v>
      </c>
      <c r="K7">
        <v>5</v>
      </c>
      <c r="V7" s="4"/>
    </row>
    <row r="8" spans="1:22" x14ac:dyDescent="0.3">
      <c r="A8" s="4">
        <v>6</v>
      </c>
      <c r="B8" t="s">
        <v>64</v>
      </c>
      <c r="C8" t="s">
        <v>65</v>
      </c>
      <c r="D8">
        <v>3</v>
      </c>
      <c r="H8">
        <v>3.5</v>
      </c>
      <c r="J8">
        <f>AVERAGE(D8:H8)</f>
        <v>3.25</v>
      </c>
      <c r="K8">
        <v>3.5</v>
      </c>
      <c r="U8" s="4"/>
    </row>
    <row r="9" spans="1:22" x14ac:dyDescent="0.3">
      <c r="A9" s="4">
        <v>7</v>
      </c>
      <c r="B9" t="s">
        <v>20</v>
      </c>
      <c r="C9" t="s">
        <v>39</v>
      </c>
      <c r="D9">
        <v>2</v>
      </c>
      <c r="E9">
        <v>2</v>
      </c>
      <c r="F9">
        <v>2</v>
      </c>
      <c r="G9">
        <v>3.5</v>
      </c>
      <c r="J9">
        <f>AVERAGE(D9:H9)</f>
        <v>2.375</v>
      </c>
      <c r="K9">
        <v>2</v>
      </c>
      <c r="U9" s="4"/>
    </row>
    <row r="10" spans="1:22" x14ac:dyDescent="0.3">
      <c r="A10" s="4">
        <v>8</v>
      </c>
      <c r="B10" t="s">
        <v>66</v>
      </c>
      <c r="C10" t="s">
        <v>67</v>
      </c>
      <c r="D10">
        <v>2</v>
      </c>
      <c r="E10">
        <v>3</v>
      </c>
      <c r="H10">
        <v>3.5</v>
      </c>
      <c r="J10">
        <f>AVERAGE(D10:H10)</f>
        <v>2.8333333333333335</v>
      </c>
      <c r="K10">
        <v>3</v>
      </c>
      <c r="U10" s="4"/>
    </row>
    <row r="11" spans="1:22" x14ac:dyDescent="0.3">
      <c r="A11" s="4">
        <v>9</v>
      </c>
      <c r="B11" t="s">
        <v>66</v>
      </c>
      <c r="C11" t="s">
        <v>23</v>
      </c>
      <c r="D11">
        <v>3.5</v>
      </c>
      <c r="H11">
        <v>4</v>
      </c>
      <c r="J11">
        <f>AVERAGE(D11:H11)</f>
        <v>3.75</v>
      </c>
      <c r="K11">
        <v>4</v>
      </c>
      <c r="U11" s="4"/>
    </row>
    <row r="12" spans="1:22" x14ac:dyDescent="0.3">
      <c r="A12" s="4">
        <v>10</v>
      </c>
      <c r="B12" t="s">
        <v>68</v>
      </c>
      <c r="C12" t="s">
        <v>12</v>
      </c>
      <c r="D12">
        <v>3.5</v>
      </c>
      <c r="H12">
        <v>3.5</v>
      </c>
      <c r="J12">
        <f>AVERAGE(D12:H12)</f>
        <v>3.5</v>
      </c>
      <c r="K12">
        <v>3.5</v>
      </c>
      <c r="U12" s="4"/>
    </row>
    <row r="13" spans="1:22" x14ac:dyDescent="0.3">
      <c r="A13" s="4">
        <v>11</v>
      </c>
      <c r="B13" t="s">
        <v>69</v>
      </c>
      <c r="C13" t="s">
        <v>19</v>
      </c>
      <c r="D13">
        <v>4</v>
      </c>
      <c r="H13">
        <v>5</v>
      </c>
      <c r="J13">
        <f>AVERAGE(D13:H13)</f>
        <v>4.5</v>
      </c>
      <c r="K13">
        <v>5</v>
      </c>
    </row>
    <row r="14" spans="1:22" x14ac:dyDescent="0.3">
      <c r="A14" s="4">
        <v>12</v>
      </c>
      <c r="B14" t="s">
        <v>70</v>
      </c>
      <c r="C14" t="s">
        <v>39</v>
      </c>
      <c r="D14">
        <v>2</v>
      </c>
      <c r="E14">
        <v>4</v>
      </c>
      <c r="H14">
        <v>4</v>
      </c>
      <c r="J14">
        <f>AVERAGE(D14:H14)</f>
        <v>3.3333333333333335</v>
      </c>
      <c r="K14">
        <v>3.5</v>
      </c>
    </row>
    <row r="15" spans="1:22" x14ac:dyDescent="0.3">
      <c r="A15" s="4">
        <v>13</v>
      </c>
      <c r="B15" t="s">
        <v>71</v>
      </c>
      <c r="C15" t="s">
        <v>15</v>
      </c>
      <c r="D15">
        <v>2</v>
      </c>
      <c r="E15">
        <v>4.5</v>
      </c>
      <c r="H15">
        <v>4</v>
      </c>
      <c r="J15">
        <f>AVERAGE(D15:H15)</f>
        <v>3.5</v>
      </c>
      <c r="K15">
        <v>4</v>
      </c>
    </row>
    <row r="16" spans="1:22" x14ac:dyDescent="0.3">
      <c r="A16" s="4">
        <v>14</v>
      </c>
      <c r="B16" t="s">
        <v>24</v>
      </c>
      <c r="C16" t="s">
        <v>13</v>
      </c>
      <c r="D16">
        <v>2</v>
      </c>
      <c r="E16">
        <v>5</v>
      </c>
      <c r="H16">
        <v>4.5</v>
      </c>
      <c r="J16">
        <f>AVERAGE(D16:H16)</f>
        <v>3.8333333333333335</v>
      </c>
      <c r="K16">
        <v>4</v>
      </c>
    </row>
    <row r="17" spans="1:11" x14ac:dyDescent="0.3">
      <c r="A17" s="4">
        <v>15</v>
      </c>
      <c r="B17" t="s">
        <v>72</v>
      </c>
      <c r="C17" t="s">
        <v>18</v>
      </c>
      <c r="D17">
        <v>2</v>
      </c>
      <c r="E17">
        <v>2</v>
      </c>
      <c r="F17">
        <v>3</v>
      </c>
      <c r="J17">
        <f>AVERAGE(D17:H17)</f>
        <v>2.3333333333333335</v>
      </c>
      <c r="K17">
        <v>2</v>
      </c>
    </row>
    <row r="18" spans="1:11" x14ac:dyDescent="0.3">
      <c r="A18" s="4">
        <v>16</v>
      </c>
      <c r="B18" t="s">
        <v>73</v>
      </c>
      <c r="C18" t="s">
        <v>20</v>
      </c>
      <c r="D18">
        <v>3</v>
      </c>
      <c r="H18">
        <v>4</v>
      </c>
      <c r="J18">
        <f>AVERAGE(D18:H18)</f>
        <v>3.5</v>
      </c>
      <c r="K18">
        <v>3.5</v>
      </c>
    </row>
    <row r="19" spans="1:11" x14ac:dyDescent="0.3">
      <c r="A19" s="4">
        <v>17</v>
      </c>
      <c r="B19" t="s">
        <v>74</v>
      </c>
      <c r="C19" t="s">
        <v>20</v>
      </c>
      <c r="D19">
        <v>2</v>
      </c>
      <c r="E19">
        <v>2</v>
      </c>
      <c r="F19">
        <v>3.5</v>
      </c>
      <c r="J19">
        <f>AVERAGE(D19:H19)</f>
        <v>2.5</v>
      </c>
      <c r="K19">
        <v>2</v>
      </c>
    </row>
    <row r="20" spans="1:11" x14ac:dyDescent="0.3">
      <c r="A20" s="4">
        <v>18</v>
      </c>
      <c r="B20" t="s">
        <v>75</v>
      </c>
      <c r="C20" t="s">
        <v>76</v>
      </c>
      <c r="D20">
        <v>2</v>
      </c>
      <c r="E20">
        <v>3.5</v>
      </c>
      <c r="H20">
        <v>4</v>
      </c>
      <c r="J20">
        <f>AVERAGE(D20:H20)</f>
        <v>3.1666666666666665</v>
      </c>
      <c r="K20">
        <v>3.5</v>
      </c>
    </row>
    <row r="21" spans="1:11" x14ac:dyDescent="0.3">
      <c r="A21" s="4"/>
    </row>
    <row r="22" spans="1:11" x14ac:dyDescent="0.3">
      <c r="A22" s="4"/>
    </row>
    <row r="23" spans="1:11" x14ac:dyDescent="0.3">
      <c r="A23" s="4"/>
    </row>
    <row r="24" spans="1:11" x14ac:dyDescent="0.3">
      <c r="A24" s="4"/>
    </row>
    <row r="25" spans="1:11" x14ac:dyDescent="0.3">
      <c r="A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C979-EC2E-46D9-92BD-6C7F6F3BE76B}">
  <dimension ref="A1:V25"/>
  <sheetViews>
    <sheetView workbookViewId="0">
      <selection activeCell="M19" sqref="M19"/>
    </sheetView>
  </sheetViews>
  <sheetFormatPr defaultRowHeight="14.4" x14ac:dyDescent="0.3"/>
  <cols>
    <col min="1" max="1" width="3.77734375" customWidth="1"/>
    <col min="2" max="2" width="11" customWidth="1"/>
    <col min="3" max="3" width="10.77734375" customWidth="1"/>
  </cols>
  <sheetData>
    <row r="1" spans="1:22" x14ac:dyDescent="0.3">
      <c r="A1" s="6"/>
      <c r="B1" s="6"/>
      <c r="C1" s="6"/>
      <c r="D1" s="8" t="s">
        <v>29</v>
      </c>
      <c r="H1" s="8" t="s">
        <v>28</v>
      </c>
      <c r="J1" s="8" t="s">
        <v>30</v>
      </c>
      <c r="K1" s="2" t="s">
        <v>1</v>
      </c>
    </row>
    <row r="3" spans="1:22" x14ac:dyDescent="0.3">
      <c r="A3" s="4">
        <v>1</v>
      </c>
      <c r="B3" s="10" t="s">
        <v>33</v>
      </c>
      <c r="C3" s="10" t="s">
        <v>34</v>
      </c>
      <c r="D3">
        <v>2</v>
      </c>
      <c r="J3">
        <f>AVERAGE(D3:H3)</f>
        <v>2</v>
      </c>
      <c r="K3">
        <v>2</v>
      </c>
      <c r="L3" s="10"/>
      <c r="M3" s="10"/>
      <c r="N3" s="10"/>
      <c r="V3" s="4"/>
    </row>
    <row r="4" spans="1:22" x14ac:dyDescent="0.3">
      <c r="A4" s="4">
        <v>2</v>
      </c>
      <c r="B4" s="10" t="s">
        <v>37</v>
      </c>
      <c r="C4" s="10" t="s">
        <v>23</v>
      </c>
      <c r="D4">
        <v>2</v>
      </c>
      <c r="E4">
        <v>2</v>
      </c>
      <c r="F4">
        <v>3</v>
      </c>
      <c r="J4">
        <f>AVERAGE(D4:H4)</f>
        <v>2.3333333333333335</v>
      </c>
      <c r="K4">
        <v>2</v>
      </c>
      <c r="L4" s="10"/>
      <c r="M4" s="10"/>
      <c r="N4" s="10"/>
      <c r="V4" s="4"/>
    </row>
    <row r="5" spans="1:22" x14ac:dyDescent="0.3">
      <c r="A5" s="4">
        <v>3</v>
      </c>
      <c r="B5" s="10" t="s">
        <v>38</v>
      </c>
      <c r="C5" s="10" t="s">
        <v>39</v>
      </c>
      <c r="D5">
        <v>2</v>
      </c>
      <c r="E5">
        <v>5</v>
      </c>
      <c r="H5">
        <v>4</v>
      </c>
      <c r="J5">
        <f>AVERAGE(D5:H5)</f>
        <v>3.6666666666666665</v>
      </c>
      <c r="K5">
        <v>4</v>
      </c>
      <c r="L5" s="10"/>
      <c r="M5" s="10"/>
      <c r="N5" s="10"/>
      <c r="V5" s="4"/>
    </row>
    <row r="6" spans="1:22" x14ac:dyDescent="0.3">
      <c r="A6" s="4">
        <v>4</v>
      </c>
      <c r="B6" s="10" t="s">
        <v>40</v>
      </c>
      <c r="C6" s="10" t="s">
        <v>15</v>
      </c>
      <c r="D6">
        <v>2</v>
      </c>
      <c r="E6">
        <v>3.5</v>
      </c>
      <c r="H6">
        <v>3.5</v>
      </c>
      <c r="J6">
        <f>AVERAGE(D6:H6)</f>
        <v>3</v>
      </c>
      <c r="K6">
        <v>3.5</v>
      </c>
      <c r="L6" s="10"/>
      <c r="M6" s="10"/>
      <c r="N6" s="10"/>
      <c r="V6" s="4"/>
    </row>
    <row r="7" spans="1:22" x14ac:dyDescent="0.3">
      <c r="A7" s="4">
        <v>5</v>
      </c>
      <c r="B7" s="10" t="s">
        <v>41</v>
      </c>
      <c r="C7" s="10" t="s">
        <v>42</v>
      </c>
      <c r="D7">
        <v>2</v>
      </c>
      <c r="E7">
        <v>2</v>
      </c>
      <c r="F7">
        <v>2</v>
      </c>
      <c r="G7">
        <v>3.5</v>
      </c>
      <c r="J7">
        <f>AVERAGE(D7:H7)</f>
        <v>2.375</v>
      </c>
      <c r="K7">
        <v>2</v>
      </c>
      <c r="L7" s="10"/>
      <c r="M7" s="10"/>
      <c r="N7" s="10"/>
      <c r="V7" s="4"/>
    </row>
    <row r="8" spans="1:22" x14ac:dyDescent="0.3">
      <c r="A8" s="4">
        <v>6</v>
      </c>
      <c r="B8" s="10" t="s">
        <v>43</v>
      </c>
      <c r="C8" s="10" t="s">
        <v>14</v>
      </c>
      <c r="D8">
        <v>2</v>
      </c>
      <c r="E8">
        <v>2</v>
      </c>
      <c r="F8">
        <v>5</v>
      </c>
      <c r="J8">
        <f>AVERAGE(D8:H8)</f>
        <v>3</v>
      </c>
      <c r="K8">
        <v>2</v>
      </c>
      <c r="L8" s="10"/>
      <c r="M8" s="10"/>
      <c r="U8" s="4"/>
    </row>
    <row r="9" spans="1:22" x14ac:dyDescent="0.3">
      <c r="A9" s="4">
        <v>7</v>
      </c>
      <c r="B9" s="10" t="s">
        <v>44</v>
      </c>
      <c r="C9" s="10" t="s">
        <v>13</v>
      </c>
      <c r="D9">
        <v>2</v>
      </c>
      <c r="E9">
        <v>3</v>
      </c>
      <c r="H9">
        <v>3.5</v>
      </c>
      <c r="J9">
        <f>AVERAGE(D9:H9)</f>
        <v>2.8333333333333335</v>
      </c>
      <c r="K9">
        <v>3</v>
      </c>
      <c r="L9" s="10"/>
      <c r="M9" s="10"/>
      <c r="U9" s="4"/>
    </row>
    <row r="10" spans="1:22" x14ac:dyDescent="0.3">
      <c r="A10" s="4">
        <v>8</v>
      </c>
      <c r="B10" s="10" t="s">
        <v>45</v>
      </c>
      <c r="C10" s="10" t="s">
        <v>27</v>
      </c>
      <c r="D10">
        <v>2</v>
      </c>
      <c r="E10">
        <v>3</v>
      </c>
      <c r="H10">
        <v>4</v>
      </c>
      <c r="J10">
        <f>AVERAGE(D10:H10)</f>
        <v>3</v>
      </c>
      <c r="K10">
        <v>3</v>
      </c>
      <c r="L10" s="10"/>
      <c r="M10" s="10"/>
      <c r="U10" s="4"/>
    </row>
    <row r="11" spans="1:22" x14ac:dyDescent="0.3">
      <c r="A11" s="4">
        <v>9</v>
      </c>
      <c r="B11" s="10" t="s">
        <v>46</v>
      </c>
      <c r="C11" s="10" t="s">
        <v>47</v>
      </c>
      <c r="D11">
        <v>3</v>
      </c>
      <c r="H11">
        <v>4.5</v>
      </c>
      <c r="J11">
        <f>AVERAGE(D11:H11)</f>
        <v>3.75</v>
      </c>
      <c r="K11">
        <v>4</v>
      </c>
      <c r="L11" s="10"/>
      <c r="M11" s="10"/>
      <c r="U11" s="4"/>
    </row>
    <row r="12" spans="1:22" x14ac:dyDescent="0.3">
      <c r="A12" s="4">
        <v>10</v>
      </c>
      <c r="B12" s="10" t="s">
        <v>46</v>
      </c>
      <c r="C12" s="10" t="s">
        <v>23</v>
      </c>
      <c r="D12">
        <v>4</v>
      </c>
      <c r="H12">
        <v>5</v>
      </c>
      <c r="J12">
        <f>AVERAGE(D12:H12)</f>
        <v>4.5</v>
      </c>
      <c r="K12">
        <v>5</v>
      </c>
      <c r="L12" s="10"/>
      <c r="M12" s="10"/>
      <c r="U12" s="4"/>
    </row>
    <row r="13" spans="1:22" x14ac:dyDescent="0.3">
      <c r="A13" s="4">
        <v>11</v>
      </c>
      <c r="B13" s="10" t="s">
        <v>48</v>
      </c>
      <c r="C13" s="10" t="s">
        <v>39</v>
      </c>
      <c r="D13">
        <v>3.5</v>
      </c>
      <c r="H13">
        <v>3.5</v>
      </c>
      <c r="J13">
        <f>AVERAGE(D13:H13)</f>
        <v>3.5</v>
      </c>
      <c r="K13">
        <v>3.5</v>
      </c>
      <c r="L13" s="10"/>
      <c r="M13" s="10"/>
      <c r="U13" s="4"/>
    </row>
    <row r="14" spans="1:22" x14ac:dyDescent="0.3">
      <c r="A14" s="4">
        <v>12</v>
      </c>
      <c r="B14" s="10" t="s">
        <v>49</v>
      </c>
      <c r="C14" s="10" t="s">
        <v>23</v>
      </c>
      <c r="D14">
        <v>2</v>
      </c>
      <c r="E14">
        <v>2</v>
      </c>
      <c r="F14">
        <v>5</v>
      </c>
      <c r="J14">
        <f>AVERAGE(D14:H14)</f>
        <v>3</v>
      </c>
      <c r="K14">
        <v>2</v>
      </c>
      <c r="L14" s="10"/>
      <c r="M14" s="10"/>
      <c r="U14" s="4"/>
    </row>
    <row r="15" spans="1:22" x14ac:dyDescent="0.3">
      <c r="A15" s="4">
        <v>13</v>
      </c>
      <c r="B15" s="10" t="s">
        <v>50</v>
      </c>
      <c r="C15" s="10" t="s">
        <v>51</v>
      </c>
      <c r="D15">
        <v>2</v>
      </c>
      <c r="E15">
        <v>4</v>
      </c>
      <c r="H15">
        <v>4</v>
      </c>
      <c r="J15">
        <f>AVERAGE(D15:H15)</f>
        <v>3.3333333333333335</v>
      </c>
      <c r="K15">
        <v>4</v>
      </c>
      <c r="L15" s="10"/>
      <c r="M15" s="10"/>
      <c r="U15" s="4"/>
    </row>
    <row r="16" spans="1:22" x14ac:dyDescent="0.3">
      <c r="A16" s="4">
        <v>14</v>
      </c>
      <c r="B16" s="10" t="s">
        <v>52</v>
      </c>
      <c r="C16" s="10" t="s">
        <v>53</v>
      </c>
      <c r="D16">
        <v>2</v>
      </c>
      <c r="E16">
        <v>2</v>
      </c>
      <c r="F16">
        <v>3</v>
      </c>
      <c r="J16">
        <f>AVERAGE(D16:H16)</f>
        <v>2.3333333333333335</v>
      </c>
      <c r="K16">
        <v>2</v>
      </c>
    </row>
    <row r="17" spans="1:11" x14ac:dyDescent="0.3">
      <c r="A17" s="4">
        <v>15</v>
      </c>
      <c r="B17" s="10" t="s">
        <v>54</v>
      </c>
      <c r="C17" s="10" t="s">
        <v>55</v>
      </c>
      <c r="D17">
        <v>2</v>
      </c>
      <c r="E17">
        <v>3</v>
      </c>
      <c r="H17">
        <v>4</v>
      </c>
      <c r="J17">
        <f>AVERAGE(D17:H17)</f>
        <v>3</v>
      </c>
      <c r="K17">
        <v>3.5</v>
      </c>
    </row>
    <row r="18" spans="1:11" x14ac:dyDescent="0.3">
      <c r="A18" s="4">
        <v>16</v>
      </c>
      <c r="B18" s="10" t="s">
        <v>56</v>
      </c>
      <c r="C18" s="10" t="s">
        <v>6</v>
      </c>
      <c r="D18">
        <v>2</v>
      </c>
      <c r="E18">
        <v>3</v>
      </c>
      <c r="H18">
        <v>4</v>
      </c>
      <c r="J18">
        <f>AVERAGE(D18:H18)</f>
        <v>3</v>
      </c>
      <c r="K18">
        <v>3</v>
      </c>
    </row>
    <row r="19" spans="1:11" x14ac:dyDescent="0.3">
      <c r="A19" s="4">
        <v>17</v>
      </c>
      <c r="B19" s="10" t="s">
        <v>57</v>
      </c>
      <c r="C19" s="10" t="s">
        <v>20</v>
      </c>
      <c r="D19">
        <v>3</v>
      </c>
      <c r="H19">
        <v>4</v>
      </c>
      <c r="J19">
        <f>AVERAGE(D19:H19)</f>
        <v>3.5</v>
      </c>
      <c r="K19">
        <v>3.5</v>
      </c>
    </row>
    <row r="20" spans="1:11" x14ac:dyDescent="0.3">
      <c r="A20" s="4"/>
    </row>
    <row r="21" spans="1:11" x14ac:dyDescent="0.3">
      <c r="A21" s="4"/>
    </row>
    <row r="22" spans="1:11" x14ac:dyDescent="0.3">
      <c r="A22" s="4"/>
    </row>
    <row r="23" spans="1:11" x14ac:dyDescent="0.3">
      <c r="A23" s="4"/>
    </row>
    <row r="24" spans="1:11" x14ac:dyDescent="0.3">
      <c r="A24" s="4"/>
    </row>
    <row r="25" spans="1:11" x14ac:dyDescent="0.3">
      <c r="A2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1DC1-0520-42E2-8A9A-AB90B47FA1AA}">
  <dimension ref="A1:W27"/>
  <sheetViews>
    <sheetView workbookViewId="0">
      <selection activeCell="U29" sqref="U29"/>
    </sheetView>
  </sheetViews>
  <sheetFormatPr defaultRowHeight="14.4" x14ac:dyDescent="0.3"/>
  <cols>
    <col min="1" max="1" width="3.77734375" customWidth="1"/>
    <col min="2" max="2" width="10.109375" customWidth="1"/>
    <col min="3" max="3" width="9.88671875" customWidth="1"/>
  </cols>
  <sheetData>
    <row r="1" spans="1:22" x14ac:dyDescent="0.3">
      <c r="E1" s="2" t="s">
        <v>31</v>
      </c>
      <c r="I1" s="2" t="s">
        <v>138</v>
      </c>
      <c r="M1" s="2" t="s">
        <v>140</v>
      </c>
      <c r="Q1" s="2" t="s">
        <v>141</v>
      </c>
      <c r="U1" s="2" t="s">
        <v>142</v>
      </c>
    </row>
    <row r="3" spans="1:22" x14ac:dyDescent="0.3">
      <c r="A3" s="4">
        <v>1</v>
      </c>
      <c r="B3" t="s">
        <v>77</v>
      </c>
      <c r="C3" t="s">
        <v>20</v>
      </c>
      <c r="E3">
        <v>0.5</v>
      </c>
      <c r="F3" s="4" t="str">
        <f>IF(AND(E3&lt;10, E3&lt;&gt;""), "ndst", "")</f>
        <v>ndst</v>
      </c>
      <c r="I3">
        <v>7</v>
      </c>
      <c r="J3" s="4" t="str">
        <f>IF(AND(I3&lt;10, I3&lt;&gt;""), "ndst", "")</f>
        <v>ndst</v>
      </c>
      <c r="M3">
        <v>5</v>
      </c>
      <c r="N3" s="4" t="str">
        <f>IF(AND(M3&lt;10, M3&lt;&gt;""), "ndst", "")</f>
        <v>ndst</v>
      </c>
      <c r="Q3">
        <v>5</v>
      </c>
      <c r="R3" s="4" t="str">
        <f>IF(AND(Q3&lt;10, Q3&lt;&gt;""), "ndst", "")</f>
        <v>ndst</v>
      </c>
      <c r="U3">
        <v>10.5</v>
      </c>
      <c r="V3" s="4" t="str">
        <f>IF(AND(U3&lt;10, U3&lt;&gt;""), "ndst", "")</f>
        <v/>
      </c>
    </row>
    <row r="4" spans="1:22" x14ac:dyDescent="0.3">
      <c r="A4" s="4">
        <v>2</v>
      </c>
      <c r="B4" t="s">
        <v>78</v>
      </c>
      <c r="C4" t="s">
        <v>21</v>
      </c>
      <c r="E4">
        <v>0</v>
      </c>
      <c r="F4" s="4" t="str">
        <f t="shared" ref="F4:F21" si="0">IF(AND(E4&lt;10, E4&lt;&gt;""), "ndst", "")</f>
        <v>ndst</v>
      </c>
      <c r="I4">
        <v>5.5</v>
      </c>
      <c r="J4" s="4" t="str">
        <f t="shared" ref="J4:J25" si="1">IF(AND(I4&lt;10, I4&lt;&gt;""), "ndst", "")</f>
        <v>ndst</v>
      </c>
      <c r="M4">
        <v>7</v>
      </c>
      <c r="N4" s="4" t="str">
        <f t="shared" ref="N4:N25" si="2">IF(AND(M4&lt;10, M4&lt;&gt;""), "ndst", "")</f>
        <v>ndst</v>
      </c>
      <c r="Q4">
        <v>11</v>
      </c>
      <c r="R4" s="4" t="str">
        <f t="shared" ref="R4:R25" si="3">IF(AND(Q4&lt;10, Q4&lt;&gt;""), "ndst", "")</f>
        <v/>
      </c>
      <c r="V4" s="4" t="str">
        <f t="shared" ref="V4:V25" si="4">IF(AND(U4&lt;10, U4&lt;&gt;""), "ndst", "")</f>
        <v/>
      </c>
    </row>
    <row r="5" spans="1:22" x14ac:dyDescent="0.3">
      <c r="A5" s="4">
        <v>3</v>
      </c>
      <c r="B5" t="s">
        <v>79</v>
      </c>
      <c r="C5" t="s">
        <v>23</v>
      </c>
      <c r="E5">
        <v>7</v>
      </c>
      <c r="F5" s="4" t="str">
        <f t="shared" si="0"/>
        <v>ndst</v>
      </c>
      <c r="I5">
        <v>6.5</v>
      </c>
      <c r="J5" s="4" t="str">
        <f t="shared" si="1"/>
        <v>ndst</v>
      </c>
      <c r="M5">
        <v>12</v>
      </c>
      <c r="N5" s="4" t="str">
        <f t="shared" si="2"/>
        <v/>
      </c>
      <c r="R5" s="4" t="str">
        <f t="shared" si="3"/>
        <v/>
      </c>
      <c r="V5" s="4" t="str">
        <f t="shared" si="4"/>
        <v/>
      </c>
    </row>
    <row r="6" spans="1:22" x14ac:dyDescent="0.3">
      <c r="A6" s="4">
        <v>4</v>
      </c>
      <c r="B6" t="s">
        <v>80</v>
      </c>
      <c r="C6" t="s">
        <v>81</v>
      </c>
      <c r="E6">
        <v>0</v>
      </c>
      <c r="F6" s="4" t="str">
        <f t="shared" si="0"/>
        <v>ndst</v>
      </c>
      <c r="I6">
        <v>7</v>
      </c>
      <c r="J6" s="4" t="str">
        <f t="shared" si="1"/>
        <v>ndst</v>
      </c>
      <c r="M6">
        <v>3.5</v>
      </c>
      <c r="N6" s="4" t="str">
        <f t="shared" si="2"/>
        <v>ndst</v>
      </c>
      <c r="Q6">
        <v>9</v>
      </c>
      <c r="R6" s="4" t="str">
        <f t="shared" si="3"/>
        <v>ndst</v>
      </c>
      <c r="U6">
        <v>13.5</v>
      </c>
      <c r="V6" s="4" t="str">
        <f t="shared" si="4"/>
        <v/>
      </c>
    </row>
    <row r="7" spans="1:22" x14ac:dyDescent="0.3">
      <c r="A7" s="4">
        <v>5</v>
      </c>
      <c r="B7" t="s">
        <v>82</v>
      </c>
      <c r="C7" t="s">
        <v>51</v>
      </c>
      <c r="E7">
        <v>10.5</v>
      </c>
      <c r="F7" s="4" t="str">
        <f t="shared" si="0"/>
        <v/>
      </c>
      <c r="J7" s="4" t="str">
        <f t="shared" si="1"/>
        <v/>
      </c>
      <c r="N7" s="4" t="str">
        <f t="shared" si="2"/>
        <v/>
      </c>
      <c r="R7" s="4" t="str">
        <f t="shared" si="3"/>
        <v/>
      </c>
      <c r="V7" s="4" t="str">
        <f t="shared" si="4"/>
        <v/>
      </c>
    </row>
    <row r="8" spans="1:22" x14ac:dyDescent="0.3">
      <c r="A8" s="4">
        <v>6</v>
      </c>
      <c r="B8" t="s">
        <v>83</v>
      </c>
      <c r="C8" t="s">
        <v>22</v>
      </c>
      <c r="E8">
        <v>5</v>
      </c>
      <c r="F8" s="4" t="str">
        <f t="shared" si="0"/>
        <v>ndst</v>
      </c>
      <c r="I8">
        <v>7.5</v>
      </c>
      <c r="J8" s="4" t="str">
        <f t="shared" si="1"/>
        <v>ndst</v>
      </c>
      <c r="M8">
        <v>7.5</v>
      </c>
      <c r="N8" s="4" t="str">
        <f t="shared" si="2"/>
        <v>ndst</v>
      </c>
      <c r="Q8">
        <v>10.5</v>
      </c>
      <c r="R8" s="4" t="str">
        <f t="shared" si="3"/>
        <v/>
      </c>
      <c r="V8" s="4" t="str">
        <f t="shared" si="4"/>
        <v/>
      </c>
    </row>
    <row r="9" spans="1:22" x14ac:dyDescent="0.3">
      <c r="A9" s="4">
        <v>7</v>
      </c>
      <c r="B9" t="s">
        <v>84</v>
      </c>
      <c r="C9" t="s">
        <v>9</v>
      </c>
      <c r="E9">
        <v>2.5</v>
      </c>
      <c r="F9" s="4" t="str">
        <f t="shared" si="0"/>
        <v>ndst</v>
      </c>
      <c r="I9">
        <v>3.5</v>
      </c>
      <c r="J9" s="4" t="str">
        <f t="shared" si="1"/>
        <v>ndst</v>
      </c>
      <c r="M9">
        <v>5</v>
      </c>
      <c r="N9" s="4" t="str">
        <f t="shared" si="2"/>
        <v>ndst</v>
      </c>
      <c r="Q9">
        <v>8</v>
      </c>
      <c r="R9" s="4" t="str">
        <f t="shared" si="3"/>
        <v>ndst</v>
      </c>
      <c r="U9">
        <v>11.5</v>
      </c>
      <c r="V9" s="4" t="str">
        <f t="shared" si="4"/>
        <v/>
      </c>
    </row>
    <row r="10" spans="1:22" x14ac:dyDescent="0.3">
      <c r="A10" s="4">
        <v>8</v>
      </c>
      <c r="B10" t="s">
        <v>85</v>
      </c>
      <c r="C10" t="s">
        <v>22</v>
      </c>
      <c r="E10">
        <v>9</v>
      </c>
      <c r="F10" s="4" t="str">
        <f t="shared" si="0"/>
        <v>ndst</v>
      </c>
      <c r="I10">
        <v>6.5</v>
      </c>
      <c r="J10" s="4" t="str">
        <f t="shared" si="1"/>
        <v>ndst</v>
      </c>
      <c r="M10">
        <v>6</v>
      </c>
      <c r="N10" s="4" t="str">
        <f t="shared" si="2"/>
        <v>ndst</v>
      </c>
      <c r="Q10">
        <v>8</v>
      </c>
      <c r="R10" s="4" t="str">
        <f t="shared" si="3"/>
        <v>ndst</v>
      </c>
      <c r="U10">
        <v>16</v>
      </c>
      <c r="V10" s="4" t="str">
        <f t="shared" si="4"/>
        <v/>
      </c>
    </row>
    <row r="11" spans="1:22" x14ac:dyDescent="0.3">
      <c r="A11" s="4">
        <v>9</v>
      </c>
      <c r="B11" t="s">
        <v>86</v>
      </c>
      <c r="C11" t="s">
        <v>87</v>
      </c>
      <c r="E11">
        <v>5</v>
      </c>
      <c r="F11" s="4" t="str">
        <f t="shared" si="0"/>
        <v>ndst</v>
      </c>
      <c r="I11">
        <v>11</v>
      </c>
      <c r="J11" s="4" t="str">
        <f t="shared" si="1"/>
        <v/>
      </c>
      <c r="N11" s="4" t="str">
        <f t="shared" si="2"/>
        <v/>
      </c>
      <c r="R11" s="4" t="str">
        <f t="shared" si="3"/>
        <v/>
      </c>
      <c r="V11" s="4" t="str">
        <f t="shared" si="4"/>
        <v/>
      </c>
    </row>
    <row r="12" spans="1:22" x14ac:dyDescent="0.3">
      <c r="A12" s="4">
        <v>10</v>
      </c>
      <c r="B12" t="s">
        <v>88</v>
      </c>
      <c r="C12" t="s">
        <v>14</v>
      </c>
      <c r="E12">
        <v>9</v>
      </c>
      <c r="F12" s="4" t="str">
        <f t="shared" si="0"/>
        <v>ndst</v>
      </c>
      <c r="I12">
        <v>12</v>
      </c>
      <c r="J12" s="4" t="str">
        <f t="shared" si="1"/>
        <v/>
      </c>
      <c r="N12" s="4" t="str">
        <f t="shared" si="2"/>
        <v/>
      </c>
      <c r="R12" s="4" t="str">
        <f t="shared" si="3"/>
        <v/>
      </c>
      <c r="V12" s="4" t="str">
        <f t="shared" si="4"/>
        <v/>
      </c>
    </row>
    <row r="13" spans="1:22" x14ac:dyDescent="0.3">
      <c r="A13" s="4">
        <v>11</v>
      </c>
      <c r="B13" t="s">
        <v>89</v>
      </c>
      <c r="C13" t="s">
        <v>90</v>
      </c>
      <c r="E13">
        <v>0</v>
      </c>
      <c r="F13" s="4" t="str">
        <f t="shared" si="0"/>
        <v>ndst</v>
      </c>
      <c r="I13">
        <v>6.5</v>
      </c>
      <c r="J13" s="4" t="str">
        <f t="shared" si="1"/>
        <v>ndst</v>
      </c>
      <c r="M13">
        <v>6.5</v>
      </c>
      <c r="N13" s="4" t="str">
        <f t="shared" si="2"/>
        <v>ndst</v>
      </c>
      <c r="Q13">
        <v>0</v>
      </c>
      <c r="R13" s="4" t="str">
        <f t="shared" si="3"/>
        <v>ndst</v>
      </c>
      <c r="U13">
        <v>0</v>
      </c>
      <c r="V13" s="4" t="str">
        <f t="shared" si="4"/>
        <v>ndst</v>
      </c>
    </row>
    <row r="14" spans="1:22" x14ac:dyDescent="0.3">
      <c r="A14" s="4">
        <v>12</v>
      </c>
      <c r="B14" t="s">
        <v>91</v>
      </c>
      <c r="C14" t="s">
        <v>17</v>
      </c>
      <c r="E14">
        <v>8</v>
      </c>
      <c r="F14" s="4" t="str">
        <f t="shared" si="0"/>
        <v>ndst</v>
      </c>
      <c r="I14">
        <v>8.5</v>
      </c>
      <c r="J14" s="4" t="str">
        <f t="shared" si="1"/>
        <v>ndst</v>
      </c>
      <c r="M14">
        <v>13</v>
      </c>
      <c r="N14" s="4" t="str">
        <f t="shared" si="2"/>
        <v/>
      </c>
      <c r="R14" s="4" t="str">
        <f t="shared" si="3"/>
        <v/>
      </c>
      <c r="V14" s="4" t="str">
        <f t="shared" si="4"/>
        <v/>
      </c>
    </row>
    <row r="15" spans="1:22" x14ac:dyDescent="0.3">
      <c r="A15" s="4">
        <v>13</v>
      </c>
      <c r="B15" t="s">
        <v>92</v>
      </c>
      <c r="C15" t="s">
        <v>51</v>
      </c>
      <c r="E15">
        <v>17</v>
      </c>
      <c r="F15" s="4" t="str">
        <f t="shared" si="0"/>
        <v/>
      </c>
      <c r="J15" s="4" t="str">
        <f t="shared" si="1"/>
        <v/>
      </c>
      <c r="N15" s="4" t="str">
        <f t="shared" si="2"/>
        <v/>
      </c>
      <c r="R15" s="4" t="str">
        <f t="shared" si="3"/>
        <v/>
      </c>
      <c r="V15" s="4" t="str">
        <f t="shared" si="4"/>
        <v/>
      </c>
    </row>
    <row r="16" spans="1:22" x14ac:dyDescent="0.3">
      <c r="A16" s="4">
        <v>14</v>
      </c>
      <c r="B16" t="s">
        <v>93</v>
      </c>
      <c r="C16" t="s">
        <v>34</v>
      </c>
      <c r="E16">
        <v>4.5</v>
      </c>
      <c r="F16" s="4" t="str">
        <f t="shared" si="0"/>
        <v>ndst</v>
      </c>
      <c r="I16">
        <v>9</v>
      </c>
      <c r="J16" s="4" t="str">
        <f t="shared" si="1"/>
        <v>ndst</v>
      </c>
      <c r="M16">
        <v>4</v>
      </c>
      <c r="N16" s="4" t="str">
        <f t="shared" si="2"/>
        <v>ndst</v>
      </c>
      <c r="Q16">
        <v>11</v>
      </c>
      <c r="R16" s="4" t="str">
        <f t="shared" si="3"/>
        <v/>
      </c>
      <c r="V16" s="4" t="str">
        <f t="shared" si="4"/>
        <v/>
      </c>
    </row>
    <row r="17" spans="1:23" x14ac:dyDescent="0.3">
      <c r="A17" s="4">
        <v>15</v>
      </c>
      <c r="B17" t="s">
        <v>94</v>
      </c>
      <c r="C17" t="s">
        <v>15</v>
      </c>
      <c r="E17">
        <v>12.5</v>
      </c>
      <c r="F17" s="4" t="str">
        <f t="shared" si="0"/>
        <v/>
      </c>
      <c r="J17" s="4" t="str">
        <f t="shared" si="1"/>
        <v/>
      </c>
      <c r="N17" s="4" t="str">
        <f t="shared" si="2"/>
        <v/>
      </c>
      <c r="R17" s="4" t="str">
        <f t="shared" si="3"/>
        <v/>
      </c>
      <c r="V17" s="4" t="str">
        <f t="shared" si="4"/>
        <v/>
      </c>
    </row>
    <row r="18" spans="1:23" x14ac:dyDescent="0.3">
      <c r="A18" s="4">
        <v>16</v>
      </c>
      <c r="B18" t="s">
        <v>95</v>
      </c>
      <c r="C18" t="s">
        <v>51</v>
      </c>
      <c r="E18">
        <v>0</v>
      </c>
      <c r="F18" s="4" t="str">
        <f t="shared" si="0"/>
        <v>ndst</v>
      </c>
      <c r="I18">
        <v>9</v>
      </c>
      <c r="J18" s="4" t="str">
        <f t="shared" si="1"/>
        <v>ndst</v>
      </c>
      <c r="M18">
        <v>8.5</v>
      </c>
      <c r="N18" s="4" t="str">
        <f t="shared" si="2"/>
        <v>ndst</v>
      </c>
      <c r="Q18">
        <v>10</v>
      </c>
      <c r="R18" s="4" t="str">
        <f t="shared" si="3"/>
        <v/>
      </c>
      <c r="V18" s="4" t="str">
        <f t="shared" si="4"/>
        <v/>
      </c>
    </row>
    <row r="19" spans="1:23" x14ac:dyDescent="0.3">
      <c r="A19" s="4">
        <v>17</v>
      </c>
      <c r="B19" t="s">
        <v>96</v>
      </c>
      <c r="C19" t="s">
        <v>97</v>
      </c>
      <c r="E19">
        <v>4</v>
      </c>
      <c r="F19" s="4" t="str">
        <f t="shared" si="0"/>
        <v>ndst</v>
      </c>
      <c r="I19">
        <v>0.5</v>
      </c>
      <c r="J19" s="4" t="str">
        <f t="shared" si="1"/>
        <v>ndst</v>
      </c>
      <c r="M19">
        <v>2</v>
      </c>
      <c r="N19" s="4" t="str">
        <f t="shared" si="2"/>
        <v>ndst</v>
      </c>
      <c r="Q19">
        <v>3.5</v>
      </c>
      <c r="R19" s="4" t="str">
        <f t="shared" si="3"/>
        <v>ndst</v>
      </c>
      <c r="U19">
        <v>11</v>
      </c>
      <c r="V19" s="4" t="str">
        <f t="shared" si="4"/>
        <v/>
      </c>
    </row>
    <row r="20" spans="1:23" x14ac:dyDescent="0.3">
      <c r="A20" s="4">
        <v>18</v>
      </c>
      <c r="B20" t="s">
        <v>98</v>
      </c>
      <c r="C20" t="s">
        <v>99</v>
      </c>
      <c r="E20">
        <v>7.5</v>
      </c>
      <c r="F20" s="4" t="str">
        <f t="shared" si="0"/>
        <v>ndst</v>
      </c>
      <c r="I20">
        <v>8.5</v>
      </c>
      <c r="J20" s="4" t="str">
        <f t="shared" si="1"/>
        <v>ndst</v>
      </c>
      <c r="M20">
        <v>10.5</v>
      </c>
      <c r="N20" s="4" t="str">
        <f t="shared" si="2"/>
        <v/>
      </c>
      <c r="R20" s="4" t="str">
        <f t="shared" si="3"/>
        <v/>
      </c>
      <c r="V20" s="4" t="str">
        <f t="shared" si="4"/>
        <v/>
      </c>
    </row>
    <row r="21" spans="1:23" x14ac:dyDescent="0.3">
      <c r="A21" s="4">
        <v>19</v>
      </c>
      <c r="B21" t="s">
        <v>35</v>
      </c>
      <c r="C21" t="s">
        <v>36</v>
      </c>
      <c r="E21">
        <v>2.5</v>
      </c>
      <c r="F21" s="4" t="str">
        <f t="shared" si="0"/>
        <v>ndst</v>
      </c>
      <c r="I21">
        <v>7.5</v>
      </c>
      <c r="J21" s="4" t="str">
        <f t="shared" si="1"/>
        <v>ndst</v>
      </c>
      <c r="M21">
        <v>10</v>
      </c>
      <c r="N21" s="4" t="str">
        <f t="shared" si="2"/>
        <v/>
      </c>
      <c r="R21" s="4" t="str">
        <f t="shared" si="3"/>
        <v/>
      </c>
      <c r="V21" s="4" t="str">
        <f t="shared" si="4"/>
        <v/>
      </c>
    </row>
    <row r="22" spans="1:23" x14ac:dyDescent="0.3">
      <c r="A22" s="4">
        <v>20</v>
      </c>
      <c r="B22" t="s">
        <v>100</v>
      </c>
      <c r="C22" t="s">
        <v>17</v>
      </c>
      <c r="E22">
        <v>6.5</v>
      </c>
      <c r="F22" s="4" t="str">
        <f>IF(AND(E22&lt;10, E22&lt;&gt;""), "ndst", "")</f>
        <v>ndst</v>
      </c>
      <c r="I22">
        <v>11</v>
      </c>
      <c r="J22" s="4" t="str">
        <f t="shared" si="1"/>
        <v/>
      </c>
      <c r="N22" s="4" t="str">
        <f t="shared" si="2"/>
        <v/>
      </c>
      <c r="R22" s="4" t="str">
        <f t="shared" si="3"/>
        <v/>
      </c>
      <c r="V22" s="4" t="str">
        <f t="shared" si="4"/>
        <v/>
      </c>
    </row>
    <row r="23" spans="1:23" x14ac:dyDescent="0.3">
      <c r="A23" s="4">
        <v>21</v>
      </c>
      <c r="B23" t="s">
        <v>101</v>
      </c>
      <c r="C23" t="s">
        <v>26</v>
      </c>
      <c r="E23">
        <v>5.5</v>
      </c>
      <c r="F23" s="4" t="str">
        <f>IF(AND(E23&lt;10, E23&lt;&gt;""), "ndst", "")</f>
        <v>ndst</v>
      </c>
      <c r="I23">
        <v>10.5</v>
      </c>
      <c r="J23" s="4" t="str">
        <f t="shared" si="1"/>
        <v/>
      </c>
      <c r="N23" s="4" t="str">
        <f t="shared" si="2"/>
        <v/>
      </c>
      <c r="R23" s="4" t="str">
        <f t="shared" si="3"/>
        <v/>
      </c>
      <c r="V23" s="4" t="str">
        <f t="shared" si="4"/>
        <v/>
      </c>
    </row>
    <row r="24" spans="1:23" x14ac:dyDescent="0.3">
      <c r="A24" s="4">
        <v>22</v>
      </c>
      <c r="B24" t="s">
        <v>102</v>
      </c>
      <c r="C24" t="s">
        <v>103</v>
      </c>
      <c r="E24">
        <v>11.5</v>
      </c>
      <c r="F24" s="4" t="str">
        <f>IF(AND(E24&lt;10, E24&lt;&gt;""), "ndst", "")</f>
        <v/>
      </c>
      <c r="J24" s="4" t="str">
        <f t="shared" si="1"/>
        <v/>
      </c>
      <c r="N24" s="4" t="str">
        <f t="shared" si="2"/>
        <v/>
      </c>
      <c r="R24" s="4" t="str">
        <f t="shared" si="3"/>
        <v/>
      </c>
      <c r="V24" s="4" t="str">
        <f t="shared" si="4"/>
        <v/>
      </c>
    </row>
    <row r="25" spans="1:23" x14ac:dyDescent="0.3">
      <c r="A25" s="4">
        <v>23</v>
      </c>
      <c r="B25" t="s">
        <v>104</v>
      </c>
      <c r="C25" t="s">
        <v>19</v>
      </c>
      <c r="E25">
        <v>4</v>
      </c>
      <c r="F25" s="4" t="str">
        <f>IF(AND(E25&lt;10, E25&lt;&gt;""), "ndst", "")</f>
        <v>ndst</v>
      </c>
      <c r="I25">
        <v>7.5</v>
      </c>
      <c r="J25" s="4" t="str">
        <f t="shared" si="1"/>
        <v>ndst</v>
      </c>
      <c r="M25">
        <v>8.5</v>
      </c>
      <c r="N25" s="4" t="str">
        <f t="shared" si="2"/>
        <v>ndst</v>
      </c>
      <c r="Q25">
        <v>6.5</v>
      </c>
      <c r="R25" s="4" t="str">
        <f t="shared" si="3"/>
        <v>ndst</v>
      </c>
      <c r="U25">
        <v>14</v>
      </c>
      <c r="V25" s="4" t="str">
        <f t="shared" si="4"/>
        <v/>
      </c>
    </row>
    <row r="26" spans="1:23" x14ac:dyDescent="0.3">
      <c r="A26" s="4"/>
      <c r="F26" s="4" t="str">
        <f>IF(AND(E26&lt;10, E26&lt;&gt;""), "ndst", "")</f>
        <v/>
      </c>
    </row>
    <row r="27" spans="1:23" x14ac:dyDescent="0.3">
      <c r="A27" s="4"/>
      <c r="E27" s="7" t="s">
        <v>16</v>
      </c>
      <c r="F27">
        <f>COUNTIF(F3:F25, "ndst")</f>
        <v>19</v>
      </c>
      <c r="G27" s="14">
        <f>F27/A25</f>
        <v>0.82608695652173914</v>
      </c>
      <c r="I27" s="7" t="s">
        <v>16</v>
      </c>
      <c r="J27">
        <f>COUNTIF(J3:J25, "ndst")</f>
        <v>15</v>
      </c>
      <c r="K27" s="14">
        <f>J27/$A$25</f>
        <v>0.65217391304347827</v>
      </c>
      <c r="M27" s="7" t="s">
        <v>16</v>
      </c>
      <c r="N27">
        <f>COUNTIF(N3:N25, "ndst")</f>
        <v>11</v>
      </c>
      <c r="O27" s="14">
        <f>N27/$A$25</f>
        <v>0.47826086956521741</v>
      </c>
      <c r="Q27" s="7" t="s">
        <v>16</v>
      </c>
      <c r="R27">
        <f>COUNTIF(R3:R25, "ndst")</f>
        <v>7</v>
      </c>
      <c r="S27" s="14">
        <f>R27/$A$25</f>
        <v>0.30434782608695654</v>
      </c>
      <c r="U27" s="7" t="s">
        <v>16</v>
      </c>
      <c r="V27">
        <f>COUNTIF(V3:V25, "ndst")</f>
        <v>1</v>
      </c>
      <c r="W27" s="14">
        <f>V27/$A$25</f>
        <v>4.3478260869565216E-2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EF9E-B6A9-40E8-A3F0-7B026187D838}">
  <dimension ref="A1:S22"/>
  <sheetViews>
    <sheetView workbookViewId="0">
      <selection activeCell="Q24" sqref="Q24"/>
    </sheetView>
  </sheetViews>
  <sheetFormatPr defaultRowHeight="14.4" x14ac:dyDescent="0.3"/>
  <cols>
    <col min="1" max="1" width="3.77734375" customWidth="1"/>
    <col min="2" max="2" width="11.109375" customWidth="1"/>
  </cols>
  <sheetData>
    <row r="1" spans="1:18" x14ac:dyDescent="0.3">
      <c r="E1" s="8" t="s">
        <v>31</v>
      </c>
      <c r="I1" s="2" t="s">
        <v>138</v>
      </c>
      <c r="M1" s="2" t="s">
        <v>140</v>
      </c>
      <c r="Q1" s="2" t="s">
        <v>141</v>
      </c>
    </row>
    <row r="3" spans="1:18" x14ac:dyDescent="0.3">
      <c r="A3" s="4">
        <v>1</v>
      </c>
      <c r="B3" t="s">
        <v>58</v>
      </c>
      <c r="C3" t="s">
        <v>25</v>
      </c>
      <c r="E3">
        <v>6.5</v>
      </c>
      <c r="F3" s="4" t="str">
        <f>IF(AND(E3&lt;10, E3&lt;&gt;""), "ndst", "")</f>
        <v>ndst</v>
      </c>
      <c r="I3">
        <v>11.5</v>
      </c>
      <c r="J3" s="4" t="str">
        <f>IF(AND(I3&lt;10, I3&lt;&gt;""), "ndst", "")</f>
        <v/>
      </c>
      <c r="N3" s="4" t="str">
        <f>IF(AND(M3&lt;10, M3&lt;&gt;""), "ndst", "")</f>
        <v/>
      </c>
      <c r="R3" s="4" t="str">
        <f>IF(AND(Q3&lt;10, Q3&lt;&gt;""), "ndst", "")</f>
        <v/>
      </c>
    </row>
    <row r="4" spans="1:18" x14ac:dyDescent="0.3">
      <c r="A4" s="4">
        <v>2</v>
      </c>
      <c r="B4" t="s">
        <v>59</v>
      </c>
      <c r="C4" t="s">
        <v>51</v>
      </c>
      <c r="E4">
        <v>9.5</v>
      </c>
      <c r="F4" s="4" t="str">
        <f t="shared" ref="F4:F20" si="0">IF(AND(E4&lt;10, E4&lt;&gt;""), "ndst", "")</f>
        <v>ndst</v>
      </c>
      <c r="I4">
        <v>11</v>
      </c>
      <c r="J4" s="4" t="str">
        <f t="shared" ref="J4:J20" si="1">IF(AND(I4&lt;10, I4&lt;&gt;""), "ndst", "")</f>
        <v/>
      </c>
      <c r="N4" s="4" t="str">
        <f t="shared" ref="N4:N20" si="2">IF(AND(M4&lt;10, M4&lt;&gt;""), "ndst", "")</f>
        <v/>
      </c>
      <c r="R4" s="4" t="str">
        <f t="shared" ref="R4:R20" si="3">IF(AND(Q4&lt;10, Q4&lt;&gt;""), "ndst", "")</f>
        <v/>
      </c>
    </row>
    <row r="5" spans="1:18" x14ac:dyDescent="0.3">
      <c r="A5" s="4">
        <v>3</v>
      </c>
      <c r="B5" t="s">
        <v>60</v>
      </c>
      <c r="C5" t="s">
        <v>20</v>
      </c>
      <c r="E5">
        <v>11</v>
      </c>
      <c r="F5" s="4" t="str">
        <f t="shared" si="0"/>
        <v/>
      </c>
      <c r="J5" s="4" t="str">
        <f t="shared" si="1"/>
        <v/>
      </c>
      <c r="N5" s="4" t="str">
        <f t="shared" si="2"/>
        <v/>
      </c>
      <c r="R5" s="4" t="str">
        <f t="shared" si="3"/>
        <v/>
      </c>
    </row>
    <row r="6" spans="1:18" x14ac:dyDescent="0.3">
      <c r="A6" s="4">
        <v>4</v>
      </c>
      <c r="B6" t="s">
        <v>61</v>
      </c>
      <c r="C6" t="s">
        <v>12</v>
      </c>
      <c r="E6">
        <v>11.5</v>
      </c>
      <c r="F6" s="4" t="str">
        <f t="shared" si="0"/>
        <v/>
      </c>
      <c r="J6" s="4" t="str">
        <f t="shared" si="1"/>
        <v/>
      </c>
      <c r="N6" s="4" t="str">
        <f t="shared" si="2"/>
        <v/>
      </c>
      <c r="R6" s="4" t="str">
        <f t="shared" si="3"/>
        <v/>
      </c>
    </row>
    <row r="7" spans="1:18" x14ac:dyDescent="0.3">
      <c r="A7" s="4">
        <v>5</v>
      </c>
      <c r="B7" t="s">
        <v>62</v>
      </c>
      <c r="C7" t="s">
        <v>63</v>
      </c>
      <c r="E7">
        <v>9</v>
      </c>
      <c r="F7" s="4" t="str">
        <f t="shared" si="0"/>
        <v>ndst</v>
      </c>
      <c r="I7">
        <v>11</v>
      </c>
      <c r="J7" s="4" t="str">
        <f t="shared" si="1"/>
        <v/>
      </c>
      <c r="N7" s="4" t="str">
        <f t="shared" si="2"/>
        <v/>
      </c>
      <c r="R7" s="4" t="str">
        <f t="shared" si="3"/>
        <v/>
      </c>
    </row>
    <row r="8" spans="1:18" x14ac:dyDescent="0.3">
      <c r="A8" s="4">
        <v>6</v>
      </c>
      <c r="B8" t="s">
        <v>64</v>
      </c>
      <c r="C8" t="s">
        <v>65</v>
      </c>
      <c r="E8">
        <v>7</v>
      </c>
      <c r="F8" s="4" t="str">
        <f t="shared" si="0"/>
        <v>ndst</v>
      </c>
      <c r="I8">
        <v>12</v>
      </c>
      <c r="J8" s="4" t="str">
        <f t="shared" si="1"/>
        <v/>
      </c>
      <c r="N8" s="4" t="str">
        <f t="shared" si="2"/>
        <v/>
      </c>
      <c r="R8" s="4" t="str">
        <f t="shared" si="3"/>
        <v/>
      </c>
    </row>
    <row r="9" spans="1:18" x14ac:dyDescent="0.3">
      <c r="A9" s="4">
        <v>7</v>
      </c>
      <c r="B9" t="s">
        <v>20</v>
      </c>
      <c r="C9" t="s">
        <v>39</v>
      </c>
      <c r="E9">
        <v>13</v>
      </c>
      <c r="F9" s="4" t="str">
        <f t="shared" si="0"/>
        <v/>
      </c>
      <c r="J9" s="4" t="str">
        <f t="shared" si="1"/>
        <v/>
      </c>
      <c r="N9" s="4" t="str">
        <f t="shared" si="2"/>
        <v/>
      </c>
      <c r="R9" s="4" t="str">
        <f t="shared" si="3"/>
        <v/>
      </c>
    </row>
    <row r="10" spans="1:18" x14ac:dyDescent="0.3">
      <c r="A10" s="4">
        <v>8</v>
      </c>
      <c r="B10" t="s">
        <v>66</v>
      </c>
      <c r="C10" t="s">
        <v>67</v>
      </c>
      <c r="E10">
        <v>10</v>
      </c>
      <c r="F10" s="4" t="str">
        <f t="shared" si="0"/>
        <v/>
      </c>
      <c r="J10" s="4" t="str">
        <f t="shared" si="1"/>
        <v/>
      </c>
      <c r="N10" s="4" t="str">
        <f t="shared" si="2"/>
        <v/>
      </c>
      <c r="R10" s="4" t="str">
        <f t="shared" si="3"/>
        <v/>
      </c>
    </row>
    <row r="11" spans="1:18" x14ac:dyDescent="0.3">
      <c r="A11" s="4">
        <v>9</v>
      </c>
      <c r="B11" t="s">
        <v>66</v>
      </c>
      <c r="C11" t="s">
        <v>23</v>
      </c>
      <c r="E11">
        <v>10.5</v>
      </c>
      <c r="F11" s="4" t="str">
        <f t="shared" si="0"/>
        <v/>
      </c>
      <c r="J11" s="4" t="str">
        <f t="shared" si="1"/>
        <v/>
      </c>
      <c r="N11" s="4" t="str">
        <f t="shared" si="2"/>
        <v/>
      </c>
      <c r="R11" s="4" t="str">
        <f t="shared" si="3"/>
        <v/>
      </c>
    </row>
    <row r="12" spans="1:18" x14ac:dyDescent="0.3">
      <c r="A12" s="4">
        <v>10</v>
      </c>
      <c r="B12" t="s">
        <v>68</v>
      </c>
      <c r="C12" t="s">
        <v>12</v>
      </c>
      <c r="E12">
        <v>7</v>
      </c>
      <c r="F12" s="4" t="str">
        <f t="shared" si="0"/>
        <v>ndst</v>
      </c>
      <c r="I12">
        <v>10.5</v>
      </c>
      <c r="J12" s="4" t="str">
        <f t="shared" si="1"/>
        <v/>
      </c>
      <c r="N12" s="4" t="str">
        <f t="shared" si="2"/>
        <v/>
      </c>
      <c r="R12" s="4" t="str">
        <f t="shared" si="3"/>
        <v/>
      </c>
    </row>
    <row r="13" spans="1:18" x14ac:dyDescent="0.3">
      <c r="A13" s="4">
        <v>11</v>
      </c>
      <c r="B13" t="s">
        <v>69</v>
      </c>
      <c r="C13" t="s">
        <v>19</v>
      </c>
      <c r="E13">
        <v>13</v>
      </c>
      <c r="F13" s="4" t="str">
        <f t="shared" si="0"/>
        <v/>
      </c>
      <c r="J13" s="4" t="str">
        <f t="shared" si="1"/>
        <v/>
      </c>
      <c r="N13" s="4" t="str">
        <f t="shared" si="2"/>
        <v/>
      </c>
      <c r="R13" s="4" t="str">
        <f t="shared" si="3"/>
        <v/>
      </c>
    </row>
    <row r="14" spans="1:18" x14ac:dyDescent="0.3">
      <c r="A14" s="4">
        <v>12</v>
      </c>
      <c r="B14" t="s">
        <v>70</v>
      </c>
      <c r="C14" t="s">
        <v>39</v>
      </c>
      <c r="E14">
        <v>5</v>
      </c>
      <c r="F14" s="4" t="str">
        <f t="shared" si="0"/>
        <v>ndst</v>
      </c>
      <c r="I14">
        <v>9.5</v>
      </c>
      <c r="J14" s="4" t="str">
        <f t="shared" si="1"/>
        <v>ndst</v>
      </c>
      <c r="M14">
        <v>13</v>
      </c>
      <c r="N14" s="4" t="str">
        <f t="shared" si="2"/>
        <v/>
      </c>
      <c r="R14" s="4" t="str">
        <f t="shared" si="3"/>
        <v/>
      </c>
    </row>
    <row r="15" spans="1:18" x14ac:dyDescent="0.3">
      <c r="A15" s="4">
        <v>13</v>
      </c>
      <c r="B15" t="s">
        <v>71</v>
      </c>
      <c r="C15" t="s">
        <v>15</v>
      </c>
      <c r="E15">
        <v>10</v>
      </c>
      <c r="F15" s="4" t="str">
        <f t="shared" si="0"/>
        <v/>
      </c>
      <c r="J15" s="4" t="str">
        <f t="shared" si="1"/>
        <v/>
      </c>
      <c r="N15" s="4" t="str">
        <f t="shared" si="2"/>
        <v/>
      </c>
      <c r="R15" s="4" t="str">
        <f t="shared" si="3"/>
        <v/>
      </c>
    </row>
    <row r="16" spans="1:18" x14ac:dyDescent="0.3">
      <c r="A16" s="4">
        <v>14</v>
      </c>
      <c r="B16" t="s">
        <v>24</v>
      </c>
      <c r="C16" t="s">
        <v>13</v>
      </c>
      <c r="E16">
        <v>7.5</v>
      </c>
      <c r="F16" s="4" t="str">
        <f t="shared" si="0"/>
        <v>ndst</v>
      </c>
      <c r="I16">
        <v>11.5</v>
      </c>
      <c r="J16" s="4" t="str">
        <f t="shared" si="1"/>
        <v/>
      </c>
      <c r="N16" s="4" t="str">
        <f t="shared" si="2"/>
        <v/>
      </c>
      <c r="R16" s="4" t="str">
        <f t="shared" si="3"/>
        <v/>
      </c>
    </row>
    <row r="17" spans="1:19" x14ac:dyDescent="0.3">
      <c r="A17" s="4">
        <v>15</v>
      </c>
      <c r="B17" t="s">
        <v>72</v>
      </c>
      <c r="C17" t="s">
        <v>18</v>
      </c>
      <c r="E17">
        <v>2</v>
      </c>
      <c r="F17" s="4" t="str">
        <f t="shared" si="0"/>
        <v>ndst</v>
      </c>
      <c r="I17">
        <v>10.5</v>
      </c>
      <c r="J17" s="4" t="str">
        <f t="shared" si="1"/>
        <v/>
      </c>
      <c r="N17" s="4" t="str">
        <f t="shared" si="2"/>
        <v/>
      </c>
      <c r="R17" s="4" t="str">
        <f t="shared" si="3"/>
        <v/>
      </c>
    </row>
    <row r="18" spans="1:19" x14ac:dyDescent="0.3">
      <c r="A18" s="4">
        <v>16</v>
      </c>
      <c r="B18" t="s">
        <v>73</v>
      </c>
      <c r="C18" t="s">
        <v>20</v>
      </c>
      <c r="E18">
        <v>7.5</v>
      </c>
      <c r="F18" s="4" t="str">
        <f t="shared" si="0"/>
        <v>ndst</v>
      </c>
      <c r="I18">
        <v>8</v>
      </c>
      <c r="J18" s="4" t="str">
        <f t="shared" si="1"/>
        <v>ndst</v>
      </c>
      <c r="M18">
        <v>10</v>
      </c>
      <c r="N18" s="4" t="str">
        <f t="shared" si="2"/>
        <v/>
      </c>
      <c r="R18" s="4" t="str">
        <f t="shared" si="3"/>
        <v/>
      </c>
    </row>
    <row r="19" spans="1:19" x14ac:dyDescent="0.3">
      <c r="A19" s="4">
        <v>17</v>
      </c>
      <c r="B19" t="s">
        <v>74</v>
      </c>
      <c r="C19" t="s">
        <v>20</v>
      </c>
      <c r="E19">
        <v>3</v>
      </c>
      <c r="F19" s="4" t="str">
        <f t="shared" si="0"/>
        <v>ndst</v>
      </c>
      <c r="I19">
        <v>6.5</v>
      </c>
      <c r="J19" s="4" t="str">
        <f t="shared" si="1"/>
        <v>ndst</v>
      </c>
      <c r="M19">
        <v>7</v>
      </c>
      <c r="N19" s="4" t="str">
        <f t="shared" si="2"/>
        <v>ndst</v>
      </c>
      <c r="Q19">
        <v>10.5</v>
      </c>
      <c r="R19" s="4" t="str">
        <f t="shared" si="3"/>
        <v/>
      </c>
    </row>
    <row r="20" spans="1:19" x14ac:dyDescent="0.3">
      <c r="A20" s="4">
        <v>18</v>
      </c>
      <c r="B20" t="s">
        <v>75</v>
      </c>
      <c r="C20" t="s">
        <v>76</v>
      </c>
      <c r="E20">
        <v>1.5</v>
      </c>
      <c r="F20" s="4" t="str">
        <f t="shared" si="0"/>
        <v>ndst</v>
      </c>
      <c r="I20">
        <v>10.5</v>
      </c>
      <c r="J20" s="4" t="str">
        <f t="shared" si="1"/>
        <v/>
      </c>
      <c r="N20" s="4" t="str">
        <f t="shared" si="2"/>
        <v/>
      </c>
      <c r="R20" s="4" t="str">
        <f t="shared" si="3"/>
        <v/>
      </c>
    </row>
    <row r="22" spans="1:19" x14ac:dyDescent="0.3">
      <c r="E22" s="7" t="s">
        <v>16</v>
      </c>
      <c r="F22">
        <f>COUNTIF(F3:F20, "ndst")</f>
        <v>11</v>
      </c>
      <c r="G22" s="14">
        <f>F22/A20</f>
        <v>0.61111111111111116</v>
      </c>
      <c r="I22" s="7" t="s">
        <v>16</v>
      </c>
      <c r="J22">
        <f>COUNTIF(J3:J20, "ndst")</f>
        <v>3</v>
      </c>
      <c r="K22" s="14">
        <f>J22/$A$20</f>
        <v>0.16666666666666666</v>
      </c>
      <c r="M22" s="7" t="s">
        <v>16</v>
      </c>
      <c r="N22">
        <f>COUNTIF(N3:N20, "ndst")</f>
        <v>1</v>
      </c>
      <c r="O22" s="14">
        <f>N22/$A$20</f>
        <v>5.5555555555555552E-2</v>
      </c>
      <c r="Q22" s="7" t="s">
        <v>16</v>
      </c>
      <c r="R22">
        <f>COUNTIF(R3:R20, "ndst")</f>
        <v>0</v>
      </c>
      <c r="S22" s="14">
        <f>R22/$A$20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CE57-89CF-4A4A-8EDF-9E3216F2B700}">
  <dimension ref="A1:W20"/>
  <sheetViews>
    <sheetView tabSelected="1" workbookViewId="0">
      <selection activeCell="U22" sqref="U22"/>
    </sheetView>
  </sheetViews>
  <sheetFormatPr defaultRowHeight="14.4" x14ac:dyDescent="0.3"/>
  <cols>
    <col min="1" max="1" width="3.77734375" style="4" customWidth="1"/>
    <col min="2" max="2" width="9.44140625" customWidth="1"/>
    <col min="3" max="3" width="11.44140625" customWidth="1"/>
  </cols>
  <sheetData>
    <row r="1" spans="1:22" x14ac:dyDescent="0.3">
      <c r="E1" s="8" t="s">
        <v>31</v>
      </c>
      <c r="I1" s="2" t="s">
        <v>138</v>
      </c>
      <c r="M1" s="2" t="s">
        <v>140</v>
      </c>
      <c r="Q1" s="2" t="s">
        <v>141</v>
      </c>
      <c r="U1" s="2" t="s">
        <v>142</v>
      </c>
    </row>
    <row r="3" spans="1:22" x14ac:dyDescent="0.3">
      <c r="A3" s="4">
        <v>1</v>
      </c>
      <c r="B3" s="10" t="s">
        <v>37</v>
      </c>
      <c r="C3" s="10" t="s">
        <v>23</v>
      </c>
      <c r="E3">
        <v>6.5</v>
      </c>
      <c r="F3" s="4" t="str">
        <f t="shared" ref="F3:F18" si="0">IF(AND(E3&lt;10, E3&lt;&gt;""), "ndst", "")</f>
        <v>ndst</v>
      </c>
      <c r="I3">
        <v>7.5</v>
      </c>
      <c r="J3" s="4" t="str">
        <f t="shared" ref="J3:J18" si="1">IF(AND(I3&lt;10, I3&lt;&gt;""), "ndst", "")</f>
        <v>ndst</v>
      </c>
      <c r="M3">
        <v>8.5</v>
      </c>
      <c r="N3" s="4" t="str">
        <f t="shared" ref="N3:N18" si="2">IF(AND(M3&lt;10, M3&lt;&gt;""), "ndst", "")</f>
        <v>ndst</v>
      </c>
      <c r="Q3">
        <v>9</v>
      </c>
      <c r="R3" s="4" t="str">
        <f t="shared" ref="R3:R18" si="3">IF(AND(Q3&lt;10, Q3&lt;&gt;""), "ndst", "")</f>
        <v>ndst</v>
      </c>
      <c r="U3">
        <v>16.5</v>
      </c>
      <c r="V3" s="4" t="str">
        <f t="shared" ref="V3:V18" si="4">IF(AND(U3&lt;10, U3&lt;&gt;""), "ndst", "")</f>
        <v/>
      </c>
    </row>
    <row r="4" spans="1:22" x14ac:dyDescent="0.3">
      <c r="A4" s="4">
        <v>2</v>
      </c>
      <c r="B4" s="10" t="s">
        <v>38</v>
      </c>
      <c r="C4" s="10" t="s">
        <v>39</v>
      </c>
      <c r="E4">
        <v>7.5</v>
      </c>
      <c r="F4" s="4" t="str">
        <f t="shared" si="0"/>
        <v>ndst</v>
      </c>
      <c r="I4">
        <v>13</v>
      </c>
      <c r="J4" s="4" t="str">
        <f t="shared" si="1"/>
        <v/>
      </c>
      <c r="N4" s="4" t="str">
        <f t="shared" si="2"/>
        <v/>
      </c>
      <c r="R4" s="4" t="str">
        <f t="shared" si="3"/>
        <v/>
      </c>
      <c r="U4" s="4"/>
      <c r="V4" s="4" t="str">
        <f t="shared" si="4"/>
        <v/>
      </c>
    </row>
    <row r="5" spans="1:22" x14ac:dyDescent="0.3">
      <c r="A5" s="4">
        <v>3</v>
      </c>
      <c r="B5" s="10" t="s">
        <v>40</v>
      </c>
      <c r="C5" s="10" t="s">
        <v>15</v>
      </c>
      <c r="E5">
        <v>12</v>
      </c>
      <c r="F5" s="4" t="str">
        <f t="shared" si="0"/>
        <v/>
      </c>
      <c r="J5" s="4" t="str">
        <f t="shared" si="1"/>
        <v/>
      </c>
      <c r="N5" s="4" t="str">
        <f t="shared" si="2"/>
        <v/>
      </c>
      <c r="R5" s="4" t="str">
        <f t="shared" si="3"/>
        <v/>
      </c>
      <c r="U5" s="4"/>
      <c r="V5" s="4" t="str">
        <f t="shared" si="4"/>
        <v/>
      </c>
    </row>
    <row r="6" spans="1:22" x14ac:dyDescent="0.3">
      <c r="A6" s="4">
        <v>4</v>
      </c>
      <c r="B6" s="10" t="s">
        <v>41</v>
      </c>
      <c r="C6" s="10" t="s">
        <v>42</v>
      </c>
      <c r="E6">
        <v>8.5</v>
      </c>
      <c r="F6" s="4" t="str">
        <f t="shared" si="0"/>
        <v>ndst</v>
      </c>
      <c r="I6">
        <v>5.5</v>
      </c>
      <c r="J6" s="4" t="str">
        <f t="shared" si="1"/>
        <v>ndst</v>
      </c>
      <c r="M6">
        <v>0</v>
      </c>
      <c r="N6" s="4" t="str">
        <f t="shared" si="2"/>
        <v>ndst</v>
      </c>
      <c r="Q6">
        <v>15</v>
      </c>
      <c r="R6" s="4" t="str">
        <f t="shared" si="3"/>
        <v/>
      </c>
      <c r="U6" s="4"/>
      <c r="V6" s="4" t="str">
        <f t="shared" si="4"/>
        <v/>
      </c>
    </row>
    <row r="7" spans="1:22" x14ac:dyDescent="0.3">
      <c r="A7" s="4">
        <v>5</v>
      </c>
      <c r="B7" s="10" t="s">
        <v>43</v>
      </c>
      <c r="C7" s="10" t="s">
        <v>14</v>
      </c>
      <c r="E7">
        <v>4.5</v>
      </c>
      <c r="F7" s="4" t="str">
        <f t="shared" si="0"/>
        <v>ndst</v>
      </c>
      <c r="I7">
        <v>11</v>
      </c>
      <c r="J7" s="4" t="str">
        <f t="shared" si="1"/>
        <v/>
      </c>
      <c r="N7" s="4" t="str">
        <f t="shared" si="2"/>
        <v/>
      </c>
      <c r="R7" s="4" t="str">
        <f t="shared" si="3"/>
        <v/>
      </c>
      <c r="U7" s="4"/>
      <c r="V7" s="4" t="str">
        <f t="shared" si="4"/>
        <v/>
      </c>
    </row>
    <row r="8" spans="1:22" x14ac:dyDescent="0.3">
      <c r="A8" s="4">
        <v>6</v>
      </c>
      <c r="B8" s="10" t="s">
        <v>44</v>
      </c>
      <c r="C8" s="10" t="s">
        <v>13</v>
      </c>
      <c r="E8">
        <v>11</v>
      </c>
      <c r="F8" s="4" t="str">
        <f t="shared" si="0"/>
        <v/>
      </c>
      <c r="J8" s="4" t="str">
        <f t="shared" si="1"/>
        <v/>
      </c>
      <c r="N8" s="4" t="str">
        <f t="shared" si="2"/>
        <v/>
      </c>
      <c r="R8" s="4" t="str">
        <f t="shared" si="3"/>
        <v/>
      </c>
      <c r="U8" s="4"/>
      <c r="V8" s="4" t="str">
        <f t="shared" si="4"/>
        <v/>
      </c>
    </row>
    <row r="9" spans="1:22" x14ac:dyDescent="0.3">
      <c r="A9" s="4">
        <v>7</v>
      </c>
      <c r="B9" s="10" t="s">
        <v>45</v>
      </c>
      <c r="C9" s="10" t="s">
        <v>27</v>
      </c>
      <c r="E9">
        <v>3.5</v>
      </c>
      <c r="F9" s="4" t="str">
        <f t="shared" si="0"/>
        <v>ndst</v>
      </c>
      <c r="I9">
        <v>6.5</v>
      </c>
      <c r="J9" s="4" t="str">
        <f t="shared" si="1"/>
        <v>ndst</v>
      </c>
      <c r="M9">
        <v>7</v>
      </c>
      <c r="N9" s="4" t="str">
        <f t="shared" si="2"/>
        <v>ndst</v>
      </c>
      <c r="Q9">
        <v>10.5</v>
      </c>
      <c r="R9" s="4" t="str">
        <f t="shared" si="3"/>
        <v/>
      </c>
      <c r="U9" s="4"/>
      <c r="V9" s="4" t="str">
        <f t="shared" si="4"/>
        <v/>
      </c>
    </row>
    <row r="10" spans="1:22" x14ac:dyDescent="0.3">
      <c r="A10" s="4">
        <v>8</v>
      </c>
      <c r="B10" s="10" t="s">
        <v>46</v>
      </c>
      <c r="C10" s="10" t="s">
        <v>47</v>
      </c>
      <c r="E10">
        <v>7.5</v>
      </c>
      <c r="F10" s="4" t="str">
        <f t="shared" si="0"/>
        <v>ndst</v>
      </c>
      <c r="I10">
        <v>11</v>
      </c>
      <c r="J10" s="4" t="str">
        <f t="shared" si="1"/>
        <v/>
      </c>
      <c r="N10" s="4" t="str">
        <f t="shared" si="2"/>
        <v/>
      </c>
      <c r="R10" s="4" t="str">
        <f t="shared" si="3"/>
        <v/>
      </c>
      <c r="U10" s="4"/>
      <c r="V10" s="4" t="str">
        <f t="shared" si="4"/>
        <v/>
      </c>
    </row>
    <row r="11" spans="1:22" x14ac:dyDescent="0.3">
      <c r="A11" s="4">
        <v>9</v>
      </c>
      <c r="B11" s="10" t="s">
        <v>46</v>
      </c>
      <c r="C11" s="10" t="s">
        <v>23</v>
      </c>
      <c r="E11">
        <v>6.5</v>
      </c>
      <c r="F11" s="4" t="str">
        <f t="shared" si="0"/>
        <v>ndst</v>
      </c>
      <c r="I11">
        <v>10</v>
      </c>
      <c r="J11" s="4" t="str">
        <f t="shared" si="1"/>
        <v/>
      </c>
      <c r="N11" s="4" t="str">
        <f t="shared" si="2"/>
        <v/>
      </c>
      <c r="R11" s="4" t="str">
        <f t="shared" si="3"/>
        <v/>
      </c>
      <c r="U11" s="4"/>
      <c r="V11" s="4" t="str">
        <f t="shared" si="4"/>
        <v/>
      </c>
    </row>
    <row r="12" spans="1:22" x14ac:dyDescent="0.3">
      <c r="A12" s="4">
        <v>10</v>
      </c>
      <c r="B12" s="10" t="s">
        <v>48</v>
      </c>
      <c r="C12" s="10" t="s">
        <v>39</v>
      </c>
      <c r="E12">
        <v>10.5</v>
      </c>
      <c r="F12" s="4" t="str">
        <f t="shared" si="0"/>
        <v/>
      </c>
      <c r="J12" s="4" t="str">
        <f t="shared" si="1"/>
        <v/>
      </c>
      <c r="N12" s="4" t="str">
        <f t="shared" si="2"/>
        <v/>
      </c>
      <c r="R12" s="4" t="str">
        <f t="shared" si="3"/>
        <v/>
      </c>
      <c r="U12" s="4"/>
      <c r="V12" s="4" t="str">
        <f t="shared" si="4"/>
        <v/>
      </c>
    </row>
    <row r="13" spans="1:22" x14ac:dyDescent="0.3">
      <c r="A13" s="4">
        <v>11</v>
      </c>
      <c r="B13" s="10" t="s">
        <v>49</v>
      </c>
      <c r="C13" s="10" t="s">
        <v>23</v>
      </c>
      <c r="E13">
        <v>7</v>
      </c>
      <c r="F13" s="4" t="str">
        <f t="shared" si="0"/>
        <v>ndst</v>
      </c>
      <c r="I13">
        <v>11</v>
      </c>
      <c r="J13" s="4" t="str">
        <f t="shared" si="1"/>
        <v/>
      </c>
      <c r="N13" s="4" t="str">
        <f t="shared" si="2"/>
        <v/>
      </c>
      <c r="R13" s="4" t="str">
        <f t="shared" si="3"/>
        <v/>
      </c>
      <c r="U13" s="4"/>
      <c r="V13" s="4" t="str">
        <f t="shared" si="4"/>
        <v/>
      </c>
    </row>
    <row r="14" spans="1:22" x14ac:dyDescent="0.3">
      <c r="A14" s="4">
        <v>12</v>
      </c>
      <c r="B14" s="10" t="s">
        <v>50</v>
      </c>
      <c r="C14" s="10" t="s">
        <v>51</v>
      </c>
      <c r="E14">
        <v>6.5</v>
      </c>
      <c r="F14" s="4" t="s">
        <v>137</v>
      </c>
      <c r="I14">
        <v>12.5</v>
      </c>
      <c r="J14" s="4" t="str">
        <f t="shared" si="1"/>
        <v/>
      </c>
      <c r="N14" s="4" t="str">
        <f t="shared" si="2"/>
        <v/>
      </c>
      <c r="R14" s="4" t="str">
        <f t="shared" si="3"/>
        <v/>
      </c>
      <c r="U14" s="4"/>
      <c r="V14" s="4" t="str">
        <f t="shared" si="4"/>
        <v/>
      </c>
    </row>
    <row r="15" spans="1:22" x14ac:dyDescent="0.3">
      <c r="A15" s="4">
        <v>13</v>
      </c>
      <c r="B15" s="10" t="s">
        <v>52</v>
      </c>
      <c r="C15" s="10" t="s">
        <v>53</v>
      </c>
      <c r="E15">
        <v>5</v>
      </c>
      <c r="F15" s="4" t="str">
        <f t="shared" si="0"/>
        <v>ndst</v>
      </c>
      <c r="I15">
        <v>5</v>
      </c>
      <c r="J15" s="4" t="str">
        <f t="shared" si="1"/>
        <v>ndst</v>
      </c>
      <c r="M15">
        <v>8</v>
      </c>
      <c r="N15" s="4" t="str">
        <f t="shared" si="2"/>
        <v>ndst</v>
      </c>
      <c r="Q15">
        <v>10.5</v>
      </c>
      <c r="R15" s="4" t="str">
        <f t="shared" si="3"/>
        <v/>
      </c>
      <c r="U15" s="4"/>
      <c r="V15" s="4" t="str">
        <f t="shared" si="4"/>
        <v/>
      </c>
    </row>
    <row r="16" spans="1:22" x14ac:dyDescent="0.3">
      <c r="A16" s="4">
        <v>14</v>
      </c>
      <c r="B16" s="10" t="s">
        <v>54</v>
      </c>
      <c r="C16" s="10" t="s">
        <v>55</v>
      </c>
      <c r="E16">
        <v>2</v>
      </c>
      <c r="F16" s="4" t="str">
        <f t="shared" si="0"/>
        <v>ndst</v>
      </c>
      <c r="I16">
        <v>10.5</v>
      </c>
      <c r="J16" s="4" t="str">
        <f t="shared" si="1"/>
        <v/>
      </c>
      <c r="N16" s="4" t="str">
        <f t="shared" si="2"/>
        <v/>
      </c>
      <c r="R16" s="4" t="str">
        <f t="shared" si="3"/>
        <v/>
      </c>
      <c r="U16" s="4"/>
      <c r="V16" s="4" t="str">
        <f t="shared" si="4"/>
        <v/>
      </c>
    </row>
    <row r="17" spans="1:23" x14ac:dyDescent="0.3">
      <c r="A17" s="4">
        <v>15</v>
      </c>
      <c r="B17" s="10" t="s">
        <v>56</v>
      </c>
      <c r="C17" s="10" t="s">
        <v>6</v>
      </c>
      <c r="E17">
        <v>9.5</v>
      </c>
      <c r="F17" s="4" t="str">
        <f t="shared" si="0"/>
        <v>ndst</v>
      </c>
      <c r="I17">
        <v>11.5</v>
      </c>
      <c r="J17" s="4" t="str">
        <f t="shared" si="1"/>
        <v/>
      </c>
      <c r="N17" s="4" t="str">
        <f t="shared" si="2"/>
        <v/>
      </c>
      <c r="R17" s="4" t="str">
        <f t="shared" si="3"/>
        <v/>
      </c>
      <c r="U17" s="4"/>
      <c r="V17" s="4" t="str">
        <f t="shared" si="4"/>
        <v/>
      </c>
    </row>
    <row r="18" spans="1:23" x14ac:dyDescent="0.3">
      <c r="A18" s="4">
        <v>16</v>
      </c>
      <c r="B18" s="10" t="s">
        <v>57</v>
      </c>
      <c r="C18" s="10" t="s">
        <v>20</v>
      </c>
      <c r="E18">
        <v>9</v>
      </c>
      <c r="F18" s="4" t="str">
        <f t="shared" si="0"/>
        <v>ndst</v>
      </c>
      <c r="I18">
        <v>9</v>
      </c>
      <c r="J18" s="4" t="str">
        <f t="shared" si="1"/>
        <v>ndst</v>
      </c>
      <c r="M18">
        <v>8.5</v>
      </c>
      <c r="N18" s="4" t="str">
        <f t="shared" si="2"/>
        <v>ndst</v>
      </c>
      <c r="Q18">
        <v>14.5</v>
      </c>
      <c r="R18" s="4" t="str">
        <f t="shared" si="3"/>
        <v/>
      </c>
      <c r="U18" s="4"/>
      <c r="V18" s="4" t="str">
        <f t="shared" si="4"/>
        <v/>
      </c>
    </row>
    <row r="20" spans="1:23" x14ac:dyDescent="0.3">
      <c r="E20" s="7" t="s">
        <v>16</v>
      </c>
      <c r="F20">
        <f>COUNTIF(F3:F18, "ndst")</f>
        <v>13</v>
      </c>
      <c r="G20" s="14">
        <f>F20/A18</f>
        <v>0.8125</v>
      </c>
      <c r="I20" s="7" t="s">
        <v>16</v>
      </c>
      <c r="J20">
        <f>COUNTIF(J3:J18, "ndst")</f>
        <v>5</v>
      </c>
      <c r="K20" s="14">
        <f>J20/$A$18</f>
        <v>0.3125</v>
      </c>
      <c r="M20" s="7" t="s">
        <v>16</v>
      </c>
      <c r="N20">
        <f>COUNTIF(N3:N18, "ndst")</f>
        <v>5</v>
      </c>
      <c r="O20" s="14">
        <f>N20/$A$18</f>
        <v>0.3125</v>
      </c>
      <c r="Q20" s="7" t="s">
        <v>16</v>
      </c>
      <c r="R20">
        <f>COUNTIF(R3:R18, "ndst")</f>
        <v>1</v>
      </c>
      <c r="S20" s="14">
        <f>R20/$A$18</f>
        <v>6.25E-2</v>
      </c>
      <c r="U20" s="7" t="s">
        <v>16</v>
      </c>
      <c r="V20">
        <f>COUNTIF(V3:V18, "ndst")</f>
        <v>0</v>
      </c>
      <c r="W20" s="14">
        <f>V20/$A$18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04164ED1BBD0478C9FF5E27BD20398" ma:contentTypeVersion="6" ma:contentTypeDescription="Create a new document." ma:contentTypeScope="" ma:versionID="d1c19cdfe827ef1e9445b991e9d2d528">
  <xsd:schema xmlns:xsd="http://www.w3.org/2001/XMLSchema" xmlns:xs="http://www.w3.org/2001/XMLSchema" xmlns:p="http://schemas.microsoft.com/office/2006/metadata/properties" xmlns:ns2="b4fcc778-fd1d-4766-a698-7dd005007834" xmlns:ns3="2af7e2f1-56d4-48e4-83c5-5506f21497fe" targetNamespace="http://schemas.microsoft.com/office/2006/metadata/properties" ma:root="true" ma:fieldsID="0a101c79cd198a53f4045433973f9f32" ns2:_="" ns3:_="">
    <xsd:import namespace="b4fcc778-fd1d-4766-a698-7dd005007834"/>
    <xsd:import namespace="2af7e2f1-56d4-48e4-83c5-5506f21497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fcc778-fd1d-4766-a698-7dd005007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7e2f1-56d4-48e4-83c5-5506f21497f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D1C55B-7111-49B4-B2D7-D6F83AC8DE20}"/>
</file>

<file path=customXml/itemProps2.xml><?xml version="1.0" encoding="utf-8"?>
<ds:datastoreItem xmlns:ds="http://schemas.openxmlformats.org/officeDocument/2006/customXml" ds:itemID="{707B7466-449F-4BC8-8344-D16962DF095B}"/>
</file>

<file path=customXml/itemProps3.xml><?xml version="1.0" encoding="utf-8"?>
<ds:datastoreItem xmlns:ds="http://schemas.openxmlformats.org/officeDocument/2006/customXml" ds:itemID="{1D78FDFB-DCCA-4081-A763-658B4F65AC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Lab 2</vt:lpstr>
      <vt:lpstr>Lab 3</vt:lpstr>
      <vt:lpstr>Projekt 2</vt:lpstr>
      <vt:lpstr>Projekt 3</vt:lpstr>
      <vt:lpstr>Zaliczenie 2</vt:lpstr>
      <vt:lpstr>Zaliczenie 3</vt:lpstr>
      <vt:lpstr>Wykład 1</vt:lpstr>
      <vt:lpstr>Wykład 2</vt:lpstr>
      <vt:lpstr>Wykład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Krzysztof</dc:creator>
  <cp:lastModifiedBy>Krzysztof Balicki</cp:lastModifiedBy>
  <dcterms:created xsi:type="dcterms:W3CDTF">2015-06-05T18:17:20Z</dcterms:created>
  <dcterms:modified xsi:type="dcterms:W3CDTF">2024-09-19T20:44:08Z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0x010100ED04164ED1BBD0478C9FF5E27BD20398</vt:lpwstr>
  </property>
</Properties>
</file>