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zys\Documents\CWICZENIA\Systemy Operacyjne\OCENY\"/>
    </mc:Choice>
  </mc:AlternateContent>
  <xr:revisionPtr revIDLastSave="0" documentId="13_ncr:1_{23590CCE-BEE4-40C2-B031-838BA2305BB4}" xr6:coauthVersionLast="47" xr6:coauthVersionMax="47" xr10:uidLastSave="{00000000-0000-0000-0000-000000000000}"/>
  <bookViews>
    <workbookView xWindow="-108" yWindow="-108" windowWidth="23256" windowHeight="12576" tabRatio="665" activeTab="6" xr2:uid="{00000000-000D-0000-FFFF-FFFF00000000}"/>
  </bookViews>
  <sheets>
    <sheet name="Lab 3" sheetId="1" r:id="rId1"/>
    <sheet name="Projekt 1" sheetId="3" r:id="rId2"/>
    <sheet name="Projekt 2" sheetId="5" r:id="rId3"/>
    <sheet name="Projekt 3" sheetId="11" r:id="rId4"/>
    <sheet name="Zaliczenie 3" sheetId="6" r:id="rId5"/>
    <sheet name="Egzamin 1" sheetId="8" r:id="rId6"/>
    <sheet name="Egzamin 2" sheetId="9" r:id="rId7"/>
    <sheet name="Egzamin 3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" i="10" l="1"/>
  <c r="N25" i="10"/>
  <c r="N26" i="10"/>
  <c r="N27" i="10"/>
  <c r="S27" i="9"/>
  <c r="S30" i="8"/>
  <c r="N28" i="8"/>
  <c r="N29" i="8"/>
  <c r="N30" i="8"/>
  <c r="N16" i="8"/>
  <c r="N15" i="8"/>
  <c r="N14" i="10"/>
  <c r="N20" i="9"/>
  <c r="N29" i="1" l="1"/>
  <c r="N20" i="1"/>
  <c r="N26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N17" i="10"/>
  <c r="N18" i="9"/>
  <c r="O18" i="9" s="1" a="1"/>
  <c r="O18" i="9" s="1"/>
  <c r="P18" i="9" s="1"/>
  <c r="N23" i="8"/>
  <c r="N24" i="8"/>
  <c r="O17" i="10" l="1" a="1"/>
  <c r="O17" i="10" s="1"/>
  <c r="P17" i="10" s="1"/>
  <c r="N27" i="9"/>
  <c r="N4" i="10"/>
  <c r="N19" i="10"/>
  <c r="N20" i="10"/>
  <c r="N22" i="10"/>
  <c r="N23" i="10"/>
  <c r="N24" i="10"/>
  <c r="N18" i="10"/>
  <c r="N19" i="9"/>
  <c r="O19" i="9" s="1" a="1"/>
  <c r="O19" i="9" s="1"/>
  <c r="P19" i="9" s="1"/>
  <c r="P20" i="9"/>
  <c r="N21" i="9"/>
  <c r="O21" i="9" s="1" a="1"/>
  <c r="O21" i="9" s="1"/>
  <c r="P21" i="9" s="1"/>
  <c r="N23" i="9"/>
  <c r="N24" i="9"/>
  <c r="N25" i="9"/>
  <c r="N26" i="9"/>
  <c r="N25" i="8"/>
  <c r="N26" i="8"/>
  <c r="N27" i="8"/>
  <c r="I29" i="1"/>
  <c r="I28" i="1"/>
  <c r="N10" i="10"/>
  <c r="N11" i="10"/>
  <c r="N3" i="10"/>
  <c r="N5" i="10"/>
  <c r="N6" i="10"/>
  <c r="N7" i="10"/>
  <c r="N8" i="10"/>
  <c r="N9" i="10"/>
  <c r="N12" i="10"/>
  <c r="N13" i="10"/>
  <c r="N15" i="10"/>
  <c r="N16" i="10"/>
  <c r="O8" i="10" l="1" a="1"/>
  <c r="O8" i="10" s="1"/>
  <c r="P8" i="10" s="1"/>
  <c r="O6" i="10" a="1"/>
  <c r="O6" i="10" s="1"/>
  <c r="P6" i="10" s="1"/>
  <c r="O10" i="10" a="1"/>
  <c r="O10" i="10" s="1"/>
  <c r="P10" i="10" s="1"/>
  <c r="O7" i="10" a="1"/>
  <c r="O7" i="10" s="1"/>
  <c r="P7" i="10" s="1"/>
  <c r="O19" i="10" a="1"/>
  <c r="O19" i="10" s="1"/>
  <c r="P19" i="10" s="1"/>
  <c r="O3" i="10" a="1"/>
  <c r="O3" i="10" s="1"/>
  <c r="P3" i="10" s="1"/>
  <c r="O4" i="10" a="1"/>
  <c r="O4" i="10" s="1"/>
  <c r="P4" i="10" s="1"/>
  <c r="O15" i="10" a="1"/>
  <c r="O15" i="10" s="1"/>
  <c r="P15" i="10" s="1"/>
  <c r="O20" i="10" a="1"/>
  <c r="O20" i="10" s="1"/>
  <c r="P20" i="10" s="1"/>
  <c r="O18" i="10" a="1"/>
  <c r="O18" i="10" s="1"/>
  <c r="P18" i="10" s="1"/>
  <c r="O14" i="10" a="1"/>
  <c r="O14" i="10" s="1"/>
  <c r="P14" i="10" s="1"/>
  <c r="O9" i="10" a="1"/>
  <c r="O9" i="10" s="1"/>
  <c r="P9" i="10" s="1"/>
  <c r="O12" i="10" a="1"/>
  <c r="O12" i="10" s="1"/>
  <c r="P12" i="10" s="1"/>
  <c r="O11" i="10" a="1"/>
  <c r="O11" i="10" s="1"/>
  <c r="P11" i="10" s="1"/>
  <c r="O5" i="10" a="1"/>
  <c r="O5" i="10" s="1"/>
  <c r="P5" i="10" s="1"/>
  <c r="O16" i="10" a="1"/>
  <c r="O16" i="10" s="1"/>
  <c r="P16" i="10" s="1"/>
  <c r="O13" i="10" a="1"/>
  <c r="O13" i="10" s="1"/>
  <c r="P13" i="10" s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3" i="6"/>
  <c r="S20" i="10" l="1"/>
  <c r="I23" i="1"/>
  <c r="I24" i="1"/>
  <c r="I25" i="1"/>
  <c r="I26" i="1"/>
  <c r="I22" i="1"/>
  <c r="N4" i="9" l="1"/>
  <c r="O4" i="9" s="1" a="1"/>
  <c r="O4" i="9" s="1"/>
  <c r="P4" i="9" s="1"/>
  <c r="N5" i="9"/>
  <c r="O5" i="9" s="1" a="1"/>
  <c r="O5" i="9" s="1"/>
  <c r="P5" i="9" s="1"/>
  <c r="N6" i="9"/>
  <c r="O6" i="9" s="1" a="1"/>
  <c r="O6" i="9" s="1"/>
  <c r="P6" i="9" s="1"/>
  <c r="N7" i="9"/>
  <c r="O7" i="9" s="1" a="1"/>
  <c r="O7" i="9" s="1"/>
  <c r="P7" i="9" s="1"/>
  <c r="N8" i="9"/>
  <c r="O8" i="9" s="1" a="1"/>
  <c r="O8" i="9" s="1"/>
  <c r="P8" i="9" s="1"/>
  <c r="N9" i="9"/>
  <c r="O9" i="9" s="1" a="1"/>
  <c r="O9" i="9" s="1"/>
  <c r="P9" i="9" s="1"/>
  <c r="N10" i="9"/>
  <c r="O10" i="9" s="1" a="1"/>
  <c r="O10" i="9" s="1"/>
  <c r="P10" i="9" s="1"/>
  <c r="N11" i="9"/>
  <c r="O11" i="9" s="1" a="1"/>
  <c r="O11" i="9" s="1"/>
  <c r="P11" i="9" s="1"/>
  <c r="N12" i="9"/>
  <c r="O12" i="9" s="1" a="1"/>
  <c r="O12" i="9" s="1"/>
  <c r="P12" i="9" s="1"/>
  <c r="N13" i="9"/>
  <c r="O13" i="9" s="1" a="1"/>
  <c r="O13" i="9" s="1"/>
  <c r="P13" i="9" s="1"/>
  <c r="N14" i="9"/>
  <c r="O14" i="9" s="1" a="1"/>
  <c r="O14" i="9" s="1"/>
  <c r="P14" i="9" s="1"/>
  <c r="N15" i="9"/>
  <c r="O15" i="9" s="1" a="1"/>
  <c r="O15" i="9" s="1"/>
  <c r="P15" i="9" s="1"/>
  <c r="N16" i="9"/>
  <c r="O16" i="9" s="1" a="1"/>
  <c r="O16" i="9" s="1"/>
  <c r="P16" i="9" s="1"/>
  <c r="N17" i="9"/>
  <c r="O17" i="9" s="1" a="1"/>
  <c r="O17" i="9" s="1"/>
  <c r="P17" i="9" s="1"/>
  <c r="N3" i="9"/>
  <c r="O3" i="9" s="1" a="1"/>
  <c r="O3" i="9" s="1"/>
  <c r="P3" i="9" s="1"/>
  <c r="N11" i="8"/>
  <c r="O11" i="8" s="1" a="1"/>
  <c r="O11" i="8" s="1"/>
  <c r="P11" i="8" s="1"/>
  <c r="N12" i="8"/>
  <c r="O12" i="8" s="1" a="1"/>
  <c r="O12" i="8" s="1"/>
  <c r="P12" i="8" s="1"/>
  <c r="N13" i="8"/>
  <c r="O13" i="8" s="1" a="1"/>
  <c r="O13" i="8" s="1"/>
  <c r="P13" i="8" s="1"/>
  <c r="N14" i="8"/>
  <c r="O14" i="8" s="1" a="1"/>
  <c r="O14" i="8" s="1"/>
  <c r="P14" i="8" s="1"/>
  <c r="O15" i="8" a="1"/>
  <c r="O15" i="8" s="1"/>
  <c r="P15" i="8" s="1"/>
  <c r="O16" i="8" a="1"/>
  <c r="O16" i="8" s="1"/>
  <c r="P16" i="8" s="1"/>
  <c r="N17" i="8"/>
  <c r="O17" i="8" s="1" a="1"/>
  <c r="O17" i="8" s="1"/>
  <c r="P17" i="8" s="1"/>
  <c r="N18" i="8"/>
  <c r="O18" i="8" s="1" a="1"/>
  <c r="O18" i="8" s="1"/>
  <c r="P18" i="8" s="1"/>
  <c r="N19" i="8"/>
  <c r="O19" i="8" s="1" a="1"/>
  <c r="O19" i="8" s="1"/>
  <c r="P19" i="8" s="1"/>
  <c r="N20" i="8"/>
  <c r="O20" i="8" s="1" a="1"/>
  <c r="O20" i="8" s="1"/>
  <c r="P20" i="8" s="1"/>
  <c r="N21" i="8"/>
  <c r="N10" i="8"/>
  <c r="O10" i="8" s="1" a="1"/>
  <c r="O10" i="8" s="1"/>
  <c r="P10" i="8" s="1"/>
  <c r="N9" i="8"/>
  <c r="O9" i="8" s="1" a="1"/>
  <c r="O9" i="8" s="1"/>
  <c r="P9" i="8" s="1"/>
  <c r="N8" i="8"/>
  <c r="O8" i="8" s="1" a="1"/>
  <c r="O8" i="8" s="1"/>
  <c r="P8" i="8" s="1"/>
  <c r="N7" i="8"/>
  <c r="O7" i="8" s="1" a="1"/>
  <c r="O7" i="8" s="1"/>
  <c r="P7" i="8" s="1"/>
  <c r="N6" i="8"/>
  <c r="O6" i="8" s="1" a="1"/>
  <c r="O6" i="8" s="1"/>
  <c r="P6" i="8" s="1"/>
  <c r="N5" i="8"/>
  <c r="O5" i="8" s="1" a="1"/>
  <c r="O5" i="8" s="1"/>
  <c r="P5" i="8" s="1"/>
  <c r="N4" i="8"/>
  <c r="O4" i="8" s="1" a="1"/>
  <c r="O4" i="8" s="1"/>
  <c r="P4" i="8" s="1"/>
  <c r="N3" i="8"/>
  <c r="O3" i="8" s="1" a="1"/>
  <c r="O3" i="8" s="1"/>
  <c r="P3" i="8" s="1"/>
  <c r="S21" i="9" l="1"/>
  <c r="S21" i="8"/>
  <c r="O21" i="8" a="1"/>
  <c r="O21" i="8" s="1"/>
  <c r="P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<sst xmlns="http://schemas.openxmlformats.org/spreadsheetml/2006/main" count="516" uniqueCount="194">
  <si>
    <t>Suma</t>
  </si>
  <si>
    <t>Ocena</t>
  </si>
  <si>
    <t>Punkty</t>
  </si>
  <si>
    <t>Oceny</t>
  </si>
  <si>
    <t>Liszcz</t>
  </si>
  <si>
    <t>Rafał</t>
  </si>
  <si>
    <t>0,0 - 4,5</t>
  </si>
  <si>
    <t>Jacek</t>
  </si>
  <si>
    <t>Michał</t>
  </si>
  <si>
    <t>5,0 - 6,0</t>
  </si>
  <si>
    <t>Jarosiewicz</t>
  </si>
  <si>
    <t>Patryk</t>
  </si>
  <si>
    <t>6,5 - 7,5</t>
  </si>
  <si>
    <t>Madej</t>
  </si>
  <si>
    <t>Piotr</t>
  </si>
  <si>
    <t>8,0 - 8,5</t>
  </si>
  <si>
    <t>Matykowski</t>
  </si>
  <si>
    <t>9,0 - 9,5</t>
  </si>
  <si>
    <t>Mik</t>
  </si>
  <si>
    <t>Seweryn</t>
  </si>
  <si>
    <t>10,0 - 11,0</t>
  </si>
  <si>
    <t>Motas</t>
  </si>
  <si>
    <t>Krzysztof</t>
  </si>
  <si>
    <t>Mucha</t>
  </si>
  <si>
    <t>Dawid</t>
  </si>
  <si>
    <t>Orczyk</t>
  </si>
  <si>
    <t>Jakub</t>
  </si>
  <si>
    <t>Pękala</t>
  </si>
  <si>
    <t>Bartosz</t>
  </si>
  <si>
    <t>Pluta</t>
  </si>
  <si>
    <t>Konrad</t>
  </si>
  <si>
    <t>Powrózek</t>
  </si>
  <si>
    <t>Rojek</t>
  </si>
  <si>
    <t>Adrian</t>
  </si>
  <si>
    <t>Rzepka</t>
  </si>
  <si>
    <t>Szymon</t>
  </si>
  <si>
    <t>Skocz</t>
  </si>
  <si>
    <t>Tanecznik</t>
  </si>
  <si>
    <t>Aleksandra</t>
  </si>
  <si>
    <t>Toczek</t>
  </si>
  <si>
    <t>Justyna</t>
  </si>
  <si>
    <t>Węglowski</t>
  </si>
  <si>
    <t>Wołoszyn</t>
  </si>
  <si>
    <t>Łukasz</t>
  </si>
  <si>
    <t>ndst:</t>
  </si>
  <si>
    <t>syscall</t>
  </si>
  <si>
    <t>bits</t>
  </si>
  <si>
    <t>Projekt 2</t>
  </si>
  <si>
    <t>Olko</t>
  </si>
  <si>
    <t>mmap</t>
  </si>
  <si>
    <t>Smoła</t>
  </si>
  <si>
    <t>send</t>
  </si>
  <si>
    <t>Bieniek</t>
  </si>
  <si>
    <t>Gabriela</t>
  </si>
  <si>
    <t>gettimeofday</t>
  </si>
  <si>
    <t>Bocak</t>
  </si>
  <si>
    <t>Mateusz</t>
  </si>
  <si>
    <t>mkdir</t>
  </si>
  <si>
    <t>Śliwa</t>
  </si>
  <si>
    <t>getpid</t>
  </si>
  <si>
    <t>Pilecki</t>
  </si>
  <si>
    <t>fork</t>
  </si>
  <si>
    <t>Opar</t>
  </si>
  <si>
    <t>kill</t>
  </si>
  <si>
    <t>Sondej</t>
  </si>
  <si>
    <t>inotify_init</t>
  </si>
  <si>
    <t>Umiński</t>
  </si>
  <si>
    <t>Maciej</t>
  </si>
  <si>
    <t>shmctl</t>
  </si>
  <si>
    <t>Jakubowski</t>
  </si>
  <si>
    <t>getpriority</t>
  </si>
  <si>
    <t>Nowak</t>
  </si>
  <si>
    <t>recvfrom</t>
  </si>
  <si>
    <t>Hołyszko</t>
  </si>
  <si>
    <t>rename</t>
  </si>
  <si>
    <t>Misiura</t>
  </si>
  <si>
    <t>Faustyna</t>
  </si>
  <si>
    <t>uname/clone</t>
  </si>
  <si>
    <t>Dąbrowski</t>
  </si>
  <si>
    <t>Karol</t>
  </si>
  <si>
    <t>chmod</t>
  </si>
  <si>
    <t>Bułaś</t>
  </si>
  <si>
    <t>Kacper</t>
  </si>
  <si>
    <t>rmdir</t>
  </si>
  <si>
    <t>Solecki</t>
  </si>
  <si>
    <t>open</t>
  </si>
  <si>
    <t>Florian</t>
  </si>
  <si>
    <t>sleep</t>
  </si>
  <si>
    <t>Dyjak</t>
  </si>
  <si>
    <t>Albrycht</t>
  </si>
  <si>
    <t>read</t>
  </si>
  <si>
    <t>Bieszczad</t>
  </si>
  <si>
    <t>alarm</t>
  </si>
  <si>
    <t>Błaut</t>
  </si>
  <si>
    <t>Monika</t>
  </si>
  <si>
    <t>exceve</t>
  </si>
  <si>
    <t>getppid</t>
  </si>
  <si>
    <t>Długosz</t>
  </si>
  <si>
    <t xml:space="preserve">Dołęga </t>
  </si>
  <si>
    <t>Alicja</t>
  </si>
  <si>
    <t xml:space="preserve">Florek </t>
  </si>
  <si>
    <t>Bartłomiej</t>
  </si>
  <si>
    <t>Gierus</t>
  </si>
  <si>
    <t>Miłosz</t>
  </si>
  <si>
    <t>Haznar</t>
  </si>
  <si>
    <t>Arkadiusz</t>
  </si>
  <si>
    <t>mount</t>
  </si>
  <si>
    <t>Kaniewska</t>
  </si>
  <si>
    <t>Ewelina</t>
  </si>
  <si>
    <t>shmget</t>
  </si>
  <si>
    <t xml:space="preserve">Kmiotek </t>
  </si>
  <si>
    <t>Kret</t>
  </si>
  <si>
    <t>Aleksander</t>
  </si>
  <si>
    <t>time</t>
  </si>
  <si>
    <t>Król</t>
  </si>
  <si>
    <t>getuid</t>
  </si>
  <si>
    <t>Karolina</t>
  </si>
  <si>
    <t>uname</t>
  </si>
  <si>
    <t>Maksymilain</t>
  </si>
  <si>
    <t>Przypek</t>
  </si>
  <si>
    <t>Paśko</t>
  </si>
  <si>
    <t>Marcin</t>
  </si>
  <si>
    <t>msget</t>
  </si>
  <si>
    <t>vfork</t>
  </si>
  <si>
    <t>Schiffer</t>
  </si>
  <si>
    <t>Cyprian</t>
  </si>
  <si>
    <t>clone</t>
  </si>
  <si>
    <t>Kolo</t>
  </si>
  <si>
    <t>Projekt 1</t>
  </si>
  <si>
    <t>Srednia</t>
  </si>
  <si>
    <t>Nazwisko</t>
  </si>
  <si>
    <t>Imię</t>
  </si>
  <si>
    <t>0 - 4,5</t>
  </si>
  <si>
    <t>5 - 5,5</t>
  </si>
  <si>
    <t>6 - 6,5</t>
  </si>
  <si>
    <t>7 - 7,5</t>
  </si>
  <si>
    <t>8 - 8,5</t>
  </si>
  <si>
    <t>9 - 10</t>
  </si>
  <si>
    <t>Tarała</t>
  </si>
  <si>
    <t>Tomasz</t>
  </si>
  <si>
    <t>Dołęga</t>
  </si>
  <si>
    <t>Florek</t>
  </si>
  <si>
    <t>Garbacik</t>
  </si>
  <si>
    <t>Kmiotek</t>
  </si>
  <si>
    <t>Maksymilian</t>
  </si>
  <si>
    <t>shutdown</t>
  </si>
  <si>
    <t>Parametry</t>
  </si>
  <si>
    <t>3.5 - 4.0</t>
  </si>
  <si>
    <t>4.0 - 4.5</t>
  </si>
  <si>
    <t>4.5 - 5.0</t>
  </si>
  <si>
    <t>Deadline:</t>
  </si>
  <si>
    <t>10.12.24</t>
  </si>
  <si>
    <t>pause</t>
  </si>
  <si>
    <t>pipe</t>
  </si>
  <si>
    <t>utime</t>
  </si>
  <si>
    <t>reboot</t>
  </si>
  <si>
    <t>lseek</t>
  </si>
  <si>
    <t>nanosleep</t>
  </si>
  <si>
    <t>pread</t>
  </si>
  <si>
    <t>pwrite</t>
  </si>
  <si>
    <t>truncate</t>
  </si>
  <si>
    <t>getegid</t>
  </si>
  <si>
    <t>mkdirat</t>
  </si>
  <si>
    <t>chdir</t>
  </si>
  <si>
    <t>dup</t>
  </si>
  <si>
    <t>fchown</t>
  </si>
  <si>
    <t>access</t>
  </si>
  <si>
    <t>getcwd</t>
  </si>
  <si>
    <t>getgid</t>
  </si>
  <si>
    <t>getrusage</t>
  </si>
  <si>
    <t>user-info</t>
  </si>
  <si>
    <t>file-permissions</t>
  </si>
  <si>
    <t>split</t>
  </si>
  <si>
    <t>line-end</t>
  </si>
  <si>
    <t>backup-tool</t>
  </si>
  <si>
    <t>check</t>
  </si>
  <si>
    <t>fifo-chat</t>
  </si>
  <si>
    <t>add2path</t>
  </si>
  <si>
    <t>virtual-memory-monitor</t>
  </si>
  <si>
    <t>time-calc</t>
  </si>
  <si>
    <t>network-port-scanner</t>
  </si>
  <si>
    <t>file-search</t>
  </si>
  <si>
    <t>sysinfo</t>
  </si>
  <si>
    <t>path-resolver</t>
  </si>
  <si>
    <t>resource-monitor</t>
  </si>
  <si>
    <t>env-manager</t>
  </si>
  <si>
    <t>histogram</t>
  </si>
  <si>
    <t>7.02.25</t>
  </si>
  <si>
    <t>24.02.25</t>
  </si>
  <si>
    <t>ndst</t>
  </si>
  <si>
    <t>21.01.25</t>
  </si>
  <si>
    <t>05.02.25</t>
  </si>
  <si>
    <t>20.02.25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</si>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</sst>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M11" sqref="M11"/>
    </sheetView>
  </sheetViews>
  <sheetFormatPr defaultRowHeight="14.4" x14ac:dyDescent="0.3"/>
  <cols>
    <col min="1" max="1" width="3.6640625" customWidth="1"/>
    <col min="2" max="2" width="11.6640625" customWidth="1"/>
    <col min="3" max="3" width="10.21875" customWidth="1"/>
  </cols>
  <sheetData>
    <row r="1" spans="1:16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2" t="s">
        <v>0</v>
      </c>
      <c r="J1" s="2" t="s">
        <v>1</v>
      </c>
      <c r="M1" t="s">
        <v>2</v>
      </c>
      <c r="N1" s="9" t="s">
        <v>3</v>
      </c>
      <c r="O1" s="1"/>
      <c r="P1" s="1"/>
    </row>
    <row r="3" spans="1:16" x14ac:dyDescent="0.3">
      <c r="A3" s="3">
        <v>1</v>
      </c>
      <c r="B3" t="s">
        <v>4</v>
      </c>
      <c r="C3" t="s">
        <v>5</v>
      </c>
      <c r="D3">
        <v>1.5</v>
      </c>
      <c r="E3">
        <v>1.5</v>
      </c>
      <c r="F3">
        <v>0</v>
      </c>
      <c r="G3">
        <v>1</v>
      </c>
      <c r="H3">
        <v>2</v>
      </c>
      <c r="I3">
        <f>SUM(D3:H3)</f>
        <v>6</v>
      </c>
      <c r="J3">
        <v>3</v>
      </c>
      <c r="K3" s="3"/>
      <c r="M3" t="s">
        <v>6</v>
      </c>
      <c r="N3" s="6">
        <v>2</v>
      </c>
    </row>
    <row r="4" spans="1:16" x14ac:dyDescent="0.3">
      <c r="A4" s="3">
        <v>2</v>
      </c>
      <c r="B4" t="s">
        <v>7</v>
      </c>
      <c r="C4" t="s">
        <v>8</v>
      </c>
      <c r="I4">
        <f t="shared" ref="I4:I11" si="0">SUM(D4:H4)</f>
        <v>0</v>
      </c>
      <c r="J4">
        <v>2</v>
      </c>
      <c r="K4" s="3" t="s">
        <v>189</v>
      </c>
      <c r="M4" t="s">
        <v>9</v>
      </c>
      <c r="N4" s="6">
        <v>3</v>
      </c>
    </row>
    <row r="5" spans="1:16" x14ac:dyDescent="0.3">
      <c r="A5" s="3">
        <v>3</v>
      </c>
      <c r="B5" t="s">
        <v>10</v>
      </c>
      <c r="C5" t="s">
        <v>11</v>
      </c>
      <c r="D5">
        <v>2</v>
      </c>
      <c r="E5">
        <v>1.5</v>
      </c>
      <c r="F5">
        <v>2</v>
      </c>
      <c r="G5">
        <v>0</v>
      </c>
      <c r="H5">
        <v>0</v>
      </c>
      <c r="I5">
        <f t="shared" si="0"/>
        <v>5.5</v>
      </c>
      <c r="J5">
        <v>3</v>
      </c>
      <c r="K5" s="3"/>
      <c r="M5" t="s">
        <v>12</v>
      </c>
      <c r="N5" s="6">
        <v>3.5</v>
      </c>
    </row>
    <row r="6" spans="1:16" x14ac:dyDescent="0.3">
      <c r="A6" s="3">
        <v>4</v>
      </c>
      <c r="B6" t="s">
        <v>13</v>
      </c>
      <c r="C6" t="s">
        <v>14</v>
      </c>
      <c r="D6">
        <v>2</v>
      </c>
      <c r="E6">
        <v>1.5</v>
      </c>
      <c r="F6">
        <v>2</v>
      </c>
      <c r="G6">
        <v>0</v>
      </c>
      <c r="H6">
        <v>1.5</v>
      </c>
      <c r="I6">
        <f t="shared" si="0"/>
        <v>7</v>
      </c>
      <c r="J6">
        <v>3.5</v>
      </c>
      <c r="K6" s="3"/>
      <c r="M6" t="s">
        <v>15</v>
      </c>
      <c r="N6" s="6">
        <v>4</v>
      </c>
    </row>
    <row r="7" spans="1:16" x14ac:dyDescent="0.3">
      <c r="A7" s="3">
        <v>5</v>
      </c>
      <c r="B7" t="s">
        <v>16</v>
      </c>
      <c r="C7" t="s">
        <v>11</v>
      </c>
      <c r="D7">
        <v>1.5</v>
      </c>
      <c r="E7">
        <v>0</v>
      </c>
      <c r="F7">
        <v>0</v>
      </c>
      <c r="G7">
        <v>0</v>
      </c>
      <c r="H7">
        <v>0</v>
      </c>
      <c r="I7">
        <f t="shared" si="0"/>
        <v>1.5</v>
      </c>
      <c r="J7">
        <v>2</v>
      </c>
      <c r="K7" s="3" t="s">
        <v>189</v>
      </c>
      <c r="M7" t="s">
        <v>17</v>
      </c>
      <c r="N7" s="6">
        <v>4.5</v>
      </c>
    </row>
    <row r="8" spans="1:16" x14ac:dyDescent="0.3">
      <c r="A8" s="3">
        <v>6</v>
      </c>
      <c r="B8" t="s">
        <v>18</v>
      </c>
      <c r="C8" t="s">
        <v>19</v>
      </c>
      <c r="D8">
        <v>2</v>
      </c>
      <c r="E8">
        <v>0</v>
      </c>
      <c r="F8">
        <v>0</v>
      </c>
      <c r="G8">
        <v>0.5</v>
      </c>
      <c r="H8">
        <v>1</v>
      </c>
      <c r="I8">
        <f t="shared" si="0"/>
        <v>3.5</v>
      </c>
      <c r="J8">
        <v>2</v>
      </c>
      <c r="K8" s="3" t="s">
        <v>189</v>
      </c>
      <c r="M8" t="s">
        <v>20</v>
      </c>
      <c r="N8" s="6">
        <v>5</v>
      </c>
    </row>
    <row r="9" spans="1:16" x14ac:dyDescent="0.3">
      <c r="A9" s="3">
        <v>7</v>
      </c>
      <c r="B9" t="s">
        <v>21</v>
      </c>
      <c r="C9" t="s">
        <v>22</v>
      </c>
      <c r="D9">
        <v>2</v>
      </c>
      <c r="E9">
        <v>2</v>
      </c>
      <c r="F9">
        <v>2</v>
      </c>
      <c r="G9">
        <v>2</v>
      </c>
      <c r="H9">
        <v>2.5</v>
      </c>
      <c r="I9">
        <f t="shared" si="0"/>
        <v>10.5</v>
      </c>
      <c r="J9">
        <v>5</v>
      </c>
      <c r="K9" s="3"/>
    </row>
    <row r="10" spans="1:16" x14ac:dyDescent="0.3">
      <c r="A10" s="3">
        <v>8</v>
      </c>
      <c r="B10" t="s">
        <v>23</v>
      </c>
      <c r="C10" t="s">
        <v>24</v>
      </c>
      <c r="D10">
        <v>2</v>
      </c>
      <c r="E10">
        <v>1.5</v>
      </c>
      <c r="F10">
        <v>1</v>
      </c>
      <c r="G10">
        <v>2</v>
      </c>
      <c r="H10">
        <v>0</v>
      </c>
      <c r="I10">
        <f t="shared" si="0"/>
        <v>6.5</v>
      </c>
      <c r="J10">
        <v>3.5</v>
      </c>
      <c r="K10" s="3"/>
      <c r="L10" s="5"/>
      <c r="M10" s="5"/>
      <c r="N10" s="5"/>
      <c r="O10" s="5"/>
    </row>
    <row r="11" spans="1:16" x14ac:dyDescent="0.3">
      <c r="A11" s="3">
        <v>9</v>
      </c>
      <c r="B11" t="s">
        <v>25</v>
      </c>
      <c r="C11" t="s">
        <v>26</v>
      </c>
      <c r="D11">
        <v>2</v>
      </c>
      <c r="E11">
        <v>1</v>
      </c>
      <c r="F11">
        <v>0</v>
      </c>
      <c r="G11">
        <v>2</v>
      </c>
      <c r="H11">
        <v>1</v>
      </c>
      <c r="I11">
        <f t="shared" si="0"/>
        <v>6</v>
      </c>
      <c r="J11">
        <v>3</v>
      </c>
      <c r="K11" s="3"/>
    </row>
    <row r="12" spans="1:16" x14ac:dyDescent="0.3">
      <c r="A12" s="3">
        <v>10</v>
      </c>
      <c r="B12" t="s">
        <v>29</v>
      </c>
      <c r="C12" t="s">
        <v>30</v>
      </c>
      <c r="D12">
        <v>2</v>
      </c>
      <c r="E12">
        <v>2</v>
      </c>
      <c r="F12">
        <v>0</v>
      </c>
      <c r="G12">
        <v>0</v>
      </c>
      <c r="H12">
        <v>0</v>
      </c>
      <c r="I12">
        <f t="shared" ref="I12:I20" si="1">SUM(D12:H12)</f>
        <v>4</v>
      </c>
      <c r="J12">
        <v>2</v>
      </c>
      <c r="K12" s="3" t="s">
        <v>189</v>
      </c>
    </row>
    <row r="13" spans="1:16" x14ac:dyDescent="0.3">
      <c r="A13" s="3">
        <v>11</v>
      </c>
      <c r="B13" t="s">
        <v>31</v>
      </c>
      <c r="C13" t="s">
        <v>30</v>
      </c>
      <c r="D13">
        <v>2</v>
      </c>
      <c r="E13">
        <v>2</v>
      </c>
      <c r="F13">
        <v>2</v>
      </c>
      <c r="G13">
        <v>0</v>
      </c>
      <c r="H13">
        <v>0</v>
      </c>
      <c r="I13">
        <f t="shared" si="1"/>
        <v>6</v>
      </c>
      <c r="J13">
        <v>3</v>
      </c>
      <c r="K13" s="3"/>
      <c r="N13" s="4"/>
    </row>
    <row r="14" spans="1:16" x14ac:dyDescent="0.3">
      <c r="A14" s="3">
        <v>12</v>
      </c>
      <c r="B14" t="s">
        <v>32</v>
      </c>
      <c r="C14" t="s">
        <v>33</v>
      </c>
      <c r="D14">
        <v>2</v>
      </c>
      <c r="E14">
        <v>2</v>
      </c>
      <c r="F14">
        <v>1.5</v>
      </c>
      <c r="G14">
        <v>2</v>
      </c>
      <c r="H14">
        <v>3</v>
      </c>
      <c r="I14">
        <f t="shared" si="1"/>
        <v>10.5</v>
      </c>
      <c r="J14">
        <v>5</v>
      </c>
      <c r="K14" s="3"/>
    </row>
    <row r="15" spans="1:16" x14ac:dyDescent="0.3">
      <c r="A15" s="3">
        <v>13</v>
      </c>
      <c r="B15" t="s">
        <v>34</v>
      </c>
      <c r="C15" t="s">
        <v>35</v>
      </c>
      <c r="D15">
        <v>2</v>
      </c>
      <c r="E15">
        <v>2</v>
      </c>
      <c r="F15">
        <v>2</v>
      </c>
      <c r="G15">
        <v>2</v>
      </c>
      <c r="H15">
        <v>0</v>
      </c>
      <c r="I15">
        <f t="shared" si="1"/>
        <v>8</v>
      </c>
      <c r="J15">
        <v>4</v>
      </c>
      <c r="K15" s="3"/>
    </row>
    <row r="16" spans="1:16" x14ac:dyDescent="0.3">
      <c r="A16" s="3">
        <v>14</v>
      </c>
      <c r="B16" t="s">
        <v>36</v>
      </c>
      <c r="C16" t="s">
        <v>24</v>
      </c>
      <c r="D16">
        <v>2</v>
      </c>
      <c r="E16">
        <v>1.5</v>
      </c>
      <c r="F16">
        <v>0</v>
      </c>
      <c r="G16">
        <v>2</v>
      </c>
      <c r="H16">
        <v>1.5</v>
      </c>
      <c r="I16">
        <f t="shared" si="1"/>
        <v>7</v>
      </c>
      <c r="J16">
        <v>3.5</v>
      </c>
      <c r="K16" s="3"/>
    </row>
    <row r="17" spans="1:16" x14ac:dyDescent="0.3">
      <c r="A17" s="3">
        <v>15</v>
      </c>
      <c r="B17" t="s">
        <v>37</v>
      </c>
      <c r="C17" t="s">
        <v>38</v>
      </c>
      <c r="D17">
        <v>2</v>
      </c>
      <c r="E17">
        <v>1.5</v>
      </c>
      <c r="F17">
        <v>2</v>
      </c>
      <c r="G17">
        <v>2</v>
      </c>
      <c r="H17">
        <v>1</v>
      </c>
      <c r="I17">
        <f t="shared" si="1"/>
        <v>8.5</v>
      </c>
      <c r="J17">
        <v>4</v>
      </c>
      <c r="K17" s="3"/>
    </row>
    <row r="18" spans="1:16" x14ac:dyDescent="0.3">
      <c r="A18" s="3">
        <v>16</v>
      </c>
      <c r="B18" t="s">
        <v>39</v>
      </c>
      <c r="C18" t="s">
        <v>40</v>
      </c>
      <c r="D18">
        <v>0</v>
      </c>
      <c r="E18">
        <v>0</v>
      </c>
      <c r="F18">
        <v>0.5</v>
      </c>
      <c r="G18">
        <v>1</v>
      </c>
      <c r="H18">
        <v>1.5</v>
      </c>
      <c r="I18">
        <f t="shared" si="1"/>
        <v>3</v>
      </c>
      <c r="J18">
        <v>2</v>
      </c>
      <c r="K18" s="3" t="s">
        <v>189</v>
      </c>
    </row>
    <row r="19" spans="1:16" x14ac:dyDescent="0.3">
      <c r="A19" s="3">
        <v>17</v>
      </c>
      <c r="B19" t="s">
        <v>41</v>
      </c>
      <c r="C19" t="s">
        <v>22</v>
      </c>
      <c r="D19">
        <v>1.5</v>
      </c>
      <c r="E19">
        <v>1.5</v>
      </c>
      <c r="F19">
        <v>2</v>
      </c>
      <c r="G19">
        <v>2</v>
      </c>
      <c r="H19">
        <v>0</v>
      </c>
      <c r="I19">
        <f t="shared" si="1"/>
        <v>7</v>
      </c>
      <c r="J19">
        <v>3.5</v>
      </c>
      <c r="K19" s="3"/>
    </row>
    <row r="20" spans="1:16" x14ac:dyDescent="0.3">
      <c r="A20" s="3">
        <v>18</v>
      </c>
      <c r="B20" t="s">
        <v>42</v>
      </c>
      <c r="C20" t="s">
        <v>43</v>
      </c>
      <c r="D20">
        <v>2</v>
      </c>
      <c r="E20">
        <v>0</v>
      </c>
      <c r="F20">
        <v>2</v>
      </c>
      <c r="G20">
        <v>1.5</v>
      </c>
      <c r="H20">
        <v>0</v>
      </c>
      <c r="I20">
        <f t="shared" si="1"/>
        <v>5.5</v>
      </c>
      <c r="J20">
        <v>3</v>
      </c>
      <c r="K20" s="3"/>
      <c r="M20" s="6" t="s">
        <v>44</v>
      </c>
      <c r="N20">
        <f>COUNTIF(K3:K20, "ndst")</f>
        <v>5</v>
      </c>
      <c r="P20" s="7" t="s">
        <v>190</v>
      </c>
    </row>
    <row r="21" spans="1:16" x14ac:dyDescent="0.3">
      <c r="A21" s="3"/>
    </row>
    <row r="22" spans="1:16" x14ac:dyDescent="0.3">
      <c r="A22" s="3">
        <v>1</v>
      </c>
      <c r="B22" t="s">
        <v>7</v>
      </c>
      <c r="C22" t="s">
        <v>8</v>
      </c>
      <c r="D22">
        <v>2</v>
      </c>
      <c r="E22">
        <v>0</v>
      </c>
      <c r="F22">
        <v>0</v>
      </c>
      <c r="G22">
        <v>0</v>
      </c>
      <c r="H22">
        <v>0</v>
      </c>
      <c r="I22">
        <f>SUM(D22:H22)</f>
        <v>2</v>
      </c>
      <c r="J22">
        <v>2</v>
      </c>
      <c r="K22" s="3" t="s">
        <v>189</v>
      </c>
    </row>
    <row r="23" spans="1:16" x14ac:dyDescent="0.3">
      <c r="A23" s="3">
        <v>2</v>
      </c>
      <c r="B23" t="s">
        <v>16</v>
      </c>
      <c r="C23" t="s">
        <v>11</v>
      </c>
      <c r="D23">
        <v>2</v>
      </c>
      <c r="E23">
        <v>0</v>
      </c>
      <c r="F23">
        <v>0</v>
      </c>
      <c r="G23">
        <v>0</v>
      </c>
      <c r="H23">
        <v>0</v>
      </c>
      <c r="I23">
        <f>SUM(D23:H23)</f>
        <v>2</v>
      </c>
      <c r="J23">
        <v>2</v>
      </c>
      <c r="K23" s="3" t="s">
        <v>189</v>
      </c>
    </row>
    <row r="24" spans="1:16" x14ac:dyDescent="0.3">
      <c r="A24" s="3">
        <v>3</v>
      </c>
      <c r="B24" t="s">
        <v>18</v>
      </c>
      <c r="C24" t="s">
        <v>19</v>
      </c>
      <c r="D24">
        <v>2</v>
      </c>
      <c r="E24">
        <v>2</v>
      </c>
      <c r="F24">
        <v>0</v>
      </c>
      <c r="G24">
        <v>2</v>
      </c>
      <c r="H24">
        <v>3</v>
      </c>
      <c r="I24">
        <f>SUM(D24:H24)</f>
        <v>9</v>
      </c>
      <c r="J24">
        <v>4.5</v>
      </c>
      <c r="K24" s="3"/>
    </row>
    <row r="25" spans="1:16" x14ac:dyDescent="0.3">
      <c r="A25" s="3">
        <v>4</v>
      </c>
      <c r="B25" t="s">
        <v>29</v>
      </c>
      <c r="C25" t="s">
        <v>30</v>
      </c>
      <c r="D25">
        <v>2</v>
      </c>
      <c r="E25">
        <v>1.5</v>
      </c>
      <c r="F25">
        <v>0</v>
      </c>
      <c r="G25">
        <v>2</v>
      </c>
      <c r="H25">
        <v>2.5</v>
      </c>
      <c r="I25">
        <f>SUM(D25:H25)</f>
        <v>8</v>
      </c>
      <c r="J25">
        <v>4</v>
      </c>
      <c r="K25" s="3"/>
    </row>
    <row r="26" spans="1:16" x14ac:dyDescent="0.3">
      <c r="A26" s="3">
        <v>5</v>
      </c>
      <c r="B26" t="s">
        <v>39</v>
      </c>
      <c r="C26" t="s">
        <v>40</v>
      </c>
      <c r="D26">
        <v>2</v>
      </c>
      <c r="E26">
        <v>0</v>
      </c>
      <c r="F26">
        <v>0</v>
      </c>
      <c r="G26">
        <v>2</v>
      </c>
      <c r="H26">
        <v>3</v>
      </c>
      <c r="I26">
        <f>SUM(D26:H26)</f>
        <v>7</v>
      </c>
      <c r="J26">
        <v>3.5</v>
      </c>
      <c r="K26" s="3"/>
      <c r="M26" s="6" t="s">
        <v>44</v>
      </c>
      <c r="N26">
        <f>COUNTIF(K22:K26, "ndst")</f>
        <v>2</v>
      </c>
      <c r="P26" s="7" t="s">
        <v>191</v>
      </c>
    </row>
    <row r="28" spans="1:16" x14ac:dyDescent="0.3">
      <c r="A28" s="3">
        <v>1</v>
      </c>
      <c r="B28" t="s">
        <v>7</v>
      </c>
      <c r="C28" t="s">
        <v>8</v>
      </c>
      <c r="I28">
        <f>SUM(D28:H28)</f>
        <v>0</v>
      </c>
    </row>
    <row r="29" spans="1:16" x14ac:dyDescent="0.3">
      <c r="A29" s="3">
        <v>2</v>
      </c>
      <c r="B29" t="s">
        <v>16</v>
      </c>
      <c r="C29" t="s">
        <v>11</v>
      </c>
      <c r="I29">
        <f t="shared" ref="I29" si="2">SUM(D29:H29)</f>
        <v>0</v>
      </c>
      <c r="M29" s="6" t="s">
        <v>44</v>
      </c>
      <c r="N29">
        <f>COUNTIF(K28:K29, "ndst")</f>
        <v>0</v>
      </c>
      <c r="P29" s="7" t="s">
        <v>192</v>
      </c>
    </row>
    <row r="30" spans="1:16" x14ac:dyDescent="0.3">
      <c r="A30" s="3"/>
    </row>
    <row r="33" spans="1:3" x14ac:dyDescent="0.3">
      <c r="A33" s="3"/>
      <c r="B33" s="8"/>
      <c r="C33" s="8"/>
    </row>
  </sheetData>
  <sortState xmlns:xlrd2="http://schemas.microsoft.com/office/spreadsheetml/2017/richdata2" ref="B3:C26">
    <sortCondition ref="B3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37E6-42A8-4F9B-8188-7EA1F538339E}">
  <dimension ref="A1:K26"/>
  <sheetViews>
    <sheetView workbookViewId="0">
      <selection activeCell="K20" sqref="K20"/>
    </sheetView>
  </sheetViews>
  <sheetFormatPr defaultRowHeight="14.4" x14ac:dyDescent="0.3"/>
  <cols>
    <col min="1" max="1" width="3.6640625" customWidth="1"/>
    <col min="2" max="2" width="11" customWidth="1"/>
    <col min="3" max="3" width="9.44140625" customWidth="1"/>
    <col min="4" max="4" width="12" customWidth="1"/>
    <col min="9" max="9" width="12" customWidth="1"/>
  </cols>
  <sheetData>
    <row r="1" spans="1:11" x14ac:dyDescent="0.3">
      <c r="D1" s="1" t="s">
        <v>45</v>
      </c>
      <c r="E1" s="2" t="s">
        <v>46</v>
      </c>
      <c r="G1" s="1" t="s">
        <v>1</v>
      </c>
      <c r="I1" s="2" t="s">
        <v>47</v>
      </c>
      <c r="K1" s="7" t="s">
        <v>1</v>
      </c>
    </row>
    <row r="3" spans="1:11" x14ac:dyDescent="0.3">
      <c r="A3" s="3">
        <v>1</v>
      </c>
      <c r="B3" t="s">
        <v>48</v>
      </c>
      <c r="C3" t="s">
        <v>24</v>
      </c>
      <c r="D3" s="10" t="s">
        <v>49</v>
      </c>
      <c r="E3" s="8">
        <v>64</v>
      </c>
      <c r="I3" s="8"/>
    </row>
    <row r="4" spans="1:11" x14ac:dyDescent="0.3">
      <c r="A4" s="3">
        <v>2</v>
      </c>
      <c r="B4" t="s">
        <v>50</v>
      </c>
      <c r="C4" t="s">
        <v>14</v>
      </c>
      <c r="D4" s="10" t="s">
        <v>51</v>
      </c>
      <c r="E4" s="8">
        <v>64</v>
      </c>
      <c r="I4" s="8"/>
    </row>
    <row r="5" spans="1:11" x14ac:dyDescent="0.3">
      <c r="A5" s="3">
        <v>3</v>
      </c>
      <c r="B5" t="s">
        <v>52</v>
      </c>
      <c r="C5" t="s">
        <v>53</v>
      </c>
      <c r="D5" s="10" t="s">
        <v>54</v>
      </c>
      <c r="E5" s="8">
        <v>64</v>
      </c>
      <c r="I5" s="8"/>
    </row>
    <row r="6" spans="1:11" x14ac:dyDescent="0.3">
      <c r="A6" s="3">
        <v>4</v>
      </c>
      <c r="B6" t="s">
        <v>55</v>
      </c>
      <c r="C6" t="s">
        <v>56</v>
      </c>
      <c r="D6" s="10" t="s">
        <v>57</v>
      </c>
      <c r="E6" s="8">
        <v>64</v>
      </c>
      <c r="I6" s="8"/>
    </row>
    <row r="7" spans="1:11" x14ac:dyDescent="0.3">
      <c r="A7" s="3">
        <v>5</v>
      </c>
      <c r="B7" t="s">
        <v>58</v>
      </c>
      <c r="C7" t="s">
        <v>43</v>
      </c>
      <c r="D7" s="10" t="s">
        <v>59</v>
      </c>
      <c r="E7" s="8">
        <v>64</v>
      </c>
      <c r="I7" s="8"/>
    </row>
    <row r="8" spans="1:11" x14ac:dyDescent="0.3">
      <c r="A8" s="3">
        <v>6</v>
      </c>
      <c r="B8" t="s">
        <v>60</v>
      </c>
      <c r="C8" t="s">
        <v>8</v>
      </c>
      <c r="D8" s="10" t="s">
        <v>61</v>
      </c>
      <c r="E8" s="8">
        <v>64</v>
      </c>
      <c r="I8" s="8"/>
    </row>
    <row r="9" spans="1:11" x14ac:dyDescent="0.3">
      <c r="A9" s="3">
        <v>7</v>
      </c>
      <c r="B9" t="s">
        <v>62</v>
      </c>
      <c r="C9" t="s">
        <v>26</v>
      </c>
      <c r="D9" s="10" t="s">
        <v>63</v>
      </c>
      <c r="E9" s="8">
        <v>64</v>
      </c>
      <c r="I9" s="8"/>
    </row>
    <row r="10" spans="1:11" x14ac:dyDescent="0.3">
      <c r="A10" s="3">
        <v>8</v>
      </c>
      <c r="B10" t="s">
        <v>64</v>
      </c>
      <c r="C10" t="s">
        <v>56</v>
      </c>
      <c r="D10" s="10" t="s">
        <v>65</v>
      </c>
      <c r="E10" s="8">
        <v>64</v>
      </c>
      <c r="I10" s="8"/>
    </row>
    <row r="11" spans="1:11" x14ac:dyDescent="0.3">
      <c r="A11" s="3">
        <v>9</v>
      </c>
      <c r="B11" t="s">
        <v>66</v>
      </c>
      <c r="C11" t="s">
        <v>67</v>
      </c>
      <c r="D11" s="10" t="s">
        <v>68</v>
      </c>
      <c r="E11" s="8">
        <v>64</v>
      </c>
      <c r="I11" s="8"/>
    </row>
    <row r="12" spans="1:11" x14ac:dyDescent="0.3">
      <c r="A12" s="3">
        <v>10</v>
      </c>
      <c r="B12" t="s">
        <v>69</v>
      </c>
      <c r="C12" t="s">
        <v>26</v>
      </c>
      <c r="D12" s="10" t="s">
        <v>70</v>
      </c>
      <c r="E12" s="8">
        <v>64</v>
      </c>
      <c r="I12" s="8"/>
    </row>
    <row r="13" spans="1:11" x14ac:dyDescent="0.3">
      <c r="A13" s="3">
        <v>11</v>
      </c>
      <c r="B13" t="s">
        <v>71</v>
      </c>
      <c r="C13" t="s">
        <v>14</v>
      </c>
      <c r="D13" s="10" t="s">
        <v>72</v>
      </c>
      <c r="E13" s="8">
        <v>64</v>
      </c>
      <c r="I13" s="8"/>
    </row>
    <row r="14" spans="1:11" x14ac:dyDescent="0.3">
      <c r="A14" s="3">
        <v>12</v>
      </c>
      <c r="B14" t="s">
        <v>73</v>
      </c>
      <c r="C14" t="s">
        <v>56</v>
      </c>
      <c r="D14" s="10" t="s">
        <v>74</v>
      </c>
      <c r="E14" s="8">
        <v>64</v>
      </c>
      <c r="I14" s="8"/>
    </row>
    <row r="15" spans="1:11" x14ac:dyDescent="0.3">
      <c r="A15" s="3">
        <v>13</v>
      </c>
      <c r="B15" t="s">
        <v>75</v>
      </c>
      <c r="C15" t="s">
        <v>76</v>
      </c>
      <c r="D15" s="10" t="s">
        <v>77</v>
      </c>
      <c r="E15" s="8">
        <v>64</v>
      </c>
      <c r="I15" s="8"/>
    </row>
    <row r="16" spans="1:11" x14ac:dyDescent="0.3">
      <c r="A16" s="3">
        <v>14</v>
      </c>
      <c r="B16" t="s">
        <v>78</v>
      </c>
      <c r="C16" t="s">
        <v>79</v>
      </c>
      <c r="D16" s="10" t="s">
        <v>80</v>
      </c>
      <c r="E16" s="8">
        <v>64</v>
      </c>
      <c r="I16" s="8"/>
    </row>
    <row r="17" spans="1:9" x14ac:dyDescent="0.3">
      <c r="A17" s="3">
        <v>15</v>
      </c>
      <c r="B17" t="s">
        <v>81</v>
      </c>
      <c r="C17" t="s">
        <v>82</v>
      </c>
      <c r="D17" s="10" t="s">
        <v>83</v>
      </c>
      <c r="E17" s="8">
        <v>64</v>
      </c>
      <c r="I17" s="8"/>
    </row>
    <row r="18" spans="1:9" x14ac:dyDescent="0.3">
      <c r="A18" s="3">
        <v>16</v>
      </c>
      <c r="B18" t="s">
        <v>84</v>
      </c>
      <c r="C18" t="s">
        <v>43</v>
      </c>
      <c r="D18" s="10" t="s">
        <v>85</v>
      </c>
      <c r="E18" s="8">
        <v>64</v>
      </c>
      <c r="I18" s="8"/>
    </row>
    <row r="19" spans="1:9" x14ac:dyDescent="0.3">
      <c r="A19" s="3">
        <v>17</v>
      </c>
      <c r="B19" t="s">
        <v>86</v>
      </c>
      <c r="C19" t="s">
        <v>56</v>
      </c>
      <c r="D19" s="10" t="s">
        <v>87</v>
      </c>
      <c r="E19" s="8">
        <v>64</v>
      </c>
      <c r="I19" s="8"/>
    </row>
    <row r="20" spans="1:9" x14ac:dyDescent="0.3">
      <c r="A20" s="3">
        <v>18</v>
      </c>
      <c r="B20" t="s">
        <v>88</v>
      </c>
      <c r="C20" t="s">
        <v>8</v>
      </c>
      <c r="D20" s="10" t="s">
        <v>145</v>
      </c>
      <c r="E20" s="8">
        <v>64</v>
      </c>
      <c r="I20" s="8"/>
    </row>
    <row r="21" spans="1:9" x14ac:dyDescent="0.3">
      <c r="A21" s="3"/>
      <c r="E21" s="8"/>
      <c r="I21" s="8"/>
    </row>
    <row r="22" spans="1:9" x14ac:dyDescent="0.3">
      <c r="A22" s="3"/>
      <c r="B22" s="8"/>
      <c r="C22" s="8"/>
      <c r="D22" s="8"/>
      <c r="E22" s="8"/>
      <c r="I22" s="8"/>
    </row>
    <row r="23" spans="1:9" x14ac:dyDescent="0.3">
      <c r="A23" s="3"/>
      <c r="B23" s="8"/>
      <c r="C23" s="8"/>
      <c r="D23" s="8"/>
      <c r="E23" s="8"/>
      <c r="I23" s="8"/>
    </row>
    <row r="24" spans="1:9" x14ac:dyDescent="0.3">
      <c r="A24" s="3"/>
      <c r="D24" s="8"/>
      <c r="E24" s="8"/>
      <c r="I24" s="8"/>
    </row>
    <row r="25" spans="1:9" x14ac:dyDescent="0.3">
      <c r="A25" s="3"/>
      <c r="B25" s="8"/>
      <c r="C25" s="8"/>
      <c r="D25" s="8"/>
      <c r="E25" s="8"/>
      <c r="I25" s="8"/>
    </row>
    <row r="26" spans="1:9" x14ac:dyDescent="0.3">
      <c r="A26" s="3"/>
      <c r="D26" s="8"/>
      <c r="E26" s="8"/>
      <c r="I26" s="8"/>
    </row>
  </sheetData>
  <sortState xmlns:xlrd2="http://schemas.microsoft.com/office/spreadsheetml/2017/richdata2" ref="B3:C25">
    <sortCondition ref="B3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F57A-D1D8-4EFB-BE40-E53CB1B85986}">
  <dimension ref="A1:K21"/>
  <sheetViews>
    <sheetView workbookViewId="0">
      <selection activeCell="K20" sqref="K20"/>
    </sheetView>
  </sheetViews>
  <sheetFormatPr defaultRowHeight="14.4" x14ac:dyDescent="0.3"/>
  <cols>
    <col min="1" max="1" width="3.6640625" customWidth="1"/>
    <col min="2" max="2" width="12" customWidth="1"/>
    <col min="3" max="3" width="11.6640625" customWidth="1"/>
    <col min="4" max="4" width="12" customWidth="1"/>
    <col min="9" max="9" width="12" customWidth="1"/>
  </cols>
  <sheetData>
    <row r="1" spans="1:11" x14ac:dyDescent="0.3">
      <c r="D1" s="1" t="s">
        <v>45</v>
      </c>
      <c r="E1" s="2" t="s">
        <v>46</v>
      </c>
      <c r="G1" s="1" t="s">
        <v>1</v>
      </c>
      <c r="I1" s="2" t="s">
        <v>47</v>
      </c>
      <c r="K1" s="7" t="s">
        <v>1</v>
      </c>
    </row>
    <row r="3" spans="1:11" x14ac:dyDescent="0.3">
      <c r="A3" s="3">
        <v>1</v>
      </c>
      <c r="B3" t="s">
        <v>89</v>
      </c>
      <c r="C3" t="s">
        <v>43</v>
      </c>
      <c r="D3" t="s">
        <v>90</v>
      </c>
      <c r="E3" s="8">
        <v>64</v>
      </c>
      <c r="F3" s="8"/>
      <c r="I3" s="8"/>
    </row>
    <row r="4" spans="1:11" x14ac:dyDescent="0.3">
      <c r="A4" s="3">
        <v>2</v>
      </c>
      <c r="B4" t="s">
        <v>91</v>
      </c>
      <c r="C4" t="s">
        <v>14</v>
      </c>
      <c r="D4" t="s">
        <v>92</v>
      </c>
      <c r="E4" s="8">
        <v>64</v>
      </c>
      <c r="F4" s="8"/>
      <c r="I4" s="8"/>
    </row>
    <row r="5" spans="1:11" x14ac:dyDescent="0.3">
      <c r="A5" s="3">
        <v>3</v>
      </c>
      <c r="B5" t="s">
        <v>93</v>
      </c>
      <c r="C5" t="s">
        <v>94</v>
      </c>
      <c r="D5" t="s">
        <v>95</v>
      </c>
      <c r="E5" s="8">
        <v>64</v>
      </c>
      <c r="F5" s="8"/>
      <c r="I5" s="8"/>
    </row>
    <row r="6" spans="1:11" x14ac:dyDescent="0.3">
      <c r="A6" s="3">
        <v>4</v>
      </c>
      <c r="B6" t="s">
        <v>24</v>
      </c>
      <c r="C6" t="s">
        <v>43</v>
      </c>
      <c r="D6" t="s">
        <v>96</v>
      </c>
      <c r="E6" s="8">
        <v>64</v>
      </c>
      <c r="F6" s="8"/>
      <c r="I6" s="8"/>
    </row>
    <row r="7" spans="1:11" x14ac:dyDescent="0.3">
      <c r="A7" s="3">
        <v>5</v>
      </c>
      <c r="B7" t="s">
        <v>97</v>
      </c>
      <c r="C7" t="s">
        <v>82</v>
      </c>
      <c r="D7" t="s">
        <v>83</v>
      </c>
      <c r="E7" s="8">
        <v>64</v>
      </c>
      <c r="F7" s="8"/>
      <c r="I7" s="8"/>
    </row>
    <row r="8" spans="1:11" x14ac:dyDescent="0.3">
      <c r="A8" s="3">
        <v>6</v>
      </c>
      <c r="B8" t="s">
        <v>98</v>
      </c>
      <c r="C8" t="s">
        <v>99</v>
      </c>
      <c r="D8" t="s">
        <v>49</v>
      </c>
      <c r="E8" s="8">
        <v>64</v>
      </c>
      <c r="F8" s="8"/>
      <c r="I8" s="11"/>
    </row>
    <row r="9" spans="1:11" x14ac:dyDescent="0.3">
      <c r="A9" s="3">
        <v>7</v>
      </c>
      <c r="B9" t="s">
        <v>100</v>
      </c>
      <c r="C9" t="s">
        <v>101</v>
      </c>
      <c r="D9" t="s">
        <v>57</v>
      </c>
      <c r="E9" s="8">
        <v>64</v>
      </c>
      <c r="F9" s="8"/>
      <c r="I9" s="8"/>
    </row>
    <row r="10" spans="1:11" x14ac:dyDescent="0.3">
      <c r="A10" s="3">
        <v>8</v>
      </c>
      <c r="B10" t="s">
        <v>102</v>
      </c>
      <c r="C10" t="s">
        <v>103</v>
      </c>
      <c r="D10" t="s">
        <v>87</v>
      </c>
      <c r="E10" s="8">
        <v>64</v>
      </c>
      <c r="F10" s="8"/>
      <c r="I10" s="8"/>
    </row>
    <row r="11" spans="1:11" x14ac:dyDescent="0.3">
      <c r="A11" s="3">
        <v>9</v>
      </c>
      <c r="B11" t="s">
        <v>104</v>
      </c>
      <c r="C11" t="s">
        <v>105</v>
      </c>
      <c r="D11" t="s">
        <v>106</v>
      </c>
      <c r="E11" s="8">
        <v>64</v>
      </c>
      <c r="F11" s="8"/>
      <c r="I11" s="8"/>
    </row>
    <row r="12" spans="1:11" x14ac:dyDescent="0.3">
      <c r="A12" s="3">
        <v>10</v>
      </c>
      <c r="B12" t="s">
        <v>107</v>
      </c>
      <c r="C12" t="s">
        <v>108</v>
      </c>
      <c r="D12" t="s">
        <v>109</v>
      </c>
      <c r="E12" s="8">
        <v>64</v>
      </c>
      <c r="F12" s="8"/>
      <c r="I12" s="8"/>
    </row>
    <row r="13" spans="1:11" x14ac:dyDescent="0.3">
      <c r="A13" s="3">
        <v>11</v>
      </c>
      <c r="B13" t="s">
        <v>110</v>
      </c>
      <c r="C13" t="s">
        <v>56</v>
      </c>
      <c r="D13" t="s">
        <v>59</v>
      </c>
      <c r="E13" s="8">
        <v>64</v>
      </c>
      <c r="F13" s="8"/>
      <c r="I13" s="8"/>
    </row>
    <row r="14" spans="1:11" x14ac:dyDescent="0.3">
      <c r="A14" s="3">
        <v>12</v>
      </c>
      <c r="B14" t="s">
        <v>111</v>
      </c>
      <c r="C14" t="s">
        <v>112</v>
      </c>
      <c r="D14" t="s">
        <v>113</v>
      </c>
      <c r="E14" s="8">
        <v>64</v>
      </c>
      <c r="F14" s="8"/>
      <c r="I14" s="8"/>
    </row>
    <row r="15" spans="1:11" x14ac:dyDescent="0.3">
      <c r="A15" s="3">
        <v>13</v>
      </c>
      <c r="B15" t="s">
        <v>114</v>
      </c>
      <c r="C15" t="s">
        <v>101</v>
      </c>
      <c r="D15" t="s">
        <v>115</v>
      </c>
      <c r="E15" s="8">
        <v>64</v>
      </c>
      <c r="F15" s="8"/>
      <c r="I15" s="8"/>
    </row>
    <row r="16" spans="1:11" x14ac:dyDescent="0.3">
      <c r="A16" s="3">
        <v>14</v>
      </c>
      <c r="B16" t="s">
        <v>13</v>
      </c>
      <c r="C16" t="s">
        <v>116</v>
      </c>
      <c r="D16" t="s">
        <v>117</v>
      </c>
      <c r="E16" s="8">
        <v>64</v>
      </c>
      <c r="F16" s="8"/>
      <c r="I16" s="8"/>
    </row>
    <row r="17" spans="1:9" x14ac:dyDescent="0.3">
      <c r="A17" s="3">
        <v>15</v>
      </c>
      <c r="B17" t="s">
        <v>118</v>
      </c>
      <c r="C17" t="s">
        <v>119</v>
      </c>
      <c r="D17" t="s">
        <v>74</v>
      </c>
      <c r="E17" s="8">
        <v>64</v>
      </c>
      <c r="F17" s="8"/>
      <c r="I17" s="8"/>
    </row>
    <row r="18" spans="1:9" x14ac:dyDescent="0.3">
      <c r="A18" s="3">
        <v>16</v>
      </c>
      <c r="B18" t="s">
        <v>120</v>
      </c>
      <c r="C18" t="s">
        <v>121</v>
      </c>
      <c r="D18" t="s">
        <v>122</v>
      </c>
      <c r="E18" s="8">
        <v>64</v>
      </c>
      <c r="F18" s="8"/>
    </row>
    <row r="19" spans="1:9" x14ac:dyDescent="0.3">
      <c r="A19" s="3">
        <v>17</v>
      </c>
      <c r="B19" t="s">
        <v>32</v>
      </c>
      <c r="C19" t="s">
        <v>14</v>
      </c>
      <c r="D19" t="s">
        <v>123</v>
      </c>
      <c r="E19" s="8">
        <v>64</v>
      </c>
      <c r="F19" s="8"/>
    </row>
    <row r="20" spans="1:9" x14ac:dyDescent="0.3">
      <c r="A20" s="3">
        <v>18</v>
      </c>
      <c r="B20" t="s">
        <v>124</v>
      </c>
      <c r="C20" t="s">
        <v>125</v>
      </c>
      <c r="D20" t="s">
        <v>126</v>
      </c>
      <c r="E20" s="8">
        <v>64</v>
      </c>
    </row>
    <row r="21" spans="1:9" x14ac:dyDescent="0.3">
      <c r="A21" s="3"/>
      <c r="B21" s="8"/>
      <c r="C21" s="8"/>
    </row>
  </sheetData>
  <sortState xmlns:xlrd2="http://schemas.microsoft.com/office/spreadsheetml/2017/richdata2" ref="B3:C17">
    <sortCondition ref="B3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5B03-3BD4-4D80-A84C-3E29E0F8A891}">
  <dimension ref="A1:N21"/>
  <sheetViews>
    <sheetView workbookViewId="0">
      <selection activeCell="M20" sqref="M20"/>
    </sheetView>
  </sheetViews>
  <sheetFormatPr defaultRowHeight="14.4" x14ac:dyDescent="0.3"/>
  <cols>
    <col min="1" max="1" width="3.6640625" customWidth="1"/>
    <col min="2" max="2" width="12" customWidth="1"/>
    <col min="3" max="3" width="10.77734375" customWidth="1"/>
    <col min="4" max="4" width="10.5546875" customWidth="1"/>
    <col min="9" max="9" width="21.109375" customWidth="1"/>
  </cols>
  <sheetData>
    <row r="1" spans="1:14" x14ac:dyDescent="0.3">
      <c r="D1" s="1" t="s">
        <v>45</v>
      </c>
      <c r="E1" s="2" t="s">
        <v>46</v>
      </c>
      <c r="G1" s="1" t="s">
        <v>1</v>
      </c>
      <c r="I1" s="2" t="s">
        <v>47</v>
      </c>
      <c r="K1" s="7" t="s">
        <v>1</v>
      </c>
      <c r="M1" t="s">
        <v>146</v>
      </c>
      <c r="N1" s="6" t="s">
        <v>3</v>
      </c>
    </row>
    <row r="3" spans="1:14" x14ac:dyDescent="0.3">
      <c r="A3" s="3">
        <v>1</v>
      </c>
      <c r="B3" t="s">
        <v>4</v>
      </c>
      <c r="C3" t="s">
        <v>5</v>
      </c>
      <c r="D3" s="8" t="s">
        <v>152</v>
      </c>
      <c r="E3" s="8">
        <v>64</v>
      </c>
      <c r="F3" s="8"/>
      <c r="G3">
        <v>4</v>
      </c>
      <c r="I3" s="8" t="s">
        <v>170</v>
      </c>
      <c r="K3">
        <v>3</v>
      </c>
      <c r="M3" s="3">
        <v>0</v>
      </c>
      <c r="N3" s="6">
        <v>3</v>
      </c>
    </row>
    <row r="4" spans="1:14" x14ac:dyDescent="0.3">
      <c r="A4" s="3">
        <v>2</v>
      </c>
      <c r="B4" t="s">
        <v>7</v>
      </c>
      <c r="C4" t="s">
        <v>8</v>
      </c>
      <c r="D4" s="8" t="s">
        <v>153</v>
      </c>
      <c r="E4" s="8">
        <v>32</v>
      </c>
      <c r="F4" s="8"/>
      <c r="I4" s="8"/>
      <c r="M4" s="3">
        <v>1</v>
      </c>
      <c r="N4" s="13" t="s">
        <v>147</v>
      </c>
    </row>
    <row r="5" spans="1:14" x14ac:dyDescent="0.3">
      <c r="A5" s="3">
        <v>3</v>
      </c>
      <c r="B5" t="s">
        <v>10</v>
      </c>
      <c r="C5" t="s">
        <v>11</v>
      </c>
      <c r="D5" s="8" t="s">
        <v>154</v>
      </c>
      <c r="E5" s="8">
        <v>64</v>
      </c>
      <c r="F5" s="8"/>
      <c r="G5">
        <v>4</v>
      </c>
      <c r="I5" s="8" t="s">
        <v>171</v>
      </c>
      <c r="K5">
        <v>3</v>
      </c>
      <c r="M5" s="3">
        <v>2</v>
      </c>
      <c r="N5" s="6" t="s">
        <v>148</v>
      </c>
    </row>
    <row r="6" spans="1:14" x14ac:dyDescent="0.3">
      <c r="A6" s="3">
        <v>4</v>
      </c>
      <c r="B6" t="s">
        <v>13</v>
      </c>
      <c r="C6" t="s">
        <v>14</v>
      </c>
      <c r="D6" s="8" t="s">
        <v>155</v>
      </c>
      <c r="E6" s="8">
        <v>64</v>
      </c>
      <c r="F6" s="8"/>
      <c r="G6">
        <v>3</v>
      </c>
      <c r="I6" s="8" t="s">
        <v>172</v>
      </c>
      <c r="K6">
        <v>4</v>
      </c>
      <c r="M6" s="3">
        <v>3</v>
      </c>
      <c r="N6" s="13" t="s">
        <v>149</v>
      </c>
    </row>
    <row r="7" spans="1:14" x14ac:dyDescent="0.3">
      <c r="A7" s="3">
        <v>5</v>
      </c>
      <c r="B7" t="s">
        <v>16</v>
      </c>
      <c r="C7" t="s">
        <v>11</v>
      </c>
      <c r="D7" s="8" t="s">
        <v>156</v>
      </c>
      <c r="E7" s="8">
        <v>32</v>
      </c>
      <c r="F7" s="8"/>
      <c r="G7">
        <v>4.5</v>
      </c>
      <c r="I7" s="8" t="s">
        <v>173</v>
      </c>
      <c r="K7">
        <v>3.5</v>
      </c>
    </row>
    <row r="8" spans="1:14" x14ac:dyDescent="0.3">
      <c r="A8" s="3">
        <v>6</v>
      </c>
      <c r="B8" t="s">
        <v>18</v>
      </c>
      <c r="C8" t="s">
        <v>19</v>
      </c>
      <c r="D8" s="8" t="s">
        <v>157</v>
      </c>
      <c r="E8" s="8">
        <v>32</v>
      </c>
      <c r="F8" s="8"/>
      <c r="G8">
        <v>3.5</v>
      </c>
      <c r="I8" s="11" t="s">
        <v>174</v>
      </c>
      <c r="K8">
        <v>4.5</v>
      </c>
    </row>
    <row r="9" spans="1:14" x14ac:dyDescent="0.3">
      <c r="A9" s="3">
        <v>7</v>
      </c>
      <c r="B9" t="s">
        <v>21</v>
      </c>
      <c r="C9" t="s">
        <v>22</v>
      </c>
      <c r="D9" s="8" t="s">
        <v>158</v>
      </c>
      <c r="E9" s="8">
        <v>64</v>
      </c>
      <c r="F9" s="8"/>
      <c r="G9">
        <v>5</v>
      </c>
      <c r="I9" s="8" t="s">
        <v>175</v>
      </c>
      <c r="K9">
        <v>5</v>
      </c>
      <c r="M9" t="s">
        <v>150</v>
      </c>
      <c r="N9" s="6" t="s">
        <v>151</v>
      </c>
    </row>
    <row r="10" spans="1:14" x14ac:dyDescent="0.3">
      <c r="A10" s="3">
        <v>8</v>
      </c>
      <c r="B10" t="s">
        <v>23</v>
      </c>
      <c r="C10" t="s">
        <v>24</v>
      </c>
      <c r="D10" s="8" t="s">
        <v>169</v>
      </c>
      <c r="E10" s="8">
        <v>32</v>
      </c>
      <c r="F10" s="8"/>
      <c r="G10">
        <v>4</v>
      </c>
      <c r="I10" s="8" t="s">
        <v>176</v>
      </c>
      <c r="K10">
        <v>4</v>
      </c>
    </row>
    <row r="11" spans="1:14" x14ac:dyDescent="0.3">
      <c r="A11" s="3">
        <v>9</v>
      </c>
      <c r="B11" t="s">
        <v>25</v>
      </c>
      <c r="C11" t="s">
        <v>26</v>
      </c>
      <c r="D11" s="8" t="s">
        <v>159</v>
      </c>
      <c r="E11" s="8">
        <v>32</v>
      </c>
      <c r="F11" s="8"/>
      <c r="G11">
        <v>5</v>
      </c>
      <c r="I11" s="8" t="s">
        <v>177</v>
      </c>
      <c r="K11">
        <v>5</v>
      </c>
    </row>
    <row r="12" spans="1:14" x14ac:dyDescent="0.3">
      <c r="A12" s="3">
        <v>10</v>
      </c>
      <c r="B12" t="s">
        <v>29</v>
      </c>
      <c r="C12" t="s">
        <v>30</v>
      </c>
      <c r="D12" s="8" t="s">
        <v>160</v>
      </c>
      <c r="E12" s="8">
        <v>64</v>
      </c>
      <c r="F12" s="8"/>
      <c r="G12">
        <v>5</v>
      </c>
      <c r="I12" s="8" t="s">
        <v>178</v>
      </c>
      <c r="K12">
        <v>5</v>
      </c>
    </row>
    <row r="13" spans="1:14" x14ac:dyDescent="0.3">
      <c r="A13" s="3">
        <v>11</v>
      </c>
      <c r="B13" t="s">
        <v>31</v>
      </c>
      <c r="C13" t="s">
        <v>30</v>
      </c>
      <c r="D13" s="8" t="s">
        <v>161</v>
      </c>
      <c r="E13" s="8">
        <v>64</v>
      </c>
      <c r="F13" s="8"/>
      <c r="G13">
        <v>3</v>
      </c>
      <c r="I13" s="8" t="s">
        <v>179</v>
      </c>
      <c r="K13">
        <v>3.5</v>
      </c>
    </row>
    <row r="14" spans="1:14" x14ac:dyDescent="0.3">
      <c r="A14" s="3">
        <v>12</v>
      </c>
      <c r="B14" t="s">
        <v>32</v>
      </c>
      <c r="C14" t="s">
        <v>33</v>
      </c>
      <c r="D14" s="8" t="s">
        <v>162</v>
      </c>
      <c r="E14" s="8">
        <v>32</v>
      </c>
      <c r="F14" s="8"/>
      <c r="G14">
        <v>4.5</v>
      </c>
      <c r="I14" s="8" t="s">
        <v>180</v>
      </c>
      <c r="K14">
        <v>4.5</v>
      </c>
    </row>
    <row r="15" spans="1:14" x14ac:dyDescent="0.3">
      <c r="A15" s="3">
        <v>13</v>
      </c>
      <c r="B15" t="s">
        <v>34</v>
      </c>
      <c r="C15" t="s">
        <v>35</v>
      </c>
      <c r="D15" s="8" t="s">
        <v>163</v>
      </c>
      <c r="E15" s="8">
        <v>32</v>
      </c>
      <c r="F15" s="8"/>
      <c r="G15">
        <v>4</v>
      </c>
      <c r="I15" s="8" t="s">
        <v>181</v>
      </c>
      <c r="K15">
        <v>4.5</v>
      </c>
    </row>
    <row r="16" spans="1:14" x14ac:dyDescent="0.3">
      <c r="A16" s="3">
        <v>14</v>
      </c>
      <c r="B16" t="s">
        <v>36</v>
      </c>
      <c r="C16" t="s">
        <v>24</v>
      </c>
      <c r="D16" s="8" t="s">
        <v>164</v>
      </c>
      <c r="E16" s="8">
        <v>64</v>
      </c>
      <c r="F16" s="8"/>
      <c r="G16">
        <v>4</v>
      </c>
      <c r="I16" s="8" t="s">
        <v>182</v>
      </c>
      <c r="K16">
        <v>3.5</v>
      </c>
    </row>
    <row r="17" spans="1:11" x14ac:dyDescent="0.3">
      <c r="A17" s="3">
        <v>15</v>
      </c>
      <c r="B17" t="s">
        <v>37</v>
      </c>
      <c r="C17" t="s">
        <v>38</v>
      </c>
      <c r="D17" s="8" t="s">
        <v>165</v>
      </c>
      <c r="E17" s="8">
        <v>32</v>
      </c>
      <c r="F17" s="8"/>
      <c r="G17">
        <v>5</v>
      </c>
      <c r="I17" s="8" t="s">
        <v>183</v>
      </c>
      <c r="K17">
        <v>4.5</v>
      </c>
    </row>
    <row r="18" spans="1:11" x14ac:dyDescent="0.3">
      <c r="A18" s="3">
        <v>16</v>
      </c>
      <c r="B18" t="s">
        <v>39</v>
      </c>
      <c r="C18" t="s">
        <v>40</v>
      </c>
      <c r="D18" s="8" t="s">
        <v>166</v>
      </c>
      <c r="E18" s="8">
        <v>64</v>
      </c>
      <c r="F18" s="8"/>
      <c r="G18">
        <v>4.5</v>
      </c>
      <c r="I18" s="8" t="s">
        <v>184</v>
      </c>
      <c r="K18">
        <v>4.5</v>
      </c>
    </row>
    <row r="19" spans="1:11" x14ac:dyDescent="0.3">
      <c r="A19" s="3">
        <v>17</v>
      </c>
      <c r="B19" t="s">
        <v>41</v>
      </c>
      <c r="C19" t="s">
        <v>22</v>
      </c>
      <c r="D19" s="8" t="s">
        <v>167</v>
      </c>
      <c r="E19" s="8">
        <v>32</v>
      </c>
      <c r="G19">
        <v>4</v>
      </c>
      <c r="I19" s="8" t="s">
        <v>185</v>
      </c>
      <c r="K19">
        <v>3.5</v>
      </c>
    </row>
    <row r="20" spans="1:11" x14ac:dyDescent="0.3">
      <c r="A20" s="3">
        <v>18</v>
      </c>
      <c r="B20" t="s">
        <v>42</v>
      </c>
      <c r="C20" t="s">
        <v>43</v>
      </c>
      <c r="D20" s="8" t="s">
        <v>168</v>
      </c>
      <c r="E20" s="8">
        <v>64</v>
      </c>
      <c r="G20">
        <v>3</v>
      </c>
      <c r="I20" s="8" t="s">
        <v>186</v>
      </c>
      <c r="K20">
        <v>3.5</v>
      </c>
    </row>
    <row r="21" spans="1:11" x14ac:dyDescent="0.3">
      <c r="A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E3C2-6E0F-4CC8-B89A-52E8CDC597F8}">
  <dimension ref="A1:L26"/>
  <sheetViews>
    <sheetView zoomScaleNormal="100" workbookViewId="0">
      <selection activeCell="N21" sqref="N21"/>
    </sheetView>
  </sheetViews>
  <sheetFormatPr defaultRowHeight="14.4" x14ac:dyDescent="0.3"/>
  <cols>
    <col min="1" max="1" width="3.6640625" customWidth="1"/>
    <col min="2" max="2" width="12" customWidth="1"/>
    <col min="3" max="3" width="10.6640625" customWidth="1"/>
  </cols>
  <sheetData>
    <row r="1" spans="1:12" x14ac:dyDescent="0.3">
      <c r="A1" s="5"/>
      <c r="B1" s="5"/>
      <c r="C1" s="5"/>
      <c r="D1" s="7" t="s">
        <v>127</v>
      </c>
      <c r="G1" s="7" t="s">
        <v>128</v>
      </c>
      <c r="H1" s="7" t="s">
        <v>47</v>
      </c>
      <c r="J1" s="7" t="s">
        <v>129</v>
      </c>
      <c r="L1" s="2" t="s">
        <v>1</v>
      </c>
    </row>
    <row r="3" spans="1:12" x14ac:dyDescent="0.3">
      <c r="A3" s="3">
        <v>1</v>
      </c>
      <c r="B3" t="s">
        <v>4</v>
      </c>
      <c r="C3" t="s">
        <v>5</v>
      </c>
      <c r="D3">
        <v>3</v>
      </c>
      <c r="G3">
        <v>4</v>
      </c>
      <c r="H3">
        <v>3</v>
      </c>
      <c r="J3">
        <f>AVERAGE(D3:H3)</f>
        <v>3.3333333333333335</v>
      </c>
      <c r="L3">
        <v>3.5</v>
      </c>
    </row>
    <row r="4" spans="1:12" x14ac:dyDescent="0.3">
      <c r="A4" s="3">
        <v>2</v>
      </c>
      <c r="B4" t="s">
        <v>7</v>
      </c>
      <c r="C4" t="s">
        <v>8</v>
      </c>
      <c r="D4">
        <v>2</v>
      </c>
      <c r="E4">
        <v>2</v>
      </c>
      <c r="J4">
        <f t="shared" ref="J4:J21" si="0">AVERAGE(D4:H4)</f>
        <v>2</v>
      </c>
      <c r="L4">
        <v>2</v>
      </c>
    </row>
    <row r="5" spans="1:12" x14ac:dyDescent="0.3">
      <c r="A5" s="3">
        <v>3</v>
      </c>
      <c r="B5" t="s">
        <v>10</v>
      </c>
      <c r="C5" t="s">
        <v>11</v>
      </c>
      <c r="D5">
        <v>3</v>
      </c>
      <c r="G5">
        <v>4</v>
      </c>
      <c r="H5">
        <v>3</v>
      </c>
      <c r="J5">
        <f t="shared" si="0"/>
        <v>3.3333333333333335</v>
      </c>
      <c r="L5">
        <v>3.5</v>
      </c>
    </row>
    <row r="6" spans="1:12" x14ac:dyDescent="0.3">
      <c r="A6" s="3">
        <v>4</v>
      </c>
      <c r="B6" t="s">
        <v>13</v>
      </c>
      <c r="C6" t="s">
        <v>14</v>
      </c>
      <c r="D6">
        <v>3.5</v>
      </c>
      <c r="G6">
        <v>3</v>
      </c>
      <c r="H6">
        <v>4</v>
      </c>
      <c r="J6">
        <f t="shared" si="0"/>
        <v>3.5</v>
      </c>
      <c r="L6">
        <v>3.5</v>
      </c>
    </row>
    <row r="7" spans="1:12" x14ac:dyDescent="0.3">
      <c r="A7" s="3">
        <v>5</v>
      </c>
      <c r="B7" t="s">
        <v>16</v>
      </c>
      <c r="C7" t="s">
        <v>11</v>
      </c>
      <c r="D7">
        <v>2</v>
      </c>
      <c r="E7">
        <v>2</v>
      </c>
      <c r="G7">
        <v>4.5</v>
      </c>
      <c r="H7">
        <v>3.5</v>
      </c>
      <c r="J7">
        <f t="shared" si="0"/>
        <v>3</v>
      </c>
      <c r="L7">
        <v>2</v>
      </c>
    </row>
    <row r="8" spans="1:12" x14ac:dyDescent="0.3">
      <c r="A8" s="3">
        <v>6</v>
      </c>
      <c r="B8" t="s">
        <v>18</v>
      </c>
      <c r="C8" t="s">
        <v>19</v>
      </c>
      <c r="D8">
        <v>2</v>
      </c>
      <c r="E8">
        <v>4.5</v>
      </c>
      <c r="G8">
        <v>3.5</v>
      </c>
      <c r="H8">
        <v>4.5</v>
      </c>
      <c r="J8">
        <f t="shared" si="0"/>
        <v>3.625</v>
      </c>
      <c r="L8">
        <v>3.5</v>
      </c>
    </row>
    <row r="9" spans="1:12" x14ac:dyDescent="0.3">
      <c r="A9" s="3">
        <v>7</v>
      </c>
      <c r="B9" t="s">
        <v>21</v>
      </c>
      <c r="C9" t="s">
        <v>22</v>
      </c>
      <c r="D9">
        <v>5</v>
      </c>
      <c r="G9">
        <v>5</v>
      </c>
      <c r="H9">
        <v>5</v>
      </c>
      <c r="J9">
        <f t="shared" si="0"/>
        <v>5</v>
      </c>
      <c r="L9">
        <v>5</v>
      </c>
    </row>
    <row r="10" spans="1:12" x14ac:dyDescent="0.3">
      <c r="A10" s="3">
        <v>8</v>
      </c>
      <c r="B10" t="s">
        <v>23</v>
      </c>
      <c r="C10" t="s">
        <v>24</v>
      </c>
      <c r="D10">
        <v>3.5</v>
      </c>
      <c r="G10">
        <v>4</v>
      </c>
      <c r="H10">
        <v>4</v>
      </c>
      <c r="J10">
        <f t="shared" si="0"/>
        <v>3.8333333333333335</v>
      </c>
      <c r="L10">
        <v>4</v>
      </c>
    </row>
    <row r="11" spans="1:12" x14ac:dyDescent="0.3">
      <c r="A11" s="3">
        <v>9</v>
      </c>
      <c r="B11" t="s">
        <v>25</v>
      </c>
      <c r="C11" t="s">
        <v>26</v>
      </c>
      <c r="D11">
        <v>3</v>
      </c>
      <c r="G11">
        <v>5</v>
      </c>
      <c r="H11">
        <v>5</v>
      </c>
      <c r="J11">
        <f t="shared" si="0"/>
        <v>4.333333333333333</v>
      </c>
      <c r="L11">
        <v>4.5</v>
      </c>
    </row>
    <row r="12" spans="1:12" x14ac:dyDescent="0.3">
      <c r="A12" s="3">
        <v>10</v>
      </c>
      <c r="B12" t="s">
        <v>27</v>
      </c>
      <c r="C12" t="s">
        <v>28</v>
      </c>
      <c r="D12">
        <v>2</v>
      </c>
      <c r="J12">
        <f t="shared" si="0"/>
        <v>2</v>
      </c>
      <c r="L12">
        <v>2</v>
      </c>
    </row>
    <row r="13" spans="1:12" x14ac:dyDescent="0.3">
      <c r="A13" s="3">
        <v>11</v>
      </c>
      <c r="B13" t="s">
        <v>29</v>
      </c>
      <c r="C13" t="s">
        <v>30</v>
      </c>
      <c r="D13">
        <v>2</v>
      </c>
      <c r="E13">
        <v>4</v>
      </c>
      <c r="G13">
        <v>5</v>
      </c>
      <c r="H13">
        <v>5</v>
      </c>
      <c r="J13">
        <f t="shared" si="0"/>
        <v>4</v>
      </c>
      <c r="L13">
        <v>4</v>
      </c>
    </row>
    <row r="14" spans="1:12" x14ac:dyDescent="0.3">
      <c r="A14" s="3">
        <v>12</v>
      </c>
      <c r="B14" t="s">
        <v>31</v>
      </c>
      <c r="C14" t="s">
        <v>30</v>
      </c>
      <c r="D14">
        <v>3</v>
      </c>
      <c r="G14">
        <v>3</v>
      </c>
      <c r="H14">
        <v>3.5</v>
      </c>
      <c r="J14">
        <f t="shared" si="0"/>
        <v>3.1666666666666665</v>
      </c>
      <c r="L14">
        <v>3</v>
      </c>
    </row>
    <row r="15" spans="1:12" x14ac:dyDescent="0.3">
      <c r="A15" s="3">
        <v>13</v>
      </c>
      <c r="B15" t="s">
        <v>32</v>
      </c>
      <c r="C15" t="s">
        <v>33</v>
      </c>
      <c r="D15">
        <v>5</v>
      </c>
      <c r="G15">
        <v>4.5</v>
      </c>
      <c r="H15">
        <v>5</v>
      </c>
      <c r="J15">
        <f t="shared" si="0"/>
        <v>4.833333333333333</v>
      </c>
      <c r="L15">
        <v>5</v>
      </c>
    </row>
    <row r="16" spans="1:12" x14ac:dyDescent="0.3">
      <c r="A16" s="3">
        <v>14</v>
      </c>
      <c r="B16" t="s">
        <v>34</v>
      </c>
      <c r="C16" t="s">
        <v>35</v>
      </c>
      <c r="D16">
        <v>4</v>
      </c>
      <c r="G16">
        <v>4</v>
      </c>
      <c r="H16">
        <v>4.5</v>
      </c>
      <c r="J16">
        <f t="shared" si="0"/>
        <v>4.166666666666667</v>
      </c>
      <c r="L16">
        <v>4</v>
      </c>
    </row>
    <row r="17" spans="1:12" x14ac:dyDescent="0.3">
      <c r="A17" s="3">
        <v>15</v>
      </c>
      <c r="B17" t="s">
        <v>36</v>
      </c>
      <c r="C17" t="s">
        <v>24</v>
      </c>
      <c r="D17">
        <v>3.5</v>
      </c>
      <c r="G17">
        <v>4</v>
      </c>
      <c r="H17">
        <v>3.5</v>
      </c>
      <c r="J17">
        <f t="shared" si="0"/>
        <v>3.6666666666666665</v>
      </c>
      <c r="L17">
        <v>3.5</v>
      </c>
    </row>
    <row r="18" spans="1:12" x14ac:dyDescent="0.3">
      <c r="A18" s="3">
        <v>16</v>
      </c>
      <c r="B18" t="s">
        <v>37</v>
      </c>
      <c r="C18" t="s">
        <v>38</v>
      </c>
      <c r="D18">
        <v>4</v>
      </c>
      <c r="G18">
        <v>5</v>
      </c>
      <c r="H18">
        <v>4.5</v>
      </c>
      <c r="J18">
        <f t="shared" si="0"/>
        <v>4.5</v>
      </c>
      <c r="L18">
        <v>4.5</v>
      </c>
    </row>
    <row r="19" spans="1:12" x14ac:dyDescent="0.3">
      <c r="A19" s="3">
        <v>17</v>
      </c>
      <c r="B19" t="s">
        <v>39</v>
      </c>
      <c r="C19" t="s">
        <v>40</v>
      </c>
      <c r="D19">
        <v>2</v>
      </c>
      <c r="E19">
        <v>3.5</v>
      </c>
      <c r="G19">
        <v>4.5</v>
      </c>
      <c r="H19">
        <v>4.5</v>
      </c>
      <c r="J19">
        <f t="shared" si="0"/>
        <v>3.625</v>
      </c>
      <c r="L19">
        <v>3.5</v>
      </c>
    </row>
    <row r="20" spans="1:12" x14ac:dyDescent="0.3">
      <c r="A20" s="3">
        <v>18</v>
      </c>
      <c r="B20" t="s">
        <v>41</v>
      </c>
      <c r="C20" t="s">
        <v>22</v>
      </c>
      <c r="D20">
        <v>3.5</v>
      </c>
      <c r="G20">
        <v>4</v>
      </c>
      <c r="H20">
        <v>4</v>
      </c>
      <c r="J20">
        <f t="shared" si="0"/>
        <v>3.8333333333333335</v>
      </c>
      <c r="L20">
        <v>4</v>
      </c>
    </row>
    <row r="21" spans="1:12" x14ac:dyDescent="0.3">
      <c r="A21" s="3">
        <v>19</v>
      </c>
      <c r="B21" t="s">
        <v>42</v>
      </c>
      <c r="C21" t="s">
        <v>43</v>
      </c>
      <c r="D21">
        <v>3</v>
      </c>
      <c r="G21">
        <v>3</v>
      </c>
      <c r="H21">
        <v>3.5</v>
      </c>
      <c r="J21">
        <f t="shared" si="0"/>
        <v>3.1666666666666665</v>
      </c>
      <c r="L21">
        <v>3</v>
      </c>
    </row>
    <row r="22" spans="1:12" x14ac:dyDescent="0.3">
      <c r="A22" s="3"/>
      <c r="B22" s="8"/>
      <c r="C22" s="8"/>
    </row>
    <row r="23" spans="1:12" x14ac:dyDescent="0.3">
      <c r="A23" s="3"/>
      <c r="B23" s="8"/>
      <c r="C23" s="8"/>
    </row>
    <row r="24" spans="1:12" x14ac:dyDescent="0.3">
      <c r="A24" s="3"/>
    </row>
    <row r="25" spans="1:12" x14ac:dyDescent="0.3">
      <c r="A25" s="3"/>
      <c r="B25" s="8"/>
      <c r="C25" s="8"/>
    </row>
    <row r="26" spans="1:12" x14ac:dyDescent="0.3">
      <c r="A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0683-82F0-4DAD-9425-0306D7E2BC60}">
  <dimension ref="A1:S38"/>
  <sheetViews>
    <sheetView workbookViewId="0">
      <selection activeCell="R13" sqref="R13"/>
    </sheetView>
  </sheetViews>
  <sheetFormatPr defaultRowHeight="14.4" x14ac:dyDescent="0.3"/>
  <cols>
    <col min="1" max="1" width="3.6640625" customWidth="1"/>
    <col min="2" max="2" width="11.5546875" customWidth="1"/>
    <col min="3" max="3" width="10" customWidth="1"/>
  </cols>
  <sheetData>
    <row r="1" spans="1:19" x14ac:dyDescent="0.3">
      <c r="B1" s="7" t="s">
        <v>130</v>
      </c>
      <c r="C1" s="7" t="s">
        <v>131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 t="s">
        <v>0</v>
      </c>
      <c r="O1" s="2" t="s">
        <v>1</v>
      </c>
      <c r="R1" s="12" t="s">
        <v>187</v>
      </c>
    </row>
    <row r="3" spans="1:19" x14ac:dyDescent="0.3">
      <c r="A3" s="3">
        <v>1</v>
      </c>
      <c r="B3" t="s">
        <v>52</v>
      </c>
      <c r="C3" t="s">
        <v>53</v>
      </c>
      <c r="D3">
        <v>1</v>
      </c>
      <c r="E3">
        <v>1</v>
      </c>
      <c r="F3">
        <v>1</v>
      </c>
      <c r="G3">
        <v>0</v>
      </c>
      <c r="H3">
        <v>1</v>
      </c>
      <c r="I3">
        <v>0.75</v>
      </c>
      <c r="J3">
        <v>1</v>
      </c>
      <c r="N3">
        <f>SUM(D3:M3)</f>
        <v>5.75</v>
      </c>
      <c r="O3" cm="1">
        <f t="array" ref="O3">_xlfn.IFS(N3&lt;=4.5,2,N3&lt;=5.5,3,N3&lt;=6.5,3.5,N3&lt;=7.5,4,N3&lt;=8.5,4.5,N3&lt;=10,5)</f>
        <v>3.5</v>
      </c>
      <c r="P3" s="3" t="str">
        <f>IF(O3=2, "ndst", "")</f>
        <v/>
      </c>
      <c r="R3" t="s">
        <v>2</v>
      </c>
      <c r="S3" s="9" t="s">
        <v>3</v>
      </c>
    </row>
    <row r="4" spans="1:19" x14ac:dyDescent="0.3">
      <c r="A4" s="3">
        <v>2</v>
      </c>
      <c r="B4" t="s">
        <v>55</v>
      </c>
      <c r="C4" t="s">
        <v>56</v>
      </c>
      <c r="D4">
        <v>1</v>
      </c>
      <c r="E4">
        <v>1</v>
      </c>
      <c r="F4">
        <v>1</v>
      </c>
      <c r="H4">
        <v>1</v>
      </c>
      <c r="I4">
        <v>0.5</v>
      </c>
      <c r="J4">
        <v>1</v>
      </c>
      <c r="N4">
        <f t="shared" ref="N4:N21" si="0">SUM(D4:M4)</f>
        <v>5.5</v>
      </c>
      <c r="O4" cm="1">
        <f t="array" ref="O4">_xlfn.IFS(N4&lt;=4.5,2,N4&lt;=5.5,3,N4&lt;=6.5,3.5,N4&lt;=7.5,4,N4&lt;=8.5,4.5,N4&lt;=10,5)</f>
        <v>3</v>
      </c>
      <c r="P4" s="3" t="str">
        <f t="shared" ref="P4:P21" si="1">IF(O4=2, "ndst", "")</f>
        <v/>
      </c>
    </row>
    <row r="5" spans="1:19" x14ac:dyDescent="0.3">
      <c r="A5" s="3">
        <v>3</v>
      </c>
      <c r="B5" t="s">
        <v>81</v>
      </c>
      <c r="C5" t="s">
        <v>82</v>
      </c>
      <c r="D5">
        <v>0.5</v>
      </c>
      <c r="E5">
        <v>1</v>
      </c>
      <c r="F5">
        <v>0.5</v>
      </c>
      <c r="G5">
        <v>0.25</v>
      </c>
      <c r="H5">
        <v>1</v>
      </c>
      <c r="I5">
        <v>1</v>
      </c>
      <c r="M5">
        <v>0</v>
      </c>
      <c r="N5">
        <f t="shared" si="0"/>
        <v>4.25</v>
      </c>
      <c r="O5" cm="1">
        <f t="array" ref="O5">_xlfn.IFS(N5&lt;=4.5,2,N5&lt;=5.5,3,N5&lt;=6.5,3.5,N5&lt;=7.5,4,N5&lt;=8.5,4.5,N5&lt;=10,5)</f>
        <v>2</v>
      </c>
      <c r="P5" s="3" t="str">
        <f t="shared" si="1"/>
        <v>ndst</v>
      </c>
      <c r="R5" t="s">
        <v>132</v>
      </c>
      <c r="S5" s="6">
        <v>2</v>
      </c>
    </row>
    <row r="6" spans="1:19" x14ac:dyDescent="0.3">
      <c r="A6" s="3">
        <v>4</v>
      </c>
      <c r="B6" t="s">
        <v>78</v>
      </c>
      <c r="C6" t="s">
        <v>79</v>
      </c>
      <c r="D6">
        <v>1</v>
      </c>
      <c r="E6">
        <v>1</v>
      </c>
      <c r="F6">
        <v>0.5</v>
      </c>
      <c r="G6">
        <v>0.5</v>
      </c>
      <c r="H6">
        <v>1</v>
      </c>
      <c r="I6">
        <v>0.5</v>
      </c>
      <c r="J6">
        <v>1</v>
      </c>
      <c r="K6">
        <v>0</v>
      </c>
      <c r="N6">
        <f t="shared" si="0"/>
        <v>5.5</v>
      </c>
      <c r="O6" cm="1">
        <f t="array" ref="O6">_xlfn.IFS(N6&lt;=4.5,2,N6&lt;=5.5,3,N6&lt;=6.5,3.5,N6&lt;=7.5,4,N6&lt;=8.5,4.5,N6&lt;=10,5)</f>
        <v>3</v>
      </c>
      <c r="P6" s="3" t="str">
        <f t="shared" si="1"/>
        <v/>
      </c>
      <c r="R6" t="s">
        <v>133</v>
      </c>
      <c r="S6" s="6">
        <v>3</v>
      </c>
    </row>
    <row r="7" spans="1:19" x14ac:dyDescent="0.3">
      <c r="A7" s="3">
        <v>5</v>
      </c>
      <c r="B7" t="s">
        <v>88</v>
      </c>
      <c r="C7" t="s">
        <v>8</v>
      </c>
      <c r="D7">
        <v>1</v>
      </c>
      <c r="E7">
        <v>0.5</v>
      </c>
      <c r="F7">
        <v>0.75</v>
      </c>
      <c r="G7">
        <v>1</v>
      </c>
      <c r="H7">
        <v>0.5</v>
      </c>
      <c r="J7">
        <v>0.25</v>
      </c>
      <c r="N7">
        <f t="shared" si="0"/>
        <v>4</v>
      </c>
      <c r="O7" cm="1">
        <f t="array" ref="O7">_xlfn.IFS(N7&lt;=4.5,2,N7&lt;=5.5,3,N7&lt;=6.5,3.5,N7&lt;=7.5,4,N7&lt;=8.5,4.5,N7&lt;=10,5)</f>
        <v>2</v>
      </c>
      <c r="P7" s="3" t="str">
        <f t="shared" si="1"/>
        <v>ndst</v>
      </c>
      <c r="R7" t="s">
        <v>134</v>
      </c>
      <c r="S7" s="6">
        <v>3.5</v>
      </c>
    </row>
    <row r="8" spans="1:19" x14ac:dyDescent="0.3">
      <c r="A8" s="3">
        <v>6</v>
      </c>
      <c r="B8" t="s">
        <v>86</v>
      </c>
      <c r="C8" t="s">
        <v>56</v>
      </c>
      <c r="D8">
        <v>0.5</v>
      </c>
      <c r="E8">
        <v>0.5</v>
      </c>
      <c r="F8">
        <v>0.5</v>
      </c>
      <c r="G8">
        <v>0.75</v>
      </c>
      <c r="H8">
        <v>1</v>
      </c>
      <c r="I8">
        <v>1</v>
      </c>
      <c r="J8">
        <v>0</v>
      </c>
      <c r="K8">
        <v>0.5</v>
      </c>
      <c r="L8">
        <v>1</v>
      </c>
      <c r="M8">
        <v>1</v>
      </c>
      <c r="N8">
        <f t="shared" si="0"/>
        <v>6.75</v>
      </c>
      <c r="O8" cm="1">
        <f t="array" ref="O8">_xlfn.IFS(N8&lt;=4.5,2,N8&lt;=5.5,3,N8&lt;=6.5,3.5,N8&lt;=7.5,4,N8&lt;=8.5,4.5,N8&lt;=10,5)</f>
        <v>4</v>
      </c>
      <c r="P8" s="3" t="str">
        <f t="shared" si="1"/>
        <v/>
      </c>
      <c r="R8" t="s">
        <v>135</v>
      </c>
      <c r="S8" s="6">
        <v>4</v>
      </c>
    </row>
    <row r="9" spans="1:19" x14ac:dyDescent="0.3">
      <c r="A9" s="3">
        <v>7</v>
      </c>
      <c r="B9" t="s">
        <v>73</v>
      </c>
      <c r="C9" t="s">
        <v>56</v>
      </c>
      <c r="D9">
        <v>1</v>
      </c>
      <c r="E9">
        <v>0.5</v>
      </c>
      <c r="F9">
        <v>1</v>
      </c>
      <c r="I9">
        <v>0.5</v>
      </c>
      <c r="J9">
        <v>0.5</v>
      </c>
      <c r="M9">
        <v>0.5</v>
      </c>
      <c r="N9">
        <f t="shared" si="0"/>
        <v>4</v>
      </c>
      <c r="O9" cm="1">
        <f t="array" ref="O9">_xlfn.IFS(N9&lt;=4.5,2,N9&lt;=5.5,3,N9&lt;=6.5,3.5,N9&lt;=7.5,4,N9&lt;=8.5,4.5,N9&lt;=10,5)</f>
        <v>2</v>
      </c>
      <c r="P9" s="3" t="str">
        <f t="shared" si="1"/>
        <v>ndst</v>
      </c>
      <c r="R9" t="s">
        <v>136</v>
      </c>
      <c r="S9" s="6">
        <v>4.5</v>
      </c>
    </row>
    <row r="10" spans="1:19" x14ac:dyDescent="0.3">
      <c r="A10" s="3">
        <v>8</v>
      </c>
      <c r="B10" t="s">
        <v>69</v>
      </c>
      <c r="C10" t="s">
        <v>26</v>
      </c>
      <c r="D10">
        <v>1</v>
      </c>
      <c r="E10">
        <v>1</v>
      </c>
      <c r="F10">
        <v>0.5</v>
      </c>
      <c r="G10">
        <v>1</v>
      </c>
      <c r="H10">
        <v>1</v>
      </c>
      <c r="I10">
        <v>1</v>
      </c>
      <c r="J10">
        <v>0</v>
      </c>
      <c r="K10">
        <v>0.75</v>
      </c>
      <c r="L10">
        <v>1</v>
      </c>
      <c r="M10">
        <v>0</v>
      </c>
      <c r="N10">
        <f t="shared" si="0"/>
        <v>7.25</v>
      </c>
      <c r="O10" cm="1">
        <f t="array" ref="O10">_xlfn.IFS(N10&lt;=4.5,2,N10&lt;=5.5,3,N10&lt;=6.5,3.5,N10&lt;=7.5,4,N10&lt;=8.5,4.5,N10&lt;=10,5)</f>
        <v>4</v>
      </c>
      <c r="P10" s="3" t="str">
        <f t="shared" si="1"/>
        <v/>
      </c>
      <c r="R10" s="4" t="s">
        <v>137</v>
      </c>
      <c r="S10" s="6">
        <v>5</v>
      </c>
    </row>
    <row r="11" spans="1:19" x14ac:dyDescent="0.3">
      <c r="A11" s="3">
        <v>9</v>
      </c>
      <c r="B11" t="s">
        <v>75</v>
      </c>
      <c r="C11" t="s">
        <v>76</v>
      </c>
      <c r="D11">
        <v>1</v>
      </c>
      <c r="E11">
        <v>1</v>
      </c>
      <c r="F11">
        <v>1</v>
      </c>
      <c r="G11">
        <v>0.5</v>
      </c>
      <c r="H11">
        <v>1</v>
      </c>
      <c r="I11">
        <v>0.75</v>
      </c>
      <c r="J11">
        <v>0</v>
      </c>
      <c r="K11">
        <v>0</v>
      </c>
      <c r="L11">
        <v>0</v>
      </c>
      <c r="N11">
        <f t="shared" si="0"/>
        <v>5.25</v>
      </c>
      <c r="O11" cm="1">
        <f t="array" ref="O11">_xlfn.IFS(N11&lt;=4.5,2,N11&lt;=5.5,3,N11&lt;=6.5,3.5,N11&lt;=7.5,4,N11&lt;=8.5,4.5,N11&lt;=10,5)</f>
        <v>3</v>
      </c>
      <c r="P11" s="3" t="str">
        <f t="shared" si="1"/>
        <v/>
      </c>
    </row>
    <row r="12" spans="1:19" x14ac:dyDescent="0.3">
      <c r="A12" s="3">
        <v>10</v>
      </c>
      <c r="B12" t="s">
        <v>71</v>
      </c>
      <c r="C12" t="s">
        <v>14</v>
      </c>
      <c r="D12">
        <v>1</v>
      </c>
      <c r="F12">
        <v>0</v>
      </c>
      <c r="G12">
        <v>0</v>
      </c>
      <c r="I12">
        <v>0</v>
      </c>
      <c r="K12">
        <v>0</v>
      </c>
      <c r="N12">
        <f t="shared" si="0"/>
        <v>1</v>
      </c>
      <c r="O12" cm="1">
        <f t="array" ref="O12">_xlfn.IFS(N12&lt;=4.5,2,N12&lt;=5.5,3,N12&lt;=6.5,3.5,N12&lt;=7.5,4,N12&lt;=8.5,4.5,N12&lt;=10,5)</f>
        <v>2</v>
      </c>
      <c r="P12" s="3" t="str">
        <f t="shared" si="1"/>
        <v>ndst</v>
      </c>
    </row>
    <row r="13" spans="1:19" x14ac:dyDescent="0.3">
      <c r="A13" s="3">
        <v>11</v>
      </c>
      <c r="B13" t="s">
        <v>48</v>
      </c>
      <c r="C13" t="s">
        <v>24</v>
      </c>
      <c r="D13">
        <v>1</v>
      </c>
      <c r="E13">
        <v>0</v>
      </c>
      <c r="F13">
        <v>0.75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f t="shared" si="0"/>
        <v>7.75</v>
      </c>
      <c r="O13" cm="1">
        <f t="array" ref="O13">_xlfn.IFS(N13&lt;=4.5,2,N13&lt;=5.5,3,N13&lt;=6.5,3.5,N13&lt;=7.5,4,N13&lt;=8.5,4.5,N13&lt;=10,5)</f>
        <v>4.5</v>
      </c>
      <c r="P13" s="3" t="str">
        <f t="shared" si="1"/>
        <v/>
      </c>
      <c r="R13" t="s">
        <v>193</v>
      </c>
    </row>
    <row r="14" spans="1:19" x14ac:dyDescent="0.3">
      <c r="A14" s="3">
        <v>12</v>
      </c>
      <c r="B14" t="s">
        <v>62</v>
      </c>
      <c r="C14" t="s">
        <v>26</v>
      </c>
      <c r="D14">
        <v>1</v>
      </c>
      <c r="E14">
        <v>1</v>
      </c>
      <c r="F14">
        <v>0.75</v>
      </c>
      <c r="G14">
        <v>0.75</v>
      </c>
      <c r="H14">
        <v>0.75</v>
      </c>
      <c r="I14">
        <v>1</v>
      </c>
      <c r="N14">
        <f t="shared" si="0"/>
        <v>5.25</v>
      </c>
      <c r="O14" cm="1">
        <f t="array" ref="O14">_xlfn.IFS(N14&lt;=4.5,2,N14&lt;=5.5,3,N14&lt;=6.5,3.5,N14&lt;=7.5,4,N14&lt;=8.5,4.5,N14&lt;=10,5)</f>
        <v>3</v>
      </c>
      <c r="P14" s="3" t="str">
        <f t="shared" si="1"/>
        <v/>
      </c>
    </row>
    <row r="15" spans="1:19" x14ac:dyDescent="0.3">
      <c r="A15" s="3">
        <v>13</v>
      </c>
      <c r="B15" t="s">
        <v>60</v>
      </c>
      <c r="C15" t="s">
        <v>8</v>
      </c>
      <c r="D15">
        <v>1</v>
      </c>
      <c r="E15">
        <v>1</v>
      </c>
      <c r="F15">
        <v>0.5</v>
      </c>
      <c r="G15">
        <v>0.75</v>
      </c>
      <c r="H15">
        <v>0.5</v>
      </c>
      <c r="I15">
        <v>0</v>
      </c>
      <c r="J15">
        <v>0</v>
      </c>
      <c r="K15">
        <v>0</v>
      </c>
      <c r="N15">
        <f>SUM(D15:M15)</f>
        <v>3.75</v>
      </c>
      <c r="O15" cm="1">
        <f t="array" ref="O15">_xlfn.IFS(N15&lt;=4.5,2,N15&lt;=5.5,3,N15&lt;=6.5,3.5,N15&lt;=7.5,4,N15&lt;=8.5,4.5,N15&lt;=10,5)</f>
        <v>2</v>
      </c>
      <c r="P15" s="3" t="str">
        <f t="shared" si="1"/>
        <v>ndst</v>
      </c>
    </row>
    <row r="16" spans="1:19" x14ac:dyDescent="0.3">
      <c r="A16" s="3">
        <v>14</v>
      </c>
      <c r="B16" t="s">
        <v>58</v>
      </c>
      <c r="C16" t="s">
        <v>43</v>
      </c>
      <c r="D16">
        <v>0.5</v>
      </c>
      <c r="E16">
        <v>0</v>
      </c>
      <c r="F16">
        <v>0.5</v>
      </c>
      <c r="J16">
        <v>0</v>
      </c>
      <c r="N16">
        <f>SUM(D16:M16)</f>
        <v>1</v>
      </c>
      <c r="O16" cm="1">
        <f t="array" ref="O16">_xlfn.IFS(N16&lt;=4.5,2,N16&lt;=5.5,3,N16&lt;=6.5,3.5,N16&lt;=7.5,4,N16&lt;=8.5,4.5,N16&lt;=10,5)</f>
        <v>2</v>
      </c>
      <c r="P16" s="3" t="str">
        <f t="shared" si="1"/>
        <v>ndst</v>
      </c>
    </row>
    <row r="17" spans="1:19" x14ac:dyDescent="0.3">
      <c r="A17" s="3">
        <v>15</v>
      </c>
      <c r="B17" t="s">
        <v>50</v>
      </c>
      <c r="C17" t="s">
        <v>14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f t="shared" si="0"/>
        <v>8</v>
      </c>
      <c r="O17" cm="1">
        <f t="array" ref="O17">_xlfn.IFS(N17&lt;=4.5,2,N17&lt;=5.5,3,N17&lt;=6.5,3.5,N17&lt;=7.5,4,N17&lt;=8.5,4.5,N17&lt;=10,5)</f>
        <v>4.5</v>
      </c>
      <c r="P17" s="3" t="str">
        <f t="shared" si="1"/>
        <v/>
      </c>
    </row>
    <row r="18" spans="1:19" x14ac:dyDescent="0.3">
      <c r="A18" s="3">
        <v>16</v>
      </c>
      <c r="B18" t="s">
        <v>84</v>
      </c>
      <c r="C18" t="s">
        <v>43</v>
      </c>
      <c r="D18">
        <v>0.5</v>
      </c>
      <c r="E18">
        <v>0.5</v>
      </c>
      <c r="F18">
        <v>0.75</v>
      </c>
      <c r="G18">
        <v>1</v>
      </c>
      <c r="H18">
        <v>1</v>
      </c>
      <c r="I18">
        <v>1</v>
      </c>
      <c r="J18">
        <v>1</v>
      </c>
      <c r="L18">
        <v>0.25</v>
      </c>
      <c r="M18">
        <v>1</v>
      </c>
      <c r="N18">
        <f t="shared" si="0"/>
        <v>7</v>
      </c>
      <c r="O18" cm="1">
        <f t="array" ref="O18">_xlfn.IFS(N18&lt;=4.5,2,N18&lt;=5.5,3,N18&lt;=6.5,3.5,N18&lt;=7.5,4,N18&lt;=8.5,4.5,N18&lt;=10,5)</f>
        <v>4</v>
      </c>
      <c r="P18" s="3" t="str">
        <f t="shared" si="1"/>
        <v/>
      </c>
    </row>
    <row r="19" spans="1:19" x14ac:dyDescent="0.3">
      <c r="A19" s="3">
        <v>17</v>
      </c>
      <c r="B19" t="s">
        <v>64</v>
      </c>
      <c r="C19" t="s">
        <v>56</v>
      </c>
      <c r="D19">
        <v>1</v>
      </c>
      <c r="E19">
        <v>1</v>
      </c>
      <c r="F19">
        <v>0.5</v>
      </c>
      <c r="G19">
        <v>1</v>
      </c>
      <c r="H19">
        <v>0</v>
      </c>
      <c r="N19">
        <f t="shared" si="0"/>
        <v>3.5</v>
      </c>
      <c r="O19" cm="1">
        <f t="array" ref="O19">_xlfn.IFS(N19&lt;=4.5,2,N19&lt;=5.5,3,N19&lt;=6.5,3.5,N19&lt;=7.5,4,N19&lt;=8.5,4.5,N19&lt;=10,5)</f>
        <v>2</v>
      </c>
      <c r="P19" s="3" t="str">
        <f t="shared" si="1"/>
        <v>ndst</v>
      </c>
    </row>
    <row r="20" spans="1:19" x14ac:dyDescent="0.3">
      <c r="A20" s="3">
        <v>18</v>
      </c>
      <c r="B20" t="s">
        <v>138</v>
      </c>
      <c r="C20" t="s">
        <v>139</v>
      </c>
      <c r="N20">
        <f t="shared" si="0"/>
        <v>0</v>
      </c>
      <c r="O20" cm="1">
        <f t="array" ref="O20">_xlfn.IFS(N20&lt;=4.5,2,N20&lt;=5.5,3,N20&lt;=6.5,3.5,N20&lt;=7.5,4,N20&lt;=8.5,4.5,N20&lt;=10,5)</f>
        <v>2</v>
      </c>
      <c r="P20" s="3" t="str">
        <f t="shared" si="1"/>
        <v>ndst</v>
      </c>
    </row>
    <row r="21" spans="1:19" x14ac:dyDescent="0.3">
      <c r="A21" s="3">
        <v>19</v>
      </c>
      <c r="B21" t="s">
        <v>66</v>
      </c>
      <c r="C21" t="s">
        <v>67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N21">
        <f t="shared" si="0"/>
        <v>6</v>
      </c>
      <c r="O21" cm="1">
        <f t="array" ref="O21">_xlfn.IFS(N21&lt;=4.5,2,N21&lt;=5.5,3,N21&lt;=6.5,3.5,N21&lt;=7.5,4,N21&lt;=8.5,4.5,N21&lt;=10,5)</f>
        <v>3.5</v>
      </c>
      <c r="P21" s="3" t="str">
        <f t="shared" si="1"/>
        <v/>
      </c>
      <c r="R21" s="6" t="s">
        <v>44</v>
      </c>
      <c r="S21">
        <f>COUNTIF(P3:P21, "ndst")</f>
        <v>8</v>
      </c>
    </row>
    <row r="22" spans="1:19" x14ac:dyDescent="0.3">
      <c r="A22" s="3"/>
      <c r="B22" s="8"/>
      <c r="C22" s="8"/>
      <c r="P22" s="3"/>
    </row>
    <row r="23" spans="1:19" x14ac:dyDescent="0.3">
      <c r="A23" s="3">
        <v>1</v>
      </c>
      <c r="B23" t="s">
        <v>81</v>
      </c>
      <c r="C23" t="s">
        <v>82</v>
      </c>
      <c r="N23">
        <f t="shared" ref="N23:N24" si="2">SUM(D23:M23)</f>
        <v>0</v>
      </c>
      <c r="P23" s="3"/>
      <c r="R23" s="7" t="s">
        <v>188</v>
      </c>
    </row>
    <row r="24" spans="1:19" x14ac:dyDescent="0.3">
      <c r="A24" s="3">
        <v>2</v>
      </c>
      <c r="B24" t="s">
        <v>88</v>
      </c>
      <c r="C24" t="s">
        <v>8</v>
      </c>
      <c r="N24">
        <f t="shared" si="2"/>
        <v>0</v>
      </c>
      <c r="P24" s="3"/>
    </row>
    <row r="25" spans="1:19" x14ac:dyDescent="0.3">
      <c r="A25" s="3">
        <v>3</v>
      </c>
      <c r="B25" t="s">
        <v>73</v>
      </c>
      <c r="C25" t="s">
        <v>56</v>
      </c>
      <c r="N25">
        <f>SUM(D25:M25)</f>
        <v>0</v>
      </c>
      <c r="P25" s="3"/>
    </row>
    <row r="26" spans="1:19" x14ac:dyDescent="0.3">
      <c r="A26" s="3">
        <v>4</v>
      </c>
      <c r="B26" t="s">
        <v>71</v>
      </c>
      <c r="C26" t="s">
        <v>14</v>
      </c>
      <c r="N26">
        <f>SUM(D26:M26)</f>
        <v>0</v>
      </c>
    </row>
    <row r="27" spans="1:19" x14ac:dyDescent="0.3">
      <c r="A27" s="3">
        <v>5</v>
      </c>
      <c r="B27" t="s">
        <v>60</v>
      </c>
      <c r="C27" t="s">
        <v>8</v>
      </c>
      <c r="N27">
        <f>SUM(D27:M27)</f>
        <v>0</v>
      </c>
    </row>
    <row r="28" spans="1:19" x14ac:dyDescent="0.3">
      <c r="A28" s="3">
        <v>6</v>
      </c>
      <c r="B28" t="s">
        <v>58</v>
      </c>
      <c r="C28" t="s">
        <v>43</v>
      </c>
      <c r="N28">
        <f t="shared" ref="N28:N30" si="3">SUM(D28:M28)</f>
        <v>0</v>
      </c>
    </row>
    <row r="29" spans="1:19" x14ac:dyDescent="0.3">
      <c r="A29" s="3">
        <v>7</v>
      </c>
      <c r="B29" t="s">
        <v>64</v>
      </c>
      <c r="C29" t="s">
        <v>56</v>
      </c>
      <c r="N29">
        <f t="shared" si="3"/>
        <v>0</v>
      </c>
    </row>
    <row r="30" spans="1:19" x14ac:dyDescent="0.3">
      <c r="A30" s="3">
        <v>8</v>
      </c>
      <c r="B30" t="s">
        <v>138</v>
      </c>
      <c r="C30" t="s">
        <v>139</v>
      </c>
      <c r="N30">
        <f t="shared" si="3"/>
        <v>0</v>
      </c>
      <c r="R30" s="6" t="s">
        <v>44</v>
      </c>
      <c r="S30">
        <f>COUNTIF(P23:P30, "ndst")</f>
        <v>0</v>
      </c>
    </row>
    <row r="33" spans="1:3" x14ac:dyDescent="0.3">
      <c r="A33" s="3"/>
    </row>
    <row r="34" spans="1:3" x14ac:dyDescent="0.3">
      <c r="A34" s="3"/>
    </row>
    <row r="35" spans="1:3" x14ac:dyDescent="0.3">
      <c r="A35" s="3"/>
    </row>
    <row r="36" spans="1:3" x14ac:dyDescent="0.3">
      <c r="A36" s="3"/>
    </row>
    <row r="37" spans="1:3" x14ac:dyDescent="0.3">
      <c r="A37" s="3"/>
    </row>
    <row r="38" spans="1:3" x14ac:dyDescent="0.3">
      <c r="A38" s="3"/>
      <c r="B38" s="8"/>
      <c r="C3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89EA-B2FF-4320-90F4-BAF67D0198E2}">
  <dimension ref="A1:S28"/>
  <sheetViews>
    <sheetView tabSelected="1" zoomScaleNormal="100" workbookViewId="0">
      <selection activeCell="R13" sqref="R13"/>
    </sheetView>
  </sheetViews>
  <sheetFormatPr defaultRowHeight="14.4" x14ac:dyDescent="0.3"/>
  <cols>
    <col min="1" max="1" width="3.6640625" customWidth="1"/>
    <col min="2" max="3" width="11.6640625" customWidth="1"/>
  </cols>
  <sheetData>
    <row r="1" spans="1:19" x14ac:dyDescent="0.3">
      <c r="B1" s="7" t="s">
        <v>130</v>
      </c>
      <c r="C1" s="7" t="s">
        <v>131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 t="s">
        <v>0</v>
      </c>
      <c r="O1" s="2" t="s">
        <v>1</v>
      </c>
      <c r="R1" s="12" t="s">
        <v>187</v>
      </c>
    </row>
    <row r="3" spans="1:19" x14ac:dyDescent="0.3">
      <c r="A3" s="3">
        <v>1</v>
      </c>
      <c r="B3" s="8" t="s">
        <v>89</v>
      </c>
      <c r="C3" s="8" t="s">
        <v>43</v>
      </c>
      <c r="D3">
        <v>1</v>
      </c>
      <c r="E3">
        <v>0.5</v>
      </c>
      <c r="F3">
        <v>0.75</v>
      </c>
      <c r="G3">
        <v>0</v>
      </c>
      <c r="H3">
        <v>1</v>
      </c>
      <c r="I3">
        <v>0.5</v>
      </c>
      <c r="J3">
        <v>0</v>
      </c>
      <c r="N3">
        <f>SUM(D3:M3)</f>
        <v>3.75</v>
      </c>
      <c r="O3" cm="1">
        <f t="array" ref="O3">_xlfn.IFS(N3&lt;=4.5,2,N3&lt;=5.5,3,N3&lt;=6.5,3.5,N3&lt;=7.5,4,N3&lt;=8.5,4.5,N3&lt;=10,5)</f>
        <v>2</v>
      </c>
      <c r="P3" s="3" t="str">
        <f>IF(O3=2, "ndst", "")</f>
        <v>ndst</v>
      </c>
      <c r="R3" t="s">
        <v>2</v>
      </c>
      <c r="S3" s="9" t="s">
        <v>3</v>
      </c>
    </row>
    <row r="4" spans="1:19" x14ac:dyDescent="0.3">
      <c r="A4" s="3">
        <v>2</v>
      </c>
      <c r="B4" s="8" t="s">
        <v>91</v>
      </c>
      <c r="C4" s="8" t="s">
        <v>14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0.5</v>
      </c>
      <c r="N4">
        <f t="shared" ref="N4:N27" si="0">SUM(D4:M4)</f>
        <v>6.5</v>
      </c>
      <c r="O4" cm="1">
        <f t="array" ref="O4">_xlfn.IFS(N4&lt;=4.5,2,N4&lt;=5.5,3,N4&lt;=6.5,3.5,N4&lt;=7.5,4,N4&lt;=8.5,4.5,N4&lt;=10,5)</f>
        <v>3.5</v>
      </c>
      <c r="P4" s="3" t="str">
        <f t="shared" ref="P4:P21" si="1">IF(O4=2, "ndst", "")</f>
        <v/>
      </c>
    </row>
    <row r="5" spans="1:19" x14ac:dyDescent="0.3">
      <c r="A5" s="3">
        <v>3</v>
      </c>
      <c r="B5" s="8" t="s">
        <v>93</v>
      </c>
      <c r="C5" s="8" t="s">
        <v>94</v>
      </c>
      <c r="D5">
        <v>1</v>
      </c>
      <c r="E5">
        <v>1</v>
      </c>
      <c r="F5">
        <v>0.75</v>
      </c>
      <c r="G5">
        <v>0.75</v>
      </c>
      <c r="H5">
        <v>1</v>
      </c>
      <c r="I5">
        <v>1</v>
      </c>
      <c r="J5">
        <v>1</v>
      </c>
      <c r="K5">
        <v>1</v>
      </c>
      <c r="N5">
        <f t="shared" si="0"/>
        <v>7.5</v>
      </c>
      <c r="O5" cm="1">
        <f t="array" ref="O5">_xlfn.IFS(N5&lt;=4.5,2,N5&lt;=5.5,3,N5&lt;=6.5,3.5,N5&lt;=7.5,4,N5&lt;=8.5,4.5,N5&lt;=10,5)</f>
        <v>4</v>
      </c>
      <c r="P5" s="3" t="str">
        <f t="shared" si="1"/>
        <v/>
      </c>
      <c r="R5" t="s">
        <v>132</v>
      </c>
      <c r="S5" s="6">
        <v>2</v>
      </c>
    </row>
    <row r="6" spans="1:19" x14ac:dyDescent="0.3">
      <c r="A6" s="3">
        <v>4</v>
      </c>
      <c r="B6" s="8" t="s">
        <v>97</v>
      </c>
      <c r="C6" s="8" t="s">
        <v>82</v>
      </c>
      <c r="D6">
        <v>0.5</v>
      </c>
      <c r="E6">
        <v>0.5</v>
      </c>
      <c r="F6">
        <v>0.5</v>
      </c>
      <c r="G6">
        <v>1</v>
      </c>
      <c r="I6">
        <v>1</v>
      </c>
      <c r="J6">
        <v>1</v>
      </c>
      <c r="N6">
        <f t="shared" si="0"/>
        <v>4.5</v>
      </c>
      <c r="O6" cm="1">
        <f t="array" ref="O6">_xlfn.IFS(N6&lt;=4.5,2,N6&lt;=5.5,3,N6&lt;=6.5,3.5,N6&lt;=7.5,4,N6&lt;=8.5,4.5,N6&lt;=10,5)</f>
        <v>2</v>
      </c>
      <c r="P6" s="3" t="str">
        <f t="shared" si="1"/>
        <v>ndst</v>
      </c>
      <c r="R6" t="s">
        <v>133</v>
      </c>
      <c r="S6" s="6">
        <v>3</v>
      </c>
    </row>
    <row r="7" spans="1:19" x14ac:dyDescent="0.3">
      <c r="A7" s="3">
        <v>5</v>
      </c>
      <c r="B7" s="8" t="s">
        <v>140</v>
      </c>
      <c r="C7" s="8" t="s">
        <v>99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0</v>
      </c>
      <c r="M7">
        <v>0</v>
      </c>
      <c r="N7">
        <f t="shared" si="0"/>
        <v>7.75</v>
      </c>
      <c r="O7" cm="1">
        <f t="array" ref="O7">_xlfn.IFS(N7&lt;=4.5,2,N7&lt;=5.5,3,N7&lt;=6.5,3.5,N7&lt;=7.5,4,N7&lt;=8.5,4.5,N7&lt;=10,5)</f>
        <v>4.5</v>
      </c>
      <c r="P7" s="3" t="str">
        <f t="shared" si="1"/>
        <v/>
      </c>
      <c r="R7" t="s">
        <v>134</v>
      </c>
      <c r="S7" s="6">
        <v>3.5</v>
      </c>
    </row>
    <row r="8" spans="1:19" x14ac:dyDescent="0.3">
      <c r="A8" s="3">
        <v>6</v>
      </c>
      <c r="B8" s="8" t="s">
        <v>141</v>
      </c>
      <c r="C8" s="8" t="s">
        <v>101</v>
      </c>
      <c r="D8">
        <v>1</v>
      </c>
      <c r="E8">
        <v>0.5</v>
      </c>
      <c r="F8">
        <v>1</v>
      </c>
      <c r="G8">
        <v>1</v>
      </c>
      <c r="H8">
        <v>1</v>
      </c>
      <c r="I8">
        <v>0.5</v>
      </c>
      <c r="J8">
        <v>1</v>
      </c>
      <c r="M8">
        <v>1</v>
      </c>
      <c r="N8">
        <f t="shared" si="0"/>
        <v>7</v>
      </c>
      <c r="O8" cm="1">
        <f t="array" ref="O8">_xlfn.IFS(N8&lt;=4.5,2,N8&lt;=5.5,3,N8&lt;=6.5,3.5,N8&lt;=7.5,4,N8&lt;=8.5,4.5,N8&lt;=10,5)</f>
        <v>4</v>
      </c>
      <c r="P8" s="3" t="str">
        <f t="shared" si="1"/>
        <v/>
      </c>
      <c r="R8" t="s">
        <v>135</v>
      </c>
      <c r="S8" s="6">
        <v>4</v>
      </c>
    </row>
    <row r="9" spans="1:19" x14ac:dyDescent="0.3">
      <c r="A9" s="3">
        <v>7</v>
      </c>
      <c r="B9" s="8" t="s">
        <v>142</v>
      </c>
      <c r="C9" s="8" t="s">
        <v>43</v>
      </c>
      <c r="D9">
        <v>1</v>
      </c>
      <c r="E9">
        <v>1</v>
      </c>
      <c r="F9">
        <v>0.75</v>
      </c>
      <c r="G9">
        <v>0.75</v>
      </c>
      <c r="H9">
        <v>1</v>
      </c>
      <c r="I9">
        <v>1</v>
      </c>
      <c r="J9">
        <v>1</v>
      </c>
      <c r="N9">
        <f t="shared" si="0"/>
        <v>6.5</v>
      </c>
      <c r="O9" cm="1">
        <f t="array" ref="O9">_xlfn.IFS(N9&lt;=4.5,2,N9&lt;=5.5,3,N9&lt;=6.5,3.5,N9&lt;=7.5,4,N9&lt;=8.5,4.5,N9&lt;=10,5)</f>
        <v>3.5</v>
      </c>
      <c r="P9" s="3" t="str">
        <f t="shared" si="1"/>
        <v/>
      </c>
      <c r="R9" t="s">
        <v>136</v>
      </c>
      <c r="S9" s="6">
        <v>4.5</v>
      </c>
    </row>
    <row r="10" spans="1:19" x14ac:dyDescent="0.3">
      <c r="A10" s="3">
        <v>8</v>
      </c>
      <c r="B10" s="8" t="s">
        <v>102</v>
      </c>
      <c r="C10" s="8" t="s">
        <v>103</v>
      </c>
      <c r="D10">
        <v>1</v>
      </c>
      <c r="E10">
        <v>1</v>
      </c>
      <c r="F10">
        <v>1</v>
      </c>
      <c r="G10">
        <v>0.5</v>
      </c>
      <c r="H10">
        <v>1</v>
      </c>
      <c r="I10">
        <v>0.5</v>
      </c>
      <c r="M10">
        <v>1</v>
      </c>
      <c r="N10">
        <f t="shared" si="0"/>
        <v>6</v>
      </c>
      <c r="O10" cm="1">
        <f t="array" ref="O10">_xlfn.IFS(N10&lt;=4.5,2,N10&lt;=5.5,3,N10&lt;=6.5,3.5,N10&lt;=7.5,4,N10&lt;=8.5,4.5,N10&lt;=10,5)</f>
        <v>3.5</v>
      </c>
      <c r="P10" s="3" t="str">
        <f t="shared" si="1"/>
        <v/>
      </c>
      <c r="R10" s="4" t="s">
        <v>137</v>
      </c>
      <c r="S10" s="6">
        <v>5</v>
      </c>
    </row>
    <row r="11" spans="1:19" x14ac:dyDescent="0.3">
      <c r="A11" s="3">
        <v>9</v>
      </c>
      <c r="B11" s="8" t="s">
        <v>104</v>
      </c>
      <c r="C11" s="8" t="s">
        <v>105</v>
      </c>
      <c r="D11">
        <v>1</v>
      </c>
      <c r="E11">
        <v>1</v>
      </c>
      <c r="F11">
        <v>0.75</v>
      </c>
      <c r="G11">
        <v>0.75</v>
      </c>
      <c r="H11">
        <v>0.25</v>
      </c>
      <c r="I11">
        <v>1</v>
      </c>
      <c r="J11">
        <v>1</v>
      </c>
      <c r="K11">
        <v>1</v>
      </c>
      <c r="N11">
        <f t="shared" si="0"/>
        <v>6.75</v>
      </c>
      <c r="O11" cm="1">
        <f t="array" ref="O11">_xlfn.IFS(N11&lt;=4.5,2,N11&lt;=5.5,3,N11&lt;=6.5,3.5,N11&lt;=7.5,4,N11&lt;=8.5,4.5,N11&lt;=10,5)</f>
        <v>4</v>
      </c>
      <c r="P11" s="3" t="str">
        <f t="shared" si="1"/>
        <v/>
      </c>
    </row>
    <row r="12" spans="1:19" x14ac:dyDescent="0.3">
      <c r="A12" s="3">
        <v>10</v>
      </c>
      <c r="B12" s="8" t="s">
        <v>107</v>
      </c>
      <c r="C12" s="8" t="s">
        <v>108</v>
      </c>
      <c r="D12">
        <v>1</v>
      </c>
      <c r="E12">
        <v>0.5</v>
      </c>
      <c r="F12">
        <v>0.75</v>
      </c>
      <c r="G12">
        <v>1</v>
      </c>
      <c r="H12">
        <v>1</v>
      </c>
      <c r="I12">
        <v>1</v>
      </c>
      <c r="N12">
        <f t="shared" si="0"/>
        <v>5.25</v>
      </c>
      <c r="O12" cm="1">
        <f t="array" ref="O12">_xlfn.IFS(N12&lt;=4.5,2,N12&lt;=5.5,3,N12&lt;=6.5,3.5,N12&lt;=7.5,4,N12&lt;=8.5,4.5,N12&lt;=10,5)</f>
        <v>3</v>
      </c>
      <c r="P12" s="3" t="str">
        <f t="shared" si="1"/>
        <v/>
      </c>
    </row>
    <row r="13" spans="1:19" x14ac:dyDescent="0.3">
      <c r="A13" s="3">
        <v>11</v>
      </c>
      <c r="B13" s="8" t="s">
        <v>143</v>
      </c>
      <c r="C13" s="8" t="s">
        <v>56</v>
      </c>
      <c r="D13">
        <v>1</v>
      </c>
      <c r="E13">
        <v>1</v>
      </c>
      <c r="F13">
        <v>1</v>
      </c>
      <c r="G13">
        <v>0.75</v>
      </c>
      <c r="H13">
        <v>1</v>
      </c>
      <c r="I13">
        <v>0.75</v>
      </c>
      <c r="J13">
        <v>1</v>
      </c>
      <c r="K13">
        <v>1</v>
      </c>
      <c r="N13">
        <f t="shared" si="0"/>
        <v>7.5</v>
      </c>
      <c r="O13" cm="1">
        <f t="array" ref="O13">_xlfn.IFS(N13&lt;=4.5,2,N13&lt;=5.5,3,N13&lt;=6.5,3.5,N13&lt;=7.5,4,N13&lt;=8.5,4.5,N13&lt;=10,5)</f>
        <v>4</v>
      </c>
      <c r="P13" s="3" t="str">
        <f t="shared" si="1"/>
        <v/>
      </c>
    </row>
    <row r="14" spans="1:19" x14ac:dyDescent="0.3">
      <c r="A14" s="3">
        <v>12</v>
      </c>
      <c r="B14" s="8" t="s">
        <v>111</v>
      </c>
      <c r="C14" s="8" t="s">
        <v>112</v>
      </c>
      <c r="D14">
        <v>1</v>
      </c>
      <c r="E14">
        <v>1</v>
      </c>
      <c r="F14">
        <v>1</v>
      </c>
      <c r="H14">
        <v>1</v>
      </c>
      <c r="I14">
        <v>0.75</v>
      </c>
      <c r="J14">
        <v>1</v>
      </c>
      <c r="N14">
        <f t="shared" si="0"/>
        <v>5.75</v>
      </c>
      <c r="O14" cm="1">
        <f t="array" ref="O14">_xlfn.IFS(N14&lt;=4.5,2,N14&lt;=5.5,3,N14&lt;=6.5,3.5,N14&lt;=7.5,4,N14&lt;=8.5,4.5,N14&lt;=10,5)</f>
        <v>3.5</v>
      </c>
      <c r="P14" s="3" t="str">
        <f t="shared" si="1"/>
        <v/>
      </c>
    </row>
    <row r="15" spans="1:19" x14ac:dyDescent="0.3">
      <c r="A15" s="3">
        <v>13</v>
      </c>
      <c r="B15" s="8" t="s">
        <v>114</v>
      </c>
      <c r="C15" s="8" t="s">
        <v>101</v>
      </c>
      <c r="D15">
        <v>1</v>
      </c>
      <c r="E15">
        <v>1</v>
      </c>
      <c r="F15">
        <v>1</v>
      </c>
      <c r="G15">
        <v>1</v>
      </c>
      <c r="H15">
        <v>1</v>
      </c>
      <c r="I15">
        <v>0.75</v>
      </c>
      <c r="J15">
        <v>1</v>
      </c>
      <c r="K15">
        <v>1</v>
      </c>
      <c r="L15">
        <v>1</v>
      </c>
      <c r="N15">
        <f t="shared" si="0"/>
        <v>8.75</v>
      </c>
      <c r="O15" cm="1">
        <f t="array" ref="O15">_xlfn.IFS(N15&lt;=4.5,2,N15&lt;=5.5,3,N15&lt;=6.5,3.5,N15&lt;=7.5,4,N15&lt;=8.5,4.5,N15&lt;=10,5)</f>
        <v>5</v>
      </c>
      <c r="P15" s="3" t="str">
        <f t="shared" si="1"/>
        <v/>
      </c>
    </row>
    <row r="16" spans="1:19" x14ac:dyDescent="0.3">
      <c r="A16" s="3">
        <v>14</v>
      </c>
      <c r="B16" s="8" t="s">
        <v>43</v>
      </c>
      <c r="C16" s="8" t="s">
        <v>24</v>
      </c>
      <c r="D16">
        <v>1</v>
      </c>
      <c r="E16">
        <v>1</v>
      </c>
      <c r="F16">
        <v>0.5</v>
      </c>
      <c r="G16">
        <v>0.5</v>
      </c>
      <c r="H16">
        <v>1</v>
      </c>
      <c r="I16">
        <v>1</v>
      </c>
      <c r="J16">
        <v>1</v>
      </c>
      <c r="K16">
        <v>0.75</v>
      </c>
      <c r="L16">
        <v>1</v>
      </c>
      <c r="M16">
        <v>1</v>
      </c>
      <c r="N16">
        <f t="shared" si="0"/>
        <v>8.75</v>
      </c>
      <c r="O16" cm="1">
        <f t="array" ref="O16">_xlfn.IFS(N16&lt;=4.5,2,N16&lt;=5.5,3,N16&lt;=6.5,3.5,N16&lt;=7.5,4,N16&lt;=8.5,4.5,N16&lt;=10,5)</f>
        <v>5</v>
      </c>
      <c r="P16" s="3" t="str">
        <f t="shared" si="1"/>
        <v/>
      </c>
    </row>
    <row r="17" spans="1:19" x14ac:dyDescent="0.3">
      <c r="A17" s="3">
        <v>15</v>
      </c>
      <c r="B17" s="8" t="s">
        <v>13</v>
      </c>
      <c r="C17" s="8" t="s">
        <v>116</v>
      </c>
      <c r="D17">
        <v>1</v>
      </c>
      <c r="E17">
        <v>1</v>
      </c>
      <c r="F17">
        <v>1</v>
      </c>
      <c r="G17">
        <v>1</v>
      </c>
      <c r="H17">
        <v>1</v>
      </c>
      <c r="I17">
        <v>0.5</v>
      </c>
      <c r="K17">
        <v>1</v>
      </c>
      <c r="M17">
        <v>0</v>
      </c>
      <c r="N17">
        <f t="shared" si="0"/>
        <v>6.5</v>
      </c>
      <c r="O17" cm="1">
        <f t="array" ref="O17">_xlfn.IFS(N17&lt;=4.5,2,N17&lt;=5.5,3,N17&lt;=6.5,3.5,N17&lt;=7.5,4,N17&lt;=8.5,4.5,N17&lt;=10,5)</f>
        <v>3.5</v>
      </c>
      <c r="P17" s="3" t="str">
        <f t="shared" si="1"/>
        <v/>
      </c>
    </row>
    <row r="18" spans="1:19" x14ac:dyDescent="0.3">
      <c r="A18" s="3">
        <v>16</v>
      </c>
      <c r="B18" s="8" t="s">
        <v>120</v>
      </c>
      <c r="C18" s="8" t="s">
        <v>121</v>
      </c>
      <c r="D18">
        <v>1</v>
      </c>
      <c r="E18">
        <v>0.5</v>
      </c>
      <c r="F18">
        <v>0.75</v>
      </c>
      <c r="I18">
        <v>1</v>
      </c>
      <c r="J18">
        <v>1</v>
      </c>
      <c r="K18">
        <v>1</v>
      </c>
      <c r="L18">
        <v>0</v>
      </c>
      <c r="M18">
        <v>0</v>
      </c>
      <c r="N18">
        <f t="shared" si="0"/>
        <v>5.25</v>
      </c>
      <c r="O18" cm="1">
        <f t="array" ref="O18">_xlfn.IFS(N18&lt;=4.5,2,N18&lt;=5.5,3,N18&lt;=6.5,3.5,N18&lt;=7.5,4,N18&lt;=8.5,4.5,N18&lt;=10,5)</f>
        <v>3</v>
      </c>
      <c r="P18" s="3" t="str">
        <f t="shared" si="1"/>
        <v/>
      </c>
    </row>
    <row r="19" spans="1:19" x14ac:dyDescent="0.3">
      <c r="A19" s="3">
        <v>17</v>
      </c>
      <c r="B19" s="8" t="s">
        <v>119</v>
      </c>
      <c r="C19" s="8" t="s">
        <v>144</v>
      </c>
      <c r="D19">
        <v>1</v>
      </c>
      <c r="E19">
        <v>1</v>
      </c>
      <c r="F19">
        <v>0.5</v>
      </c>
      <c r="G19">
        <v>0.5</v>
      </c>
      <c r="I19">
        <v>0.5</v>
      </c>
      <c r="N19">
        <f>SUM(D19:M19)</f>
        <v>3.5</v>
      </c>
      <c r="O19" cm="1">
        <f t="array" ref="O19">_xlfn.IFS(N19&lt;=4.5,2,N19&lt;=5.5,3,N19&lt;=6.5,3.5,N19&lt;=7.5,4,N19&lt;=8.5,4.5,N19&lt;=10,5)</f>
        <v>2</v>
      </c>
      <c r="P19" s="3" t="str">
        <f t="shared" si="1"/>
        <v>ndst</v>
      </c>
    </row>
    <row r="20" spans="1:19" x14ac:dyDescent="0.3">
      <c r="A20" s="3">
        <v>18</v>
      </c>
      <c r="B20" s="8" t="s">
        <v>32</v>
      </c>
      <c r="C20" s="8" t="s">
        <v>14</v>
      </c>
      <c r="D20">
        <v>1</v>
      </c>
      <c r="E20">
        <v>1</v>
      </c>
      <c r="F20">
        <v>0.75</v>
      </c>
      <c r="G20">
        <v>1</v>
      </c>
      <c r="H20">
        <v>0</v>
      </c>
      <c r="I20">
        <v>1</v>
      </c>
      <c r="J20">
        <v>0</v>
      </c>
      <c r="L20">
        <v>0</v>
      </c>
      <c r="M20">
        <v>0</v>
      </c>
      <c r="N20">
        <f>SUM(D20:M20)</f>
        <v>4.75</v>
      </c>
      <c r="O20">
        <v>2</v>
      </c>
      <c r="P20" s="3" t="str">
        <f t="shared" si="1"/>
        <v>ndst</v>
      </c>
    </row>
    <row r="21" spans="1:19" x14ac:dyDescent="0.3">
      <c r="A21" s="3">
        <v>19</v>
      </c>
      <c r="B21" s="8" t="s">
        <v>124</v>
      </c>
      <c r="C21" s="8" t="s">
        <v>125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f t="shared" si="0"/>
        <v>8</v>
      </c>
      <c r="O21" cm="1">
        <f t="array" ref="O21">_xlfn.IFS(N21&lt;=4.5,2,N21&lt;=5.5,3,N21&lt;=6.5,3.5,N21&lt;=7.5,4,N21&lt;=8.5,4.5,N21&lt;=10,5)</f>
        <v>4.5</v>
      </c>
      <c r="P21" s="3" t="str">
        <f t="shared" si="1"/>
        <v/>
      </c>
      <c r="R21" s="6" t="s">
        <v>44</v>
      </c>
      <c r="S21">
        <f>COUNTIF(P3:P21, "ndst")</f>
        <v>4</v>
      </c>
    </row>
    <row r="22" spans="1:19" x14ac:dyDescent="0.3">
      <c r="A22" s="3"/>
      <c r="P22" s="3"/>
    </row>
    <row r="23" spans="1:19" x14ac:dyDescent="0.3">
      <c r="A23" s="3">
        <v>1</v>
      </c>
      <c r="B23" s="8" t="s">
        <v>89</v>
      </c>
      <c r="C23" s="8" t="s">
        <v>43</v>
      </c>
      <c r="N23">
        <f t="shared" si="0"/>
        <v>0</v>
      </c>
      <c r="P23" s="3"/>
      <c r="R23" s="7" t="s">
        <v>188</v>
      </c>
    </row>
    <row r="24" spans="1:19" x14ac:dyDescent="0.3">
      <c r="A24" s="3">
        <v>2</v>
      </c>
      <c r="B24" s="8" t="s">
        <v>97</v>
      </c>
      <c r="C24" s="8" t="s">
        <v>82</v>
      </c>
      <c r="N24">
        <f t="shared" si="0"/>
        <v>0</v>
      </c>
      <c r="P24" s="3"/>
    </row>
    <row r="25" spans="1:19" x14ac:dyDescent="0.3">
      <c r="A25" s="3">
        <v>3</v>
      </c>
      <c r="B25" s="8" t="s">
        <v>107</v>
      </c>
      <c r="C25" s="8" t="s">
        <v>108</v>
      </c>
      <c r="N25">
        <f t="shared" si="0"/>
        <v>0</v>
      </c>
      <c r="P25" s="3"/>
    </row>
    <row r="26" spans="1:19" x14ac:dyDescent="0.3">
      <c r="A26" s="3">
        <v>4</v>
      </c>
      <c r="B26" s="8" t="s">
        <v>119</v>
      </c>
      <c r="C26" s="8" t="s">
        <v>144</v>
      </c>
      <c r="N26">
        <f t="shared" si="0"/>
        <v>0</v>
      </c>
      <c r="P26" s="3"/>
    </row>
    <row r="27" spans="1:19" x14ac:dyDescent="0.3">
      <c r="A27" s="3">
        <v>5</v>
      </c>
      <c r="B27" s="8" t="s">
        <v>32</v>
      </c>
      <c r="C27" s="8" t="s">
        <v>14</v>
      </c>
      <c r="N27">
        <f t="shared" si="0"/>
        <v>0</v>
      </c>
      <c r="P27" s="3"/>
      <c r="R27" s="6" t="s">
        <v>44</v>
      </c>
      <c r="S27">
        <f>COUNTIF(P23:P27, "ndst")</f>
        <v>0</v>
      </c>
    </row>
    <row r="28" spans="1:19" x14ac:dyDescent="0.3">
      <c r="A2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0DF-2EE7-4408-918E-6A22BBD07BF9}">
  <dimension ref="A1:S27"/>
  <sheetViews>
    <sheetView workbookViewId="0">
      <selection activeCell="R13" sqref="R13"/>
    </sheetView>
  </sheetViews>
  <sheetFormatPr defaultRowHeight="14.4" x14ac:dyDescent="0.3"/>
  <cols>
    <col min="1" max="1" width="3.6640625" customWidth="1"/>
    <col min="2" max="2" width="10.6640625" customWidth="1"/>
    <col min="3" max="3" width="11.44140625" customWidth="1"/>
  </cols>
  <sheetData>
    <row r="1" spans="1:19" x14ac:dyDescent="0.3">
      <c r="B1" s="7" t="s">
        <v>130</v>
      </c>
      <c r="C1" s="7" t="s">
        <v>131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 t="s">
        <v>0</v>
      </c>
      <c r="O1" s="2" t="s">
        <v>1</v>
      </c>
      <c r="R1" s="12" t="s">
        <v>187</v>
      </c>
    </row>
    <row r="3" spans="1:19" x14ac:dyDescent="0.3">
      <c r="A3" s="3">
        <v>1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N20" si="0">SUM(D3:M3)</f>
        <v>8</v>
      </c>
      <c r="O3" cm="1">
        <f t="array" ref="O3">_xlfn.IFS(N3&lt;=4.5,2,N3&lt;=5.5,3,N3&lt;=6.5,3.5,N3&lt;=7.5,4,N3&lt;=8.5,4.5,N3&lt;=10,5)</f>
        <v>4.5</v>
      </c>
      <c r="P3" s="3" t="str">
        <f>IF(O3=2, "ndst", "")</f>
        <v/>
      </c>
      <c r="R3" t="s">
        <v>2</v>
      </c>
      <c r="S3" s="9" t="s">
        <v>3</v>
      </c>
    </row>
    <row r="4" spans="1:19" x14ac:dyDescent="0.3">
      <c r="A4" s="3">
        <v>2</v>
      </c>
      <c r="B4" t="s">
        <v>7</v>
      </c>
      <c r="C4" t="s">
        <v>8</v>
      </c>
      <c r="N4">
        <f t="shared" si="0"/>
        <v>0</v>
      </c>
      <c r="O4" cm="1">
        <f t="array" ref="O4">_xlfn.IFS(N4&lt;=4.5,2,N4&lt;=5.5,3,N4&lt;=6.5,3.5,N4&lt;=7.5,4,N4&lt;=8.5,4.5,N4&lt;=10,5)</f>
        <v>2</v>
      </c>
      <c r="P4" s="3" t="str">
        <f t="shared" ref="P4:P11" si="1">IF(O4=2, "ndst", "")</f>
        <v>ndst</v>
      </c>
    </row>
    <row r="5" spans="1:19" x14ac:dyDescent="0.3">
      <c r="A5" s="3">
        <v>3</v>
      </c>
      <c r="B5" t="s">
        <v>10</v>
      </c>
      <c r="C5" t="s">
        <v>11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0.25</v>
      </c>
      <c r="L5">
        <v>0</v>
      </c>
      <c r="M5">
        <v>0</v>
      </c>
      <c r="N5">
        <f t="shared" si="0"/>
        <v>6.25</v>
      </c>
      <c r="O5" cm="1">
        <f t="array" ref="O5">_xlfn.IFS(N5&lt;=4.5,2,N5&lt;=5.5,3,N5&lt;=6.5,3.5,N5&lt;=7.5,4,N5&lt;=8.5,4.5,N5&lt;=10,5)</f>
        <v>3.5</v>
      </c>
      <c r="P5" s="3" t="str">
        <f t="shared" si="1"/>
        <v/>
      </c>
      <c r="R5" t="s">
        <v>132</v>
      </c>
      <c r="S5" s="6">
        <v>2</v>
      </c>
    </row>
    <row r="6" spans="1:19" x14ac:dyDescent="0.3">
      <c r="A6" s="3">
        <v>4</v>
      </c>
      <c r="B6" t="s">
        <v>13</v>
      </c>
      <c r="C6" t="s">
        <v>14</v>
      </c>
      <c r="D6">
        <v>1</v>
      </c>
      <c r="E6">
        <v>0.75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f t="shared" si="0"/>
        <v>8.75</v>
      </c>
      <c r="O6" cm="1">
        <f t="array" ref="O6">_xlfn.IFS(N6&lt;=4.5,2,N6&lt;=5.5,3,N6&lt;=6.5,3.5,N6&lt;=7.5,4,N6&lt;=8.5,4.5,N6&lt;=10,5)</f>
        <v>5</v>
      </c>
      <c r="P6" s="3" t="str">
        <f t="shared" si="1"/>
        <v/>
      </c>
      <c r="R6" t="s">
        <v>133</v>
      </c>
      <c r="S6" s="6">
        <v>3</v>
      </c>
    </row>
    <row r="7" spans="1:19" x14ac:dyDescent="0.3">
      <c r="A7" s="3">
        <v>5</v>
      </c>
      <c r="B7" t="s">
        <v>16</v>
      </c>
      <c r="C7" t="s">
        <v>11</v>
      </c>
      <c r="N7">
        <f t="shared" si="0"/>
        <v>0</v>
      </c>
      <c r="O7" cm="1">
        <f t="array" ref="O7">_xlfn.IFS(N7&lt;=4.5,2,N7&lt;=5.5,3,N7&lt;=6.5,3.5,N7&lt;=7.5,4,N7&lt;=8.5,4.5,N7&lt;=10,5)</f>
        <v>2</v>
      </c>
      <c r="P7" s="3" t="str">
        <f t="shared" si="1"/>
        <v>ndst</v>
      </c>
      <c r="R7" t="s">
        <v>134</v>
      </c>
      <c r="S7" s="6">
        <v>3.5</v>
      </c>
    </row>
    <row r="8" spans="1:19" x14ac:dyDescent="0.3">
      <c r="A8" s="3">
        <v>6</v>
      </c>
      <c r="B8" t="s">
        <v>18</v>
      </c>
      <c r="C8" t="s">
        <v>19</v>
      </c>
      <c r="D8">
        <v>1</v>
      </c>
      <c r="E8">
        <v>1</v>
      </c>
      <c r="F8">
        <v>1</v>
      </c>
      <c r="G8">
        <v>0.75</v>
      </c>
      <c r="H8">
        <v>1</v>
      </c>
      <c r="I8">
        <v>1</v>
      </c>
      <c r="J8">
        <v>1</v>
      </c>
      <c r="K8">
        <v>0.25</v>
      </c>
      <c r="L8">
        <v>1</v>
      </c>
      <c r="N8">
        <f t="shared" si="0"/>
        <v>8</v>
      </c>
      <c r="O8" cm="1">
        <f t="array" ref="O8">_xlfn.IFS(N8&lt;=4.5,2,N8&lt;=5.5,3,N8&lt;=6.5,3.5,N8&lt;=7.5,4,N8&lt;=8.5,4.5,N8&lt;=10,5)</f>
        <v>4.5</v>
      </c>
      <c r="P8" s="3" t="str">
        <f t="shared" si="1"/>
        <v/>
      </c>
      <c r="R8" t="s">
        <v>135</v>
      </c>
      <c r="S8" s="6">
        <v>4</v>
      </c>
    </row>
    <row r="9" spans="1:19" x14ac:dyDescent="0.3">
      <c r="A9" s="3">
        <v>7</v>
      </c>
      <c r="B9" t="s">
        <v>21</v>
      </c>
      <c r="C9" t="s">
        <v>22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0.75</v>
      </c>
      <c r="M9">
        <v>0</v>
      </c>
      <c r="N9">
        <f t="shared" si="0"/>
        <v>6.75</v>
      </c>
      <c r="O9" cm="1">
        <f t="array" ref="O9">_xlfn.IFS(N9&lt;=4.5,2,N9&lt;=5.5,3,N9&lt;=6.5,3.5,N9&lt;=7.5,4,N9&lt;=8.5,4.5,N9&lt;=10,5)</f>
        <v>4</v>
      </c>
      <c r="P9" s="3" t="str">
        <f t="shared" si="1"/>
        <v/>
      </c>
      <c r="R9" t="s">
        <v>136</v>
      </c>
      <c r="S9" s="6">
        <v>4.5</v>
      </c>
    </row>
    <row r="10" spans="1:19" x14ac:dyDescent="0.3">
      <c r="A10" s="3">
        <v>8</v>
      </c>
      <c r="B10" t="s">
        <v>23</v>
      </c>
      <c r="C10" t="s">
        <v>24</v>
      </c>
      <c r="D10">
        <v>0.5</v>
      </c>
      <c r="E10">
        <v>0.5</v>
      </c>
      <c r="F10">
        <v>1</v>
      </c>
      <c r="G10">
        <v>0.75</v>
      </c>
      <c r="H10">
        <v>0.5</v>
      </c>
      <c r="I10">
        <v>0.5</v>
      </c>
      <c r="J10">
        <v>0</v>
      </c>
      <c r="K10">
        <v>0.5</v>
      </c>
      <c r="L10">
        <v>0</v>
      </c>
      <c r="M10">
        <v>0</v>
      </c>
      <c r="N10">
        <f t="shared" si="0"/>
        <v>4.25</v>
      </c>
      <c r="O10" cm="1">
        <f t="array" ref="O10">_xlfn.IFS(N10&lt;=4.5,2,N10&lt;=5.5,3,N10&lt;=6.5,3.5,N10&lt;=7.5,4,N10&lt;=8.5,4.5,N10&lt;=10,5)</f>
        <v>2</v>
      </c>
      <c r="P10" s="3" t="str">
        <f t="shared" si="1"/>
        <v>ndst</v>
      </c>
      <c r="R10" s="4" t="s">
        <v>137</v>
      </c>
      <c r="S10" s="6">
        <v>5</v>
      </c>
    </row>
    <row r="11" spans="1:19" x14ac:dyDescent="0.3">
      <c r="A11" s="3">
        <v>9</v>
      </c>
      <c r="B11" t="s">
        <v>25</v>
      </c>
      <c r="C11" t="s">
        <v>26</v>
      </c>
      <c r="D11">
        <v>1</v>
      </c>
      <c r="E11">
        <v>1</v>
      </c>
      <c r="F11">
        <v>0.5</v>
      </c>
      <c r="G11">
        <v>0.5</v>
      </c>
      <c r="H11">
        <v>1</v>
      </c>
      <c r="I11">
        <v>1</v>
      </c>
      <c r="J11">
        <v>0</v>
      </c>
      <c r="K11">
        <v>0</v>
      </c>
      <c r="L11">
        <v>0</v>
      </c>
      <c r="N11">
        <f t="shared" si="0"/>
        <v>5</v>
      </c>
      <c r="O11" cm="1">
        <f t="array" ref="O11">_xlfn.IFS(N11&lt;=4.5,2,N11&lt;=5.5,3,N11&lt;=6.5,3.5,N11&lt;=7.5,4,N11&lt;=8.5,4.5,N11&lt;=10,5)</f>
        <v>3</v>
      </c>
      <c r="P11" s="3" t="str">
        <f t="shared" si="1"/>
        <v/>
      </c>
    </row>
    <row r="12" spans="1:19" x14ac:dyDescent="0.3">
      <c r="A12" s="3">
        <v>10</v>
      </c>
      <c r="B12" t="s">
        <v>29</v>
      </c>
      <c r="C12" t="s">
        <v>30</v>
      </c>
      <c r="D12">
        <v>0.5</v>
      </c>
      <c r="N12">
        <f t="shared" si="0"/>
        <v>0.5</v>
      </c>
      <c r="O12" cm="1">
        <f t="array" ref="O12">_xlfn.IFS(N12&lt;=4.5,2,N12&lt;=5.5,3,N12&lt;=6.5,3.5,N12&lt;=7.5,4,N12&lt;=8.5,4.5,N12&lt;=10,5)</f>
        <v>2</v>
      </c>
      <c r="P12" s="3" t="str">
        <f t="shared" ref="P12:P20" si="2">IF(O12=2, "ndst", "")</f>
        <v>ndst</v>
      </c>
    </row>
    <row r="13" spans="1:19" x14ac:dyDescent="0.3">
      <c r="A13" s="3">
        <v>11</v>
      </c>
      <c r="B13" t="s">
        <v>31</v>
      </c>
      <c r="C13" t="s">
        <v>30</v>
      </c>
      <c r="D13">
        <v>1</v>
      </c>
      <c r="E13">
        <v>1</v>
      </c>
      <c r="F13">
        <v>1</v>
      </c>
      <c r="G13">
        <v>1</v>
      </c>
      <c r="H13">
        <v>1</v>
      </c>
      <c r="I13">
        <v>0.75</v>
      </c>
      <c r="J13">
        <v>1</v>
      </c>
      <c r="N13">
        <f t="shared" si="0"/>
        <v>6.75</v>
      </c>
      <c r="O13" cm="1">
        <f t="array" ref="O13">_xlfn.IFS(N13&lt;=4.5,2,N13&lt;=5.5,3,N13&lt;=6.5,3.5,N13&lt;=7.5,4,N13&lt;=8.5,4.5,N13&lt;=10,5)</f>
        <v>4</v>
      </c>
      <c r="P13" s="3" t="str">
        <f t="shared" si="2"/>
        <v/>
      </c>
    </row>
    <row r="14" spans="1:19" x14ac:dyDescent="0.3">
      <c r="A14" s="3">
        <v>12</v>
      </c>
      <c r="B14" t="s">
        <v>32</v>
      </c>
      <c r="C14" t="s">
        <v>33</v>
      </c>
      <c r="D14">
        <v>1</v>
      </c>
      <c r="E14">
        <v>1</v>
      </c>
      <c r="F14">
        <v>0.75</v>
      </c>
      <c r="G14">
        <v>1</v>
      </c>
      <c r="H14">
        <v>0.5</v>
      </c>
      <c r="I14">
        <v>1</v>
      </c>
      <c r="J14">
        <v>0</v>
      </c>
      <c r="K14">
        <v>0.5</v>
      </c>
      <c r="M14">
        <v>1</v>
      </c>
      <c r="N14">
        <f t="shared" si="0"/>
        <v>6.75</v>
      </c>
      <c r="O14" cm="1">
        <f t="array" ref="O14">_xlfn.IFS(N14&lt;=4.5,2,N14&lt;=5.5,3,N14&lt;=6.5,3.5,N14&lt;=7.5,4,N14&lt;=8.5,4.5,N14&lt;=10,5)</f>
        <v>4</v>
      </c>
      <c r="P14" s="3" t="str">
        <f t="shared" si="2"/>
        <v/>
      </c>
    </row>
    <row r="15" spans="1:19" x14ac:dyDescent="0.3">
      <c r="A15" s="3">
        <v>13</v>
      </c>
      <c r="B15" t="s">
        <v>34</v>
      </c>
      <c r="C15" t="s">
        <v>35</v>
      </c>
      <c r="D15">
        <v>0.5</v>
      </c>
      <c r="N15">
        <f t="shared" si="0"/>
        <v>0.5</v>
      </c>
      <c r="O15" cm="1">
        <f t="array" ref="O15">_xlfn.IFS(N15&lt;=4.5,2,N15&lt;=5.5,3,N15&lt;=6.5,3.5,N15&lt;=7.5,4,N15&lt;=8.5,4.5,N15&lt;=10,5)</f>
        <v>2</v>
      </c>
      <c r="P15" s="3" t="str">
        <f t="shared" si="2"/>
        <v>ndst</v>
      </c>
    </row>
    <row r="16" spans="1:19" x14ac:dyDescent="0.3">
      <c r="A16" s="3">
        <v>14</v>
      </c>
      <c r="B16" t="s">
        <v>36</v>
      </c>
      <c r="C16" t="s">
        <v>24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f t="shared" si="0"/>
        <v>8</v>
      </c>
      <c r="O16" cm="1">
        <f t="array" ref="O16">_xlfn.IFS(N16&lt;=4.5,2,N16&lt;=5.5,3,N16&lt;=6.5,3.5,N16&lt;=7.5,4,N16&lt;=8.5,4.5,N16&lt;=10,5)</f>
        <v>4.5</v>
      </c>
      <c r="P16" s="3" t="str">
        <f t="shared" si="2"/>
        <v/>
      </c>
    </row>
    <row r="17" spans="1:19" x14ac:dyDescent="0.3">
      <c r="A17" s="3">
        <v>15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0.5</v>
      </c>
      <c r="N17">
        <f t="shared" si="0"/>
        <v>4.5</v>
      </c>
      <c r="O17" cm="1">
        <f t="array" ref="O17">_xlfn.IFS(N17&lt;=4.5,2,N17&lt;=5.5,3,N17&lt;=6.5,3.5,N17&lt;=7.5,4,N17&lt;=8.5,4.5,N17&lt;=10,5)</f>
        <v>2</v>
      </c>
      <c r="P17" s="3" t="str">
        <f t="shared" si="2"/>
        <v>ndst</v>
      </c>
    </row>
    <row r="18" spans="1:19" x14ac:dyDescent="0.3">
      <c r="A18" s="3">
        <v>16</v>
      </c>
      <c r="B18" t="s">
        <v>39</v>
      </c>
      <c r="C18" t="s">
        <v>40</v>
      </c>
      <c r="D18">
        <v>1</v>
      </c>
      <c r="F18">
        <v>0.75</v>
      </c>
      <c r="G18">
        <v>1</v>
      </c>
      <c r="H18">
        <v>1</v>
      </c>
      <c r="I18">
        <v>1</v>
      </c>
      <c r="J18">
        <v>1</v>
      </c>
      <c r="K18">
        <v>0.75</v>
      </c>
      <c r="L18">
        <v>1</v>
      </c>
      <c r="N18">
        <f t="shared" si="0"/>
        <v>7.5</v>
      </c>
      <c r="O18" cm="1">
        <f t="array" ref="O18">_xlfn.IFS(N18&lt;=4.5,2,N18&lt;=5.5,3,N18&lt;=6.5,3.5,N18&lt;=7.5,4,N18&lt;=8.5,4.5,N18&lt;=10,5)</f>
        <v>4</v>
      </c>
      <c r="P18" s="3" t="str">
        <f t="shared" si="2"/>
        <v/>
      </c>
    </row>
    <row r="19" spans="1:19" x14ac:dyDescent="0.3">
      <c r="A19" s="3">
        <v>17</v>
      </c>
      <c r="B19" t="s">
        <v>41</v>
      </c>
      <c r="C19" t="s">
        <v>22</v>
      </c>
      <c r="D19">
        <v>1</v>
      </c>
      <c r="E19">
        <v>1</v>
      </c>
      <c r="F19">
        <v>0.75</v>
      </c>
      <c r="H19">
        <v>1</v>
      </c>
      <c r="I19">
        <v>0.5</v>
      </c>
      <c r="J19">
        <v>0</v>
      </c>
      <c r="K19">
        <v>0.5</v>
      </c>
      <c r="L19">
        <v>0</v>
      </c>
      <c r="M19">
        <v>1</v>
      </c>
      <c r="N19">
        <f t="shared" si="0"/>
        <v>5.75</v>
      </c>
      <c r="O19" cm="1">
        <f t="array" ref="O19">_xlfn.IFS(N19&lt;=4.5,2,N19&lt;=5.5,3,N19&lt;=6.5,3.5,N19&lt;=7.5,4,N19&lt;=8.5,4.5,N19&lt;=10,5)</f>
        <v>3.5</v>
      </c>
      <c r="P19" s="3" t="str">
        <f t="shared" si="2"/>
        <v/>
      </c>
    </row>
    <row r="20" spans="1:19" x14ac:dyDescent="0.3">
      <c r="A20" s="3">
        <v>18</v>
      </c>
      <c r="B20" t="s">
        <v>42</v>
      </c>
      <c r="C20" t="s">
        <v>43</v>
      </c>
      <c r="D20">
        <v>1</v>
      </c>
      <c r="E20">
        <v>1</v>
      </c>
      <c r="F20">
        <v>0.75</v>
      </c>
      <c r="G20">
        <v>1</v>
      </c>
      <c r="H20">
        <v>1</v>
      </c>
      <c r="I20">
        <v>1</v>
      </c>
      <c r="J20">
        <v>1</v>
      </c>
      <c r="K20">
        <v>0.75</v>
      </c>
      <c r="N20">
        <f t="shared" si="0"/>
        <v>7.5</v>
      </c>
      <c r="O20" cm="1">
        <f t="array" ref="O20">_xlfn.IFS(N20&lt;=4.5,2,N20&lt;=5.5,3,N20&lt;=6.5,3.5,N20&lt;=7.5,4,N20&lt;=8.5,4.5,N20&lt;=10,5)</f>
        <v>4</v>
      </c>
      <c r="P20" s="3" t="str">
        <f t="shared" si="2"/>
        <v/>
      </c>
      <c r="R20" s="6" t="s">
        <v>44</v>
      </c>
      <c r="S20">
        <f>COUNTIF(P3:P20, "ndst")</f>
        <v>6</v>
      </c>
    </row>
    <row r="21" spans="1:19" x14ac:dyDescent="0.3">
      <c r="A21" s="3"/>
    </row>
    <row r="22" spans="1:19" x14ac:dyDescent="0.3">
      <c r="A22" s="3">
        <v>1</v>
      </c>
      <c r="B22" t="s">
        <v>7</v>
      </c>
      <c r="C22" t="s">
        <v>8</v>
      </c>
      <c r="N22">
        <f t="shared" ref="N22:N27" si="3">SUM(D22:M22)</f>
        <v>0</v>
      </c>
      <c r="P22" s="3"/>
      <c r="R22" s="7" t="s">
        <v>188</v>
      </c>
    </row>
    <row r="23" spans="1:19" x14ac:dyDescent="0.3">
      <c r="A23" s="3">
        <v>2</v>
      </c>
      <c r="B23" t="s">
        <v>16</v>
      </c>
      <c r="C23" t="s">
        <v>11</v>
      </c>
      <c r="N23">
        <f t="shared" si="3"/>
        <v>0</v>
      </c>
      <c r="P23" s="3"/>
    </row>
    <row r="24" spans="1:19" x14ac:dyDescent="0.3">
      <c r="A24" s="3">
        <v>3</v>
      </c>
      <c r="B24" t="s">
        <v>23</v>
      </c>
      <c r="C24" t="s">
        <v>24</v>
      </c>
      <c r="N24">
        <f t="shared" si="3"/>
        <v>0</v>
      </c>
      <c r="P24" s="3"/>
    </row>
    <row r="25" spans="1:19" x14ac:dyDescent="0.3">
      <c r="A25" s="3">
        <v>4</v>
      </c>
      <c r="B25" t="s">
        <v>29</v>
      </c>
      <c r="C25" t="s">
        <v>30</v>
      </c>
      <c r="N25">
        <f t="shared" si="3"/>
        <v>0</v>
      </c>
    </row>
    <row r="26" spans="1:19" x14ac:dyDescent="0.3">
      <c r="A26" s="3">
        <v>5</v>
      </c>
      <c r="B26" t="s">
        <v>34</v>
      </c>
      <c r="C26" t="s">
        <v>35</v>
      </c>
      <c r="N26">
        <f t="shared" si="3"/>
        <v>0</v>
      </c>
    </row>
    <row r="27" spans="1:19" x14ac:dyDescent="0.3">
      <c r="A27" s="3">
        <v>6</v>
      </c>
      <c r="B27" t="s">
        <v>37</v>
      </c>
      <c r="C27" t="s">
        <v>38</v>
      </c>
      <c r="N27">
        <f t="shared" si="3"/>
        <v>0</v>
      </c>
      <c r="R27" s="6" t="s">
        <v>44</v>
      </c>
      <c r="S27">
        <f>COUNTIF(P22:P27, "ndst")</f>
        <v>0</v>
      </c>
    </row>
  </sheetData>
  <sortState xmlns:xlrd2="http://schemas.microsoft.com/office/spreadsheetml/2017/richdata2" ref="B3:P17">
    <sortCondition ref="B3:B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4164ED1BBD0478C9FF5E27BD20398" ma:contentTypeVersion="6" ma:contentTypeDescription="Create a new document." ma:contentTypeScope="" ma:versionID="d1c19cdfe827ef1e9445b991e9d2d528">
  <xsd:schema xmlns:xsd="http://www.w3.org/2001/XMLSchema" xmlns:xs="http://www.w3.org/2001/XMLSchema" xmlns:p="http://schemas.microsoft.com/office/2006/metadata/properties" xmlns:ns2="b4fcc778-fd1d-4766-a698-7dd005007834" xmlns:ns3="2af7e2f1-56d4-48e4-83c5-5506f21497fe" targetNamespace="http://schemas.microsoft.com/office/2006/metadata/properties" ma:root="true" ma:fieldsID="0a101c79cd198a53f4045433973f9f32" ns2:_="" ns3:_="">
    <xsd:import namespace="b4fcc778-fd1d-4766-a698-7dd005007834"/>
    <xsd:import namespace="2af7e2f1-56d4-48e4-83c5-5506f2149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cc778-fd1d-4766-a698-7dd005007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7e2f1-56d4-48e4-83c5-5506f2149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EA93FA-C764-49FE-A41F-8C65CD71BD23}"/>
</file>

<file path=customXml/itemProps2.xml><?xml version="1.0" encoding="utf-8"?>
<ds:datastoreItem xmlns:ds="http://schemas.openxmlformats.org/officeDocument/2006/customXml" ds:itemID="{2A081D07-932E-43AD-B5C1-3597F599F7C5}"/>
</file>

<file path=customXml/itemProps3.xml><?xml version="1.0" encoding="utf-8"?>
<ds:datastoreItem xmlns:ds="http://schemas.openxmlformats.org/officeDocument/2006/customXml" ds:itemID="{63077FA6-253F-4814-8C12-EB407CFB9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 3</vt:lpstr>
      <vt:lpstr>Projekt 1</vt:lpstr>
      <vt:lpstr>Projekt 2</vt:lpstr>
      <vt:lpstr>Projekt 3</vt:lpstr>
      <vt:lpstr>Zaliczenie 3</vt:lpstr>
      <vt:lpstr>Egzamin 1</vt:lpstr>
      <vt:lpstr>Egzamin 2</vt:lpstr>
      <vt:lpstr>Egzamin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Krzysztof</dc:creator>
  <cp:keywords/>
  <dc:description/>
  <cp:lastModifiedBy>Krzysztof Balicki</cp:lastModifiedBy>
  <cp:revision/>
  <dcterms:created xsi:type="dcterms:W3CDTF">2015-06-05T18:17:20Z</dcterms:created>
  <dcterms:modified xsi:type="dcterms:W3CDTF">2025-02-09T20:52:52Z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0x010100ED04164ED1BBD0478C9FF5E27BD20398</vt:lpwstr>
  </property>
</Properties>
</file>