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workbookProtection/>
  <bookViews>
    <workbookView visibility="visible" minimized="0" showHorizontalScroll="1" showVerticalScroll="1" showSheetTabs="1" xWindow="0" yWindow="0" windowWidth="16384" windowHeight="8192" tabRatio="500" firstSheet="0" activeTab="11" autoFilterDateGrouping="1"/>
  </bookViews>
  <sheets>
    <sheet name="Januar 23" sheetId="1" state="visible" r:id="rId1"/>
    <sheet name="Februar 23" sheetId="2" state="visible" r:id="rId2"/>
    <sheet name="März 23" sheetId="3" state="visible" r:id="rId3"/>
    <sheet name="April 23" sheetId="4" state="visible" r:id="rId4"/>
    <sheet name="Mai 23" sheetId="5" state="visible" r:id="rId5"/>
    <sheet name="Juni 23" sheetId="6" state="visible" r:id="rId6"/>
    <sheet name="Juli 23" sheetId="7" state="visible" r:id="rId7"/>
    <sheet name="August 23" sheetId="8" state="visible" r:id="rId8"/>
    <sheet name="September 23" sheetId="9" state="visible" r:id="rId9"/>
    <sheet name="Oktober 23" sheetId="10" state="visible" r:id="rId10"/>
    <sheet name="November 23" sheetId="11" state="visible" r:id="rId11"/>
    <sheet name="Dezember 23" sheetId="12" state="visible" r:id="rId12"/>
  </sheets>
  <definedNames>
    <definedName name="Excel_BuiltIn__FilterDatabase_12" hidden="0" function="0" vbProcedure="0">'Dezember 23'!$A$6:$J$38</definedName>
    <definedName name="Excel_BuiltIn_Print_Area" localSheetId="0" hidden="0" function="0" vbProcedure="0">'Januar 23'!$A$1:$J$39</definedName>
    <definedName name="_xlnm.Print_Area" localSheetId="0">'Januar 23'!$A$1:$J$38</definedName>
    <definedName name="_xlnm.Print_Area" localSheetId="1">'Februar 23'!$A$1:$J$36</definedName>
    <definedName name="Excel_BuiltIn_Print_Area" localSheetId="2" hidden="0" function="0" vbProcedure="0">'März 23'!$A$1:$J$39</definedName>
    <definedName name="_xlnm.Print_Area" localSheetId="2">'März 23'!$A$1:$J$38</definedName>
    <definedName name="_xlnm.Print_Area" localSheetId="3">'April 23'!$A$1:$J$37</definedName>
    <definedName name="Excel_BuiltIn_Print_Area" localSheetId="4" hidden="0" function="0" vbProcedure="0">'Mai 23'!$A$1:$J$39</definedName>
    <definedName name="_xlnm.Print_Area" localSheetId="4">'Mai 23'!$A$1:$J$38</definedName>
    <definedName name="Excel_BuiltIn_Print_Area" localSheetId="5" hidden="0" function="0" vbProcedure="0">'Juni 23'!$A$1:$J$38</definedName>
    <definedName name="_xlnm.Print_Area" localSheetId="5">'Juni 23'!$A$1:$J$37</definedName>
    <definedName name="Excel_BuiltIn_Print_Area" localSheetId="6" hidden="0" function="0" vbProcedure="0">'Juli 23'!$A$1:$J$39</definedName>
    <definedName name="_xlnm.Print_Area" localSheetId="6">'Juli 23'!$A$1:$J$38</definedName>
    <definedName name="Excel_BuiltIn_Print_Area" localSheetId="7" hidden="0" function="0" vbProcedure="0">'August 23'!$A$1:$J$39</definedName>
    <definedName name="_xlnm.Print_Area" localSheetId="7">'August 23'!$A$1:$J$38</definedName>
    <definedName name="Excel_BuiltIn_Print_Area" localSheetId="8" hidden="0" function="0" vbProcedure="0">'September 23'!$A$1:$J$38</definedName>
    <definedName name="_xlnm.Print_Area" localSheetId="8">'September 23'!$A$1:$J$37</definedName>
    <definedName name="Excel_BuiltIn_Print_Area" localSheetId="9" hidden="0" function="0" vbProcedure="0">'Oktober 23'!$A$1:$J$39</definedName>
    <definedName name="_xlnm.Print_Area" localSheetId="9">'Oktober 23'!$A$1:$J$38</definedName>
    <definedName name="Excel_BuiltIn_Print_Area" localSheetId="10" hidden="0" function="0" vbProcedure="0">'November 23'!$A$1:$J$38</definedName>
    <definedName name="_xlnm.Print_Area" localSheetId="10">'November 23'!$A$1:$J$37</definedName>
    <definedName name="_xlnm.Print_Area" localSheetId="11">'Dezember 23'!$A$1:$J$38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0">
    <numFmt numFmtId="164" formatCode="ddd"/>
    <numFmt numFmtId="165" formatCode="d/\ mmmm\ yyyy"/>
    <numFmt numFmtId="166" formatCode="0.0000"/>
    <numFmt numFmtId="167" formatCode="#,##0.00\ ;\-#,##0.00\ "/>
    <numFmt numFmtId="168" formatCode="mmmm\ yyyy"/>
    <numFmt numFmtId="169" formatCode="dddd"/>
    <numFmt numFmtId="170" formatCode="dd/\ mm"/>
    <numFmt numFmtId="171" formatCode="\-[h]:mm"/>
    <numFmt numFmtId="172" formatCode="[h]:mm"/>
    <numFmt numFmtId="173" formatCode="&quot;WAHR&quot;;&quot;WAHR&quot;;&quot;FALSCH&quot;"/>
  </numFmts>
  <fonts count="15">
    <font>
      <name val="Geneva"/>
      <charset val="1"/>
      <family val="0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i val="1"/>
      <sz val="9"/>
      <u val="single"/>
    </font>
    <font>
      <name val="Arial"/>
      <charset val="1"/>
      <family val="2"/>
      <sz val="10"/>
    </font>
    <font>
      <name val="Arial"/>
      <charset val="1"/>
      <family val="2"/>
      <b val="1"/>
      <sz val="12"/>
    </font>
    <font>
      <name val="Arial"/>
      <charset val="1"/>
      <family val="2"/>
      <color rgb="FFFFFFFF"/>
      <sz val="10"/>
    </font>
    <font>
      <name val="Arial"/>
      <charset val="1"/>
      <family val="2"/>
      <color rgb="FF000000"/>
      <sz val="10"/>
    </font>
    <font>
      <name val="Arial"/>
      <charset val="1"/>
      <family val="2"/>
      <color rgb="FFCE181E"/>
      <sz val="10"/>
    </font>
    <font>
      <name val="Arial"/>
      <charset val="1"/>
      <family val="2"/>
      <b val="1"/>
      <sz val="11"/>
    </font>
    <font>
      <name val="Arial"/>
      <charset val="1"/>
      <family val="2"/>
      <sz val="11"/>
    </font>
    <font>
      <name val="Arial"/>
      <charset val="1"/>
      <family val="2"/>
      <b val="1"/>
      <sz val="10"/>
    </font>
    <font>
      <name val="Arial"/>
      <charset val="1"/>
      <family val="2"/>
      <sz val="12"/>
    </font>
    <font>
      <name val="Arial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53">
    <border>
      <left/>
      <right/>
      <top/>
      <bottom/>
      <diagonal/>
    </border>
    <border>
      <left style="medium"/>
      <right/>
      <top style="medium"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 style="medium"/>
      <right style="thin"/>
      <top style="medium"/>
      <bottom style="medium"/>
      <diagonal/>
    </border>
    <border>
      <left style="thin"/>
      <right/>
      <top style="medium"/>
      <bottom style="medium"/>
      <diagonal/>
    </border>
    <border>
      <left style="medium"/>
      <right style="thin"/>
      <top style="medium"/>
      <bottom style="medium">
        <color rgb="FF31363B"/>
      </bottom>
      <diagonal/>
    </border>
    <border>
      <left style="thin"/>
      <right style="thin"/>
      <top style="medium"/>
      <bottom style="medium">
        <color rgb="FF31363B"/>
      </bottom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>
        <color rgb="FF31363B"/>
      </bottom>
      <diagonal/>
    </border>
    <border>
      <left style="medium"/>
      <right style="thin"/>
      <top style="thin"/>
      <bottom style="thin"/>
      <diagonal/>
    </border>
    <border>
      <left style="thin"/>
      <right style="medium">
        <color rgb="FF31363B"/>
      </right>
      <top style="thin"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medium">
        <color rgb="FF31363B"/>
      </right>
      <top/>
      <bottom style="thin"/>
      <diagonal/>
    </border>
    <border>
      <left style="thin"/>
      <right style="medium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thin"/>
      <top style="thin"/>
      <bottom style="medium">
        <color rgb="FF31363B"/>
      </bottom>
      <diagonal/>
    </border>
    <border>
      <left style="thin"/>
      <right style="thin"/>
      <top style="thin"/>
      <bottom style="medium">
        <color rgb="FF31363B"/>
      </bottom>
      <diagonal/>
    </border>
    <border>
      <left style="thin"/>
      <right style="medium"/>
      <top style="thin"/>
      <bottom style="medium">
        <color rgb="FF31363B"/>
      </bottom>
      <diagonal/>
    </border>
    <border>
      <left style="medium">
        <color rgb="FF31363B"/>
      </left>
      <right/>
      <top style="medium">
        <color rgb="FF31363B"/>
      </top>
      <bottom/>
      <diagonal/>
    </border>
    <border>
      <left/>
      <right/>
      <top style="medium">
        <color rgb="FF31363B"/>
      </top>
      <bottom/>
      <diagonal/>
    </border>
    <border>
      <left/>
      <right style="medium">
        <color rgb="FF31363B"/>
      </right>
      <top style="medium">
        <color rgb="FF31363B"/>
      </top>
      <bottom/>
      <diagonal/>
    </border>
    <border>
      <left style="medium">
        <color rgb="FF31363B"/>
      </left>
      <right style="thin"/>
      <top style="medium">
        <color rgb="FF31363B"/>
      </top>
      <bottom style="medium"/>
      <diagonal/>
    </border>
    <border>
      <left style="thin"/>
      <right style="medium">
        <color rgb="FF31363B"/>
      </right>
      <top style="medium">
        <color rgb="FF31363B"/>
      </top>
      <bottom style="medium"/>
      <diagonal/>
    </border>
    <border>
      <left style="medium">
        <color rgb="FF31363B"/>
      </left>
      <right style="thin"/>
      <top style="medium"/>
      <bottom style="medium">
        <color rgb="FF31363B"/>
      </bottom>
      <diagonal/>
    </border>
    <border>
      <left style="thin"/>
      <right style="medium">
        <color rgb="FF31363B"/>
      </right>
      <top style="medium"/>
      <bottom style="medium">
        <color rgb="FF31363B"/>
      </bottom>
      <diagonal/>
    </border>
    <border>
      <left style="thin">
        <color rgb="FF31363B"/>
      </left>
      <right style="thin">
        <color rgb="FF31363B"/>
      </right>
      <top style="thin"/>
      <bottom style="thin"/>
      <diagonal/>
    </border>
    <border>
      <left style="thin">
        <color rgb="FF31363B"/>
      </left>
      <right style="medium">
        <color rgb="FF31363B"/>
      </right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medium"/>
      <right style="thin"/>
      <top style="medium"/>
      <bottom/>
      <diagonal/>
    </border>
    <border>
      <left style="thin"/>
      <right style="thin"/>
      <top style="medium"/>
      <bottom/>
      <diagonal/>
    </border>
    <border>
      <left style="thin"/>
      <right style="medium"/>
      <top style="medium"/>
      <bottom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medium"/>
      <right style="thin"/>
      <top/>
      <bottom style="thin"/>
      <diagonal/>
    </border>
    <border>
      <left style="medium"/>
      <right style="thin"/>
      <top style="thin"/>
      <bottom style="thin">
        <color rgb="FF31363B"/>
      </bottom>
      <diagonal/>
    </border>
    <border>
      <left style="thin"/>
      <right style="thin"/>
      <top style="thin"/>
      <bottom style="thin">
        <color rgb="FF31363B"/>
      </bottom>
      <diagonal/>
    </border>
    <border>
      <left style="thin"/>
      <right/>
      <top style="medium">
        <color rgb="FF31363B"/>
      </top>
      <bottom style="medium"/>
      <diagonal/>
    </border>
    <border>
      <left style="medium"/>
      <right style="thin"/>
      <top style="medium">
        <color rgb="FF31363B"/>
      </top>
      <bottom style="medium">
        <color rgb="FF31363B"/>
      </bottom>
      <diagonal/>
    </border>
    <border>
      <left style="thin"/>
      <right style="thin"/>
      <top style="medium">
        <color rgb="FF31363B"/>
      </top>
      <bottom style="medium">
        <color rgb="FF31363B"/>
      </bottom>
      <diagonal/>
    </border>
    <border>
      <left style="thin"/>
      <right style="thin"/>
      <top style="medium">
        <color rgb="FF31363B"/>
      </top>
      <bottom style="medium"/>
      <diagonal/>
    </border>
    <border>
      <left style="thin"/>
      <right style="medium">
        <color rgb="FF31363B"/>
      </right>
      <top style="medium">
        <color rgb="FF31363B"/>
      </top>
      <bottom style="medium">
        <color rgb="FF31363B"/>
      </bottom>
      <diagonal/>
    </border>
    <border>
      <left style="thin"/>
      <right style="medium">
        <color rgb="FF31363B"/>
      </right>
      <top style="thin"/>
      <bottom style="medium">
        <color rgb="FF31363B"/>
      </bottom>
      <diagonal/>
    </border>
    <border>
      <left/>
      <right style="thin"/>
      <top style="thin"/>
      <bottom style="medium">
        <color rgb="FF31363B"/>
      </bottom>
      <diagonal/>
    </border>
    <border>
      <left style="medium">
        <color rgb="FF31363B"/>
      </left>
      <right style="thin"/>
      <top style="medium"/>
      <bottom style="medium"/>
      <diagonal/>
    </border>
    <border>
      <left style="thin"/>
      <right style="medium">
        <color rgb="FF31363B"/>
      </right>
      <top style="medium"/>
      <bottom/>
      <diagonal/>
    </border>
    <border>
      <left style="thin"/>
      <right style="medium">
        <color rgb="FF31363B"/>
      </right>
      <top style="medium"/>
      <bottom style="thin"/>
      <diagonal/>
    </border>
    <border>
      <left style="medium">
        <color rgb="FF31363B"/>
      </left>
      <right style="thin"/>
      <top style="thin"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313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165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166" fontId="9" fillId="0" borderId="0" applyAlignment="1" pivotButton="0" quotePrefix="0" xfId="0">
      <alignment horizontal="general" vertical="center"/>
    </xf>
    <xf numFmtId="1" fontId="5" fillId="0" borderId="0" applyAlignment="1" pivotButton="0" quotePrefix="0" xfId="0">
      <alignment horizontal="general" vertical="center"/>
    </xf>
    <xf numFmtId="21" fontId="7" fillId="0" borderId="0" applyAlignment="1" pivotButton="0" quotePrefix="0" xfId="0">
      <alignment horizontal="general" vertical="center"/>
    </xf>
    <xf numFmtId="20" fontId="7" fillId="0" borderId="0" applyAlignment="1" pivotButton="0" quotePrefix="0" xfId="0">
      <alignment horizontal="general" vertical="center"/>
    </xf>
    <xf numFmtId="20" fontId="8" fillId="0" borderId="0" applyAlignment="1" pivotButton="0" quotePrefix="0" xfId="0">
      <alignment horizontal="general" vertical="center"/>
    </xf>
    <xf numFmtId="167" fontId="9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  <xf numFmtId="168" fontId="11" fillId="0" borderId="0" applyAlignment="1" applyProtection="1" pivotButton="0" quotePrefix="0" xfId="0">
      <alignment horizontal="left" vertical="center"/>
      <protection locked="0" hidden="0"/>
    </xf>
    <xf numFmtId="1" fontId="10" fillId="0" borderId="0" applyAlignment="1" pivotButton="0" quotePrefix="0" xfId="0">
      <alignment horizontal="left" vertical="center"/>
    </xf>
    <xf numFmtId="49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left" vertical="center"/>
      <protection locked="0" hidden="0"/>
    </xf>
    <xf numFmtId="164" fontId="10" fillId="0" borderId="0" applyAlignment="1" applyProtection="1" pivotButton="0" quotePrefix="0" xfId="0">
      <alignment horizontal="right" vertical="center"/>
      <protection locked="0" hidden="0"/>
    </xf>
    <xf numFmtId="49" fontId="11" fillId="0" borderId="0" applyAlignment="1" applyProtection="1" pivotButton="0" quotePrefix="0" xfId="0">
      <alignment horizontal="general" vertical="center"/>
      <protection locked="0" hidden="0"/>
    </xf>
    <xf numFmtId="0" fontId="9" fillId="0" borderId="0" applyAlignment="1" pivotButton="0" quotePrefix="0" xfId="0">
      <alignment horizontal="general" vertical="center"/>
    </xf>
    <xf numFmtId="49" fontId="12" fillId="0" borderId="0" applyAlignment="1" pivotButton="0" quotePrefix="0" xfId="0">
      <alignment horizontal="general" vertical="center" wrapText="1"/>
    </xf>
    <xf numFmtId="166" fontId="13" fillId="0" borderId="0" applyAlignment="1" applyProtection="1" pivotButton="0" quotePrefix="0" xfId="0">
      <alignment horizontal="center" vertical="center"/>
      <protection locked="0" hidden="0"/>
    </xf>
    <xf numFmtId="49" fontId="12" fillId="0" borderId="0" applyAlignment="1" pivotButton="0" quotePrefix="0" xfId="0">
      <alignment horizontal="right" vertical="center" wrapText="1"/>
    </xf>
    <xf numFmtId="1" fontId="13" fillId="0" borderId="0" applyAlignment="1" applyProtection="1" pivotButton="0" quotePrefix="0" xfId="0">
      <alignment horizontal="center" vertical="center"/>
      <protection locked="1" hidden="1"/>
    </xf>
    <xf numFmtId="21" fontId="13" fillId="0" borderId="0" applyAlignment="1" applyProtection="1" pivotButton="0" quotePrefix="0" xfId="0">
      <alignment horizontal="center" vertical="center"/>
      <protection locked="1" hidden="1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3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center" vertical="center"/>
      <protection locked="0" hidden="0"/>
    </xf>
    <xf numFmtId="20" fontId="11" fillId="0" borderId="2" applyAlignment="1" applyProtection="1" pivotButton="0" quotePrefix="0" xfId="0">
      <alignment horizontal="center" vertical="center"/>
      <protection locked="1" hidden="1"/>
    </xf>
    <xf numFmtId="0" fontId="11" fillId="0" borderId="2" applyAlignment="1" applyProtection="1" pivotButton="0" quotePrefix="0" xfId="0">
      <alignment horizontal="right" vertical="center"/>
      <protection locked="1" hidden="1"/>
    </xf>
    <xf numFmtId="20" fontId="11" fillId="0" borderId="2" applyAlignment="1" applyProtection="1" pivotButton="0" quotePrefix="0" xfId="0">
      <alignment horizontal="center" vertical="center"/>
      <protection locked="0" hidden="0"/>
    </xf>
    <xf numFmtId="164" fontId="11" fillId="0" borderId="3" applyAlignment="1" applyProtection="1" pivotButton="0" quotePrefix="0" xfId="0">
      <alignment horizontal="left" vertical="center"/>
      <protection locked="0" hidden="0"/>
    </xf>
    <xf numFmtId="164" fontId="5" fillId="0" borderId="0" applyAlignment="1" pivotButton="0" quotePrefix="0" xfId="0">
      <alignment horizontal="general" vertical="center"/>
    </xf>
    <xf numFmtId="0" fontId="11" fillId="0" borderId="4" applyAlignment="1" pivotButton="0" quotePrefix="0" xfId="0">
      <alignment horizontal="general" vertical="center"/>
    </xf>
    <xf numFmtId="0" fontId="11" fillId="0" borderId="5" applyAlignment="1" pivotButton="0" quotePrefix="0" xfId="0">
      <alignment horizontal="center" vertical="center"/>
    </xf>
    <xf numFmtId="0" fontId="11" fillId="0" borderId="6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11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/>
    </xf>
    <xf numFmtId="164" fontId="11" fillId="0" borderId="9" applyAlignment="1" pivotButton="0" quotePrefix="0" xfId="0">
      <alignment horizontal="center" vertical="center"/>
    </xf>
    <xf numFmtId="168" fontId="7" fillId="0" borderId="0" applyAlignment="1" pivotButton="0" quotePrefix="0" xfId="0">
      <alignment horizontal="general" vertical="center"/>
    </xf>
    <xf numFmtId="169" fontId="5" fillId="0" borderId="10" applyAlignment="1" pivotButton="0" quotePrefix="0" xfId="0">
      <alignment horizontal="left" vertical="center"/>
    </xf>
    <xf numFmtId="170" fontId="11" fillId="0" borderId="11" applyAlignment="1" pivotButton="0" quotePrefix="0" xfId="0">
      <alignment horizontal="center" vertical="center"/>
    </xf>
    <xf numFmtId="20" fontId="11" fillId="0" borderId="12" applyAlignment="1" applyProtection="1" pivotButton="0" quotePrefix="0" xfId="0">
      <alignment horizontal="center" vertical="center"/>
      <protection locked="0" hidden="0"/>
    </xf>
    <xf numFmtId="20" fontId="11" fillId="0" borderId="13" applyAlignment="1" applyProtection="1" pivotButton="0" quotePrefix="0" xfId="0">
      <alignment horizontal="center" vertical="center"/>
      <protection locked="0" hidden="0"/>
    </xf>
    <xf numFmtId="20" fontId="11" fillId="0" borderId="14" applyAlignment="1" pivotButton="0" quotePrefix="0" xfId="0">
      <alignment horizontal="center" vertical="center"/>
    </xf>
    <xf numFmtId="171" fontId="11" fillId="0" borderId="14" applyAlignment="1" pivotButton="0" quotePrefix="0" xfId="0">
      <alignment horizontal="center" vertical="center"/>
    </xf>
    <xf numFmtId="172" fontId="11" fillId="0" borderId="14" applyAlignment="1" pivotButton="0" quotePrefix="0" xfId="0">
      <alignment horizontal="center" vertical="center"/>
    </xf>
    <xf numFmtId="164" fontId="11" fillId="0" borderId="15" applyAlignment="1" applyProtection="1" pivotButton="0" quotePrefix="0" xfId="0">
      <alignment horizontal="left" vertical="center"/>
      <protection locked="0" hidden="0"/>
    </xf>
    <xf numFmtId="164" fontId="7" fillId="0" borderId="0" applyAlignment="1" pivotButton="0" quotePrefix="0" xfId="0">
      <alignment horizontal="general" vertical="center"/>
    </xf>
    <xf numFmtId="170" fontId="11" fillId="0" borderId="16" applyAlignment="1" pivotButton="0" quotePrefix="0" xfId="0">
      <alignment horizontal="center" vertical="center"/>
    </xf>
    <xf numFmtId="20" fontId="11" fillId="0" borderId="10" applyAlignment="1" applyProtection="1" pivotButton="0" quotePrefix="0" xfId="0">
      <alignment horizontal="center" vertical="center"/>
      <protection locked="0" hidden="0"/>
    </xf>
    <xf numFmtId="20" fontId="11" fillId="0" borderId="14" applyAlignment="1" applyProtection="1" pivotButton="0" quotePrefix="0" xfId="0">
      <alignment horizontal="center" vertical="center"/>
      <protection locked="0" hidden="0"/>
    </xf>
    <xf numFmtId="164" fontId="11" fillId="0" borderId="16" applyAlignment="1" applyProtection="1" pivotButton="0" quotePrefix="0" xfId="0">
      <alignment horizontal="left" vertical="center"/>
      <protection locked="0" hidden="0"/>
    </xf>
    <xf numFmtId="20" fontId="11" fillId="0" borderId="17" applyAlignment="1" applyProtection="1" pivotButton="0" quotePrefix="0" xfId="0">
      <alignment horizontal="center" vertical="center"/>
      <protection locked="0" hidden="0"/>
    </xf>
    <xf numFmtId="164" fontId="11" fillId="0" borderId="11" applyAlignment="1" applyProtection="1" pivotButton="0" quotePrefix="0" xfId="0">
      <alignment horizontal="left" vertical="center"/>
      <protection locked="0" hidden="0"/>
    </xf>
    <xf numFmtId="170" fontId="11" fillId="0" borderId="18" applyAlignment="1" pivotButton="0" quotePrefix="0" xfId="0">
      <alignment horizontal="center" vertical="center"/>
    </xf>
    <xf numFmtId="20" fontId="11" fillId="0" borderId="19" applyAlignment="1" applyProtection="1" pivotButton="0" quotePrefix="0" xfId="0">
      <alignment horizontal="center" vertical="center"/>
      <protection locked="0" hidden="0"/>
    </xf>
    <xf numFmtId="20" fontId="11" fillId="0" borderId="20" applyAlignment="1" applyProtection="1" pivotButton="0" quotePrefix="0" xfId="0">
      <alignment horizontal="center" vertical="center"/>
      <protection locked="0" hidden="0"/>
    </xf>
    <xf numFmtId="20" fontId="11" fillId="0" borderId="20" applyAlignment="1" pivotButton="0" quotePrefix="0" xfId="0">
      <alignment horizontal="center" vertical="center"/>
    </xf>
    <xf numFmtId="164" fontId="11" fillId="0" borderId="21" applyAlignment="1" applyProtection="1" pivotButton="0" quotePrefix="0" xfId="0">
      <alignment horizontal="left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general" vertical="center"/>
      <protection locked="0" hidden="0"/>
    </xf>
    <xf numFmtId="0" fontId="11" fillId="0" borderId="2" applyAlignment="1" applyProtection="1" pivotButton="0" quotePrefix="0" xfId="0">
      <alignment horizontal="general" vertical="center"/>
      <protection locked="1" hidden="1"/>
    </xf>
    <xf numFmtId="1" fontId="11" fillId="0" borderId="2" applyAlignment="1" applyProtection="1" pivotButton="0" quotePrefix="0" xfId="0">
      <alignment horizontal="general" vertical="center"/>
      <protection locked="1" hidden="1"/>
    </xf>
    <xf numFmtId="0" fontId="5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pivotButton="0" quotePrefix="0" xfId="0">
      <alignment horizontal="center" vertical="center"/>
    </xf>
    <xf numFmtId="164" fontId="11" fillId="0" borderId="2" applyAlignment="1" applyProtection="1" pivotButton="0" quotePrefix="0" xfId="0">
      <alignment horizontal="general" vertical="center"/>
      <protection locked="0" hidden="0"/>
    </xf>
    <xf numFmtId="20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1" hidden="1"/>
    </xf>
    <xf numFmtId="1" fontId="11" fillId="0" borderId="0" applyAlignment="1" applyProtection="1" pivotButton="0" quotePrefix="0" xfId="0">
      <alignment horizontal="general" vertical="center"/>
      <protection locked="1" hidden="1"/>
    </xf>
    <xf numFmtId="164" fontId="11" fillId="0" borderId="0" applyAlignment="1" applyProtection="1" pivotButton="0" quotePrefix="0" xfId="0">
      <alignment horizontal="general" vertical="center"/>
      <protection locked="0" hidden="0"/>
    </xf>
    <xf numFmtId="167" fontId="11" fillId="0" borderId="0" applyAlignment="1" applyProtection="1" pivotButton="0" quotePrefix="0" xfId="0">
      <alignment horizontal="general" vertical="center"/>
      <protection locked="1" hidden="1"/>
    </xf>
    <xf numFmtId="166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5" fillId="0" borderId="22" applyAlignment="1" pivotButton="0" quotePrefix="0" xfId="0">
      <alignment horizontal="general" vertical="center"/>
    </xf>
    <xf numFmtId="0" fontId="11" fillId="0" borderId="23" applyAlignment="1" applyProtection="1" pivotButton="0" quotePrefix="0" xfId="0">
      <alignment horizontal="center" vertical="center"/>
      <protection locked="0" hidden="0"/>
    </xf>
    <xf numFmtId="20" fontId="11" fillId="0" borderId="23" applyAlignment="1" applyProtection="1" pivotButton="0" quotePrefix="0" xfId="0">
      <alignment horizontal="center" vertical="center"/>
      <protection locked="1" hidden="1"/>
    </xf>
    <xf numFmtId="0" fontId="11" fillId="0" borderId="23" applyAlignment="1" applyProtection="1" pivotButton="0" quotePrefix="0" xfId="0">
      <alignment horizontal="right" vertical="center"/>
      <protection locked="1" hidden="1"/>
    </xf>
    <xf numFmtId="0" fontId="5" fillId="0" borderId="23" applyAlignment="1" applyProtection="1" pivotButton="0" quotePrefix="0" xfId="0">
      <alignment horizontal="general" vertical="center"/>
      <protection locked="1" hidden="1"/>
    </xf>
    <xf numFmtId="164" fontId="11" fillId="0" borderId="24" applyAlignment="1" applyProtection="1" pivotButton="0" quotePrefix="0" xfId="0">
      <alignment horizontal="left" vertical="center"/>
      <protection locked="0" hidden="0"/>
    </xf>
    <xf numFmtId="0" fontId="11" fillId="0" borderId="25" applyAlignment="1" pivotButton="0" quotePrefix="0" xfId="0">
      <alignment horizontal="general" vertical="center"/>
    </xf>
    <xf numFmtId="0" fontId="11" fillId="0" borderId="26" applyAlignment="1" pivotButton="0" quotePrefix="0" xfId="0">
      <alignment horizontal="center" vertical="center"/>
    </xf>
    <xf numFmtId="0" fontId="11" fillId="0" borderId="27" applyAlignment="1" pivotButton="0" quotePrefix="0" xfId="0">
      <alignment horizontal="center" vertical="center"/>
    </xf>
    <xf numFmtId="1" fontId="11" fillId="0" borderId="7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 wrapText="1"/>
    </xf>
    <xf numFmtId="2" fontId="11" fillId="0" borderId="7" applyAlignment="1" pivotButton="0" quotePrefix="0" xfId="0">
      <alignment horizontal="center" vertical="center"/>
    </xf>
    <xf numFmtId="164" fontId="11" fillId="0" borderId="28" applyAlignment="1" pivotButton="0" quotePrefix="0" xfId="0">
      <alignment horizontal="center" vertical="center"/>
    </xf>
    <xf numFmtId="20" fontId="11" fillId="0" borderId="13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center" vertical="center"/>
    </xf>
    <xf numFmtId="171" fontId="5" fillId="0" borderId="0" applyAlignment="1" pivotButton="0" quotePrefix="0" xfId="0">
      <alignment horizontal="general" vertical="center"/>
    </xf>
    <xf numFmtId="20" fontId="11" fillId="0" borderId="29" applyAlignment="1" applyProtection="1" pivotButton="0" quotePrefix="0" xfId="0">
      <alignment horizontal="center" vertical="center"/>
      <protection locked="0" hidden="0"/>
    </xf>
    <xf numFmtId="20" fontId="11" fillId="0" borderId="29" applyAlignment="1" pivotButton="0" quotePrefix="0" xfId="0">
      <alignment horizontal="center" vertical="center"/>
    </xf>
    <xf numFmtId="164" fontId="11" fillId="0" borderId="30" applyAlignment="1" applyProtection="1" pivotButton="0" quotePrefix="0" xfId="0">
      <alignment horizontal="left" vertical="center"/>
      <protection locked="0" hidden="0"/>
    </xf>
    <xf numFmtId="169" fontId="5" fillId="0" borderId="10" applyAlignment="1" pivotButton="0" quotePrefix="0" xfId="0">
      <alignment horizontal="left" vertical="center"/>
    </xf>
    <xf numFmtId="170" fontId="11" fillId="0" borderId="11" applyAlignment="1" pivotButton="0" quotePrefix="0" xfId="0">
      <alignment horizontal="center" vertical="center"/>
    </xf>
    <xf numFmtId="20" fontId="11" fillId="0" borderId="29" applyAlignment="1" applyProtection="1" pivotButton="0" quotePrefix="0" xfId="0">
      <alignment horizontal="center" vertical="center"/>
      <protection locked="0" hidden="0"/>
    </xf>
    <xf numFmtId="20" fontId="11" fillId="0" borderId="29" applyAlignment="1" pivotButton="0" quotePrefix="0" xfId="0">
      <alignment horizontal="center" vertical="center"/>
    </xf>
    <xf numFmtId="20" fontId="11" fillId="0" borderId="13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center" vertical="center"/>
    </xf>
    <xf numFmtId="172" fontId="11" fillId="0" borderId="14" applyAlignment="1" pivotButton="0" quotePrefix="0" xfId="0">
      <alignment horizontal="center" vertical="center"/>
    </xf>
    <xf numFmtId="164" fontId="11" fillId="0" borderId="30" applyAlignment="1" applyProtection="1" pivotButton="0" quotePrefix="0" xfId="0">
      <alignment horizontal="left" vertical="center"/>
      <protection locked="0" hidden="0"/>
    </xf>
    <xf numFmtId="167" fontId="11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applyProtection="1" pivotButton="0" quotePrefix="0" xfId="0">
      <alignment horizontal="center" vertical="center"/>
      <protection locked="1" hidden="1"/>
    </xf>
    <xf numFmtId="1" fontId="10" fillId="0" borderId="0" applyAlignment="1" pivotButton="0" quotePrefix="0" xfId="0">
      <alignment horizontal="right" vertical="center"/>
    </xf>
    <xf numFmtId="20" fontId="11" fillId="0" borderId="31" applyAlignment="1" applyProtection="1" pivotButton="0" quotePrefix="0" xfId="0">
      <alignment horizontal="center" vertical="center"/>
      <protection locked="0" hidden="0"/>
    </xf>
    <xf numFmtId="20" fontId="11" fillId="0" borderId="18" applyAlignment="1" applyProtection="1" pivotButton="0" quotePrefix="0" xfId="0">
      <alignment horizontal="center" vertical="center"/>
      <protection locked="0" hidden="0"/>
    </xf>
    <xf numFmtId="20" fontId="11" fillId="0" borderId="18" applyAlignment="1" pivotButton="0" quotePrefix="0" xfId="0">
      <alignment horizontal="center" vertical="center"/>
    </xf>
    <xf numFmtId="164" fontId="11" fillId="0" borderId="32" applyAlignment="1" applyProtection="1" pivotButton="0" quotePrefix="0" xfId="0">
      <alignment horizontal="left" vertical="center"/>
      <protection locked="0" hidden="0"/>
    </xf>
    <xf numFmtId="173" fontId="6" fillId="0" borderId="0" applyAlignment="1" applyProtection="1" pivotButton="0" quotePrefix="0" xfId="0">
      <alignment horizontal="center" vertical="center"/>
      <protection locked="1" hidden="1"/>
    </xf>
    <xf numFmtId="0" fontId="11" fillId="0" borderId="33" applyAlignment="1" pivotButton="0" quotePrefix="0" xfId="0">
      <alignment horizontal="center" vertical="center"/>
    </xf>
    <xf numFmtId="0" fontId="11" fillId="0" borderId="34" applyAlignment="1" pivotButton="0" quotePrefix="0" xfId="0">
      <alignment horizontal="center" vertical="center"/>
    </xf>
    <xf numFmtId="164" fontId="11" fillId="0" borderId="35" applyAlignment="1" pivotButton="0" quotePrefix="0" xfId="0">
      <alignment horizontal="center" vertical="center"/>
    </xf>
    <xf numFmtId="170" fontId="11" fillId="0" borderId="36" applyAlignment="1" pivotButton="0" quotePrefix="0" xfId="0">
      <alignment horizontal="center" vertical="center"/>
    </xf>
    <xf numFmtId="20" fontId="11" fillId="0" borderId="37" applyAlignment="1" applyProtection="1" pivotButton="0" quotePrefix="0" xfId="0">
      <alignment horizontal="center" vertical="center"/>
      <protection locked="0" hidden="0"/>
    </xf>
    <xf numFmtId="20" fontId="11" fillId="0" borderId="38" applyAlignment="1" applyProtection="1" pivotButton="0" quotePrefix="0" xfId="0">
      <alignment horizontal="center" vertical="center"/>
      <protection locked="0" hidden="0"/>
    </xf>
    <xf numFmtId="49" fontId="11" fillId="0" borderId="36" applyAlignment="1" applyProtection="1" pivotButton="0" quotePrefix="0" xfId="0">
      <alignment horizontal="left" vertical="center"/>
      <protection locked="0" hidden="0"/>
    </xf>
    <xf numFmtId="20" fontId="11" fillId="0" borderId="39" applyAlignment="1" applyProtection="1" pivotButton="0" quotePrefix="0" xfId="0">
      <alignment horizontal="center" vertical="center"/>
      <protection locked="0" hidden="0"/>
    </xf>
    <xf numFmtId="20" fontId="11" fillId="0" borderId="40" applyAlignment="1" applyProtection="1" pivotButton="0" quotePrefix="0" xfId="0">
      <alignment horizontal="center" vertical="center"/>
      <protection locked="0" hidden="0"/>
    </xf>
    <xf numFmtId="20" fontId="11" fillId="0" borderId="41" applyAlignment="1" applyProtection="1" pivotButton="0" quotePrefix="0" xfId="0">
      <alignment horizontal="center" vertical="center"/>
      <protection locked="0" hidden="0"/>
    </xf>
    <xf numFmtId="170" fontId="11" fillId="0" borderId="32" applyAlignment="1" pivotButton="0" quotePrefix="0" xfId="0">
      <alignment horizontal="center" vertical="center"/>
    </xf>
    <xf numFmtId="0" fontId="11" fillId="0" borderId="42" applyAlignment="1" pivotButton="0" quotePrefix="0" xfId="0">
      <alignment horizontal="center" vertical="center"/>
    </xf>
    <xf numFmtId="0" fontId="11" fillId="0" borderId="43" applyAlignment="1" pivotButton="0" quotePrefix="0" xfId="0">
      <alignment horizontal="center" vertical="center"/>
    </xf>
    <xf numFmtId="0" fontId="11" fillId="0" borderId="44" applyAlignment="1" pivotButton="0" quotePrefix="0" xfId="0">
      <alignment horizontal="center" vertical="center"/>
    </xf>
    <xf numFmtId="0" fontId="11" fillId="0" borderId="45" applyAlignment="1" pivotButton="0" quotePrefix="0" xfId="0">
      <alignment horizontal="center" vertical="center"/>
    </xf>
    <xf numFmtId="1" fontId="11" fillId="0" borderId="45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 wrapText="1"/>
    </xf>
    <xf numFmtId="2" fontId="11" fillId="0" borderId="45" applyAlignment="1" pivotButton="0" quotePrefix="0" xfId="0">
      <alignment horizontal="center" vertical="center"/>
    </xf>
    <xf numFmtId="164" fontId="11" fillId="0" borderId="46" applyAlignment="1" pivotButton="0" quotePrefix="0" xfId="0">
      <alignment horizontal="center" vertical="center"/>
    </xf>
    <xf numFmtId="170" fontId="11" fillId="0" borderId="47" applyAlignment="1" pivotButton="0" quotePrefix="0" xfId="0">
      <alignment horizontal="center" vertical="center"/>
    </xf>
    <xf numFmtId="20" fontId="11" fillId="0" borderId="48" applyAlignment="1" applyProtection="1" pivotButton="0" quotePrefix="0" xfId="0">
      <alignment horizontal="center" vertical="center"/>
      <protection locked="0" hidden="0"/>
    </xf>
    <xf numFmtId="164" fontId="11" fillId="0" borderId="47" applyAlignment="1" applyProtection="1" pivotButton="0" quotePrefix="0" xfId="0">
      <alignment horizontal="left" vertical="center"/>
      <protection locked="0" hidden="0"/>
    </xf>
    <xf numFmtId="0" fontId="11" fillId="0" borderId="49" applyAlignment="1" pivotButton="0" quotePrefix="0" xfId="0">
      <alignment horizontal="general" vertical="center"/>
    </xf>
    <xf numFmtId="164" fontId="11" fillId="0" borderId="50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justify" vertical="center"/>
    </xf>
    <xf numFmtId="164" fontId="11" fillId="0" borderId="51" applyAlignment="1" applyProtection="1" pivotButton="0" quotePrefix="0" xfId="0">
      <alignment horizontal="left" vertical="center"/>
      <protection locked="0" hidden="0"/>
    </xf>
    <xf numFmtId="170" fontId="11" fillId="0" borderId="20" applyAlignment="1" pivotButton="0" quotePrefix="0" xfId="0">
      <alignment horizontal="center" vertical="center"/>
    </xf>
    <xf numFmtId="164" fontId="11" fillId="0" borderId="36" applyAlignment="1" applyProtection="1" pivotButton="0" quotePrefix="0" xfId="0">
      <alignment horizontal="left" vertical="center"/>
      <protection locked="0" hidden="0"/>
    </xf>
    <xf numFmtId="49" fontId="14" fillId="0" borderId="0" applyAlignment="1" applyProtection="1" pivotButton="0" quotePrefix="0" xfId="0">
      <alignment horizontal="general" vertical="center"/>
      <protection locked="0" hidden="0"/>
    </xf>
    <xf numFmtId="170" fontId="11" fillId="0" borderId="2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169" fontId="11" fillId="0" borderId="0" applyAlignment="1" pivotButton="0" quotePrefix="0" xfId="0">
      <alignment horizontal="left" vertical="center"/>
    </xf>
    <xf numFmtId="170" fontId="11" fillId="0" borderId="0" applyAlignment="1" pivotButton="0" quotePrefix="0" xfId="0">
      <alignment horizontal="center" vertical="center"/>
    </xf>
    <xf numFmtId="20" fontId="11" fillId="0" borderId="0" applyAlignment="1" applyProtection="1" pivotButton="0" quotePrefix="0" xfId="0">
      <alignment horizontal="center" vertical="center"/>
      <protection locked="0" hidden="0"/>
    </xf>
    <xf numFmtId="20" fontId="11" fillId="0" borderId="0" applyAlignment="1" pivotButton="0" quotePrefix="0" xfId="0">
      <alignment horizontal="center" vertical="center"/>
    </xf>
    <xf numFmtId="171" fontId="11" fillId="0" borderId="0" applyAlignment="1" pivotButton="0" quotePrefix="0" xfId="0">
      <alignment horizontal="center" vertical="center"/>
    </xf>
    <xf numFmtId="172" fontId="11" fillId="0" borderId="0" applyAlignment="1" pivotButton="0" quotePrefix="0" xfId="0">
      <alignment horizontal="center" vertical="center"/>
    </xf>
    <xf numFmtId="164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right" vertical="center"/>
      <protection locked="1" hidden="1"/>
    </xf>
    <xf numFmtId="169" fontId="5" fillId="0" borderId="52" applyAlignment="1" pivotButton="0" quotePrefix="0" xfId="0">
      <alignment horizontal="left" vertical="center"/>
    </xf>
    <xf numFmtId="0" fontId="5" fillId="0" borderId="0" applyAlignment="1" pivotButton="0" quotePrefix="0" xfId="0">
      <alignment horizontal="general" vertical="center"/>
    </xf>
    <xf numFmtId="0" fontId="5" fillId="0" borderId="0" applyAlignment="1" applyProtection="1" pivotButton="0" quotePrefix="0" xfId="0">
      <alignment horizontal="general" vertical="center"/>
      <protection locked="0" hidden="0"/>
    </xf>
    <xf numFmtId="0" fontId="5" fillId="0" borderId="0" applyAlignment="1" applyProtection="1" pivotButton="0" quotePrefix="0" xfId="0">
      <alignment horizontal="general" vertical="center"/>
      <protection locked="1" hidden="1"/>
    </xf>
    <xf numFmtId="1" fontId="5" fillId="0" borderId="0" applyAlignment="1" applyProtection="1" pivotButton="0" quotePrefix="0" xfId="0">
      <alignment horizontal="general" vertical="center"/>
      <protection locked="1" hidden="1"/>
    </xf>
    <xf numFmtId="164" fontId="5" fillId="0" borderId="0" applyAlignment="1" applyProtection="1" pivotButton="0" quotePrefix="0" xfId="0">
      <alignment horizontal="general" vertical="center"/>
      <protection locked="0" hidden="0"/>
    </xf>
    <xf numFmtId="0" fontId="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165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166" fontId="9" fillId="0" borderId="0" applyAlignment="1" pivotButton="0" quotePrefix="0" xfId="0">
      <alignment horizontal="general" vertical="center"/>
    </xf>
    <xf numFmtId="1" fontId="5" fillId="0" borderId="0" applyAlignment="1" pivotButton="0" quotePrefix="0" xfId="0">
      <alignment horizontal="general" vertical="center"/>
    </xf>
    <xf numFmtId="21" fontId="7" fillId="0" borderId="0" applyAlignment="1" pivotButton="0" quotePrefix="0" xfId="0">
      <alignment horizontal="general" vertical="center"/>
    </xf>
    <xf numFmtId="20" fontId="7" fillId="0" borderId="0" applyAlignment="1" pivotButton="0" quotePrefix="0" xfId="0">
      <alignment horizontal="general" vertical="center"/>
    </xf>
    <xf numFmtId="20" fontId="8" fillId="0" borderId="0" applyAlignment="1" pivotButton="0" quotePrefix="0" xfId="0">
      <alignment horizontal="general" vertical="center"/>
    </xf>
    <xf numFmtId="167" fontId="9" fillId="0" borderId="0" applyAlignment="1" pivotButton="0" quotePrefix="0" xfId="0">
      <alignment horizontal="general" vertical="center"/>
    </xf>
    <xf numFmtId="0" fontId="10" fillId="0" borderId="0" applyAlignment="1" pivotButton="0" quotePrefix="0" xfId="0">
      <alignment horizontal="left" vertical="center"/>
    </xf>
    <xf numFmtId="168" fontId="11" fillId="0" borderId="0" applyAlignment="1" applyProtection="1" pivotButton="0" quotePrefix="0" xfId="0">
      <alignment horizontal="left" vertical="center"/>
      <protection locked="0" hidden="0"/>
    </xf>
    <xf numFmtId="0" fontId="0" fillId="0" borderId="0" applyProtection="1" pivotButton="0" quotePrefix="0" xfId="0">
      <protection locked="0" hidden="0"/>
    </xf>
    <xf numFmtId="1" fontId="10" fillId="0" borderId="0" applyAlignment="1" pivotButton="0" quotePrefix="0" xfId="0">
      <alignment horizontal="left" vertical="center"/>
    </xf>
    <xf numFmtId="49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left" vertical="center"/>
      <protection locked="0" hidden="0"/>
    </xf>
    <xf numFmtId="164" fontId="10" fillId="0" borderId="0" applyAlignment="1" applyProtection="1" pivotButton="0" quotePrefix="0" xfId="0">
      <alignment horizontal="right" vertical="center"/>
      <protection locked="0" hidden="0"/>
    </xf>
    <xf numFmtId="49" fontId="11" fillId="0" borderId="0" applyAlignment="1" applyProtection="1" pivotButton="0" quotePrefix="0" xfId="0">
      <alignment horizontal="general" vertical="center"/>
      <protection locked="0" hidden="0"/>
    </xf>
    <xf numFmtId="0" fontId="9" fillId="0" borderId="0" applyAlignment="1" pivotButton="0" quotePrefix="0" xfId="0">
      <alignment horizontal="general" vertical="center"/>
    </xf>
    <xf numFmtId="49" fontId="12" fillId="0" borderId="0" applyAlignment="1" pivotButton="0" quotePrefix="0" xfId="0">
      <alignment horizontal="general" vertical="center" wrapText="1"/>
    </xf>
    <xf numFmtId="166" fontId="13" fillId="0" borderId="0" applyAlignment="1" applyProtection="1" pivotButton="0" quotePrefix="0" xfId="0">
      <alignment horizontal="center" vertical="center"/>
      <protection locked="0" hidden="0"/>
    </xf>
    <xf numFmtId="49" fontId="12" fillId="0" borderId="0" applyAlignment="1" pivotButton="0" quotePrefix="0" xfId="0">
      <alignment horizontal="right" vertical="center" wrapText="1"/>
    </xf>
    <xf numFmtId="1" fontId="13" fillId="0" borderId="0" applyAlignment="1" applyProtection="1" pivotButton="0" quotePrefix="0" xfId="0">
      <alignment horizontal="center" vertical="center"/>
      <protection locked="1" hidden="1"/>
    </xf>
    <xf numFmtId="21" fontId="13" fillId="0" borderId="0" applyAlignment="1" applyProtection="1" pivotButton="0" quotePrefix="0" xfId="0">
      <alignment horizontal="center" vertical="center"/>
      <protection locked="1" hidden="1"/>
    </xf>
    <xf numFmtId="0" fontId="6" fillId="0" borderId="0" applyAlignment="1" applyProtection="1" pivotButton="0" quotePrefix="0" xfId="0">
      <alignment horizontal="center" vertical="center"/>
      <protection locked="1" hidden="1"/>
    </xf>
    <xf numFmtId="164" fontId="13" fillId="0" borderId="0" applyAlignment="1" applyProtection="1" pivotButton="0" quotePrefix="0" xfId="0">
      <alignment horizontal="center" vertical="center"/>
      <protection locked="0" hidden="0"/>
    </xf>
    <xf numFmtId="0" fontId="5" fillId="0" borderId="1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center" vertical="center"/>
      <protection locked="0" hidden="0"/>
    </xf>
    <xf numFmtId="20" fontId="11" fillId="0" borderId="2" applyAlignment="1" applyProtection="1" pivotButton="0" quotePrefix="0" xfId="0">
      <alignment horizontal="center" vertical="center"/>
      <protection locked="1" hidden="1"/>
    </xf>
    <xf numFmtId="0" fontId="11" fillId="0" borderId="2" applyAlignment="1" applyProtection="1" pivotButton="0" quotePrefix="0" xfId="0">
      <alignment horizontal="right" vertical="center"/>
      <protection locked="1" hidden="1"/>
    </xf>
    <xf numFmtId="20" fontId="11" fillId="0" borderId="2" applyAlignment="1" applyProtection="1" pivotButton="0" quotePrefix="0" xfId="0">
      <alignment horizontal="center" vertical="center"/>
      <protection locked="0" hidden="0"/>
    </xf>
    <xf numFmtId="164" fontId="11" fillId="0" borderId="3" applyAlignment="1" applyProtection="1" pivotButton="0" quotePrefix="0" xfId="0">
      <alignment horizontal="left" vertical="center"/>
      <protection locked="0" hidden="0"/>
    </xf>
    <xf numFmtId="164" fontId="5" fillId="0" borderId="0" applyAlignment="1" pivotButton="0" quotePrefix="0" xfId="0">
      <alignment horizontal="general" vertical="center"/>
    </xf>
    <xf numFmtId="0" fontId="11" fillId="0" borderId="4" applyAlignment="1" pivotButton="0" quotePrefix="0" xfId="0">
      <alignment horizontal="general" vertical="center"/>
    </xf>
    <xf numFmtId="0" fontId="11" fillId="0" borderId="5" applyAlignment="1" pivotButton="0" quotePrefix="0" xfId="0">
      <alignment horizontal="center" vertical="center"/>
    </xf>
    <xf numFmtId="0" fontId="11" fillId="0" borderId="6" applyAlignment="1" pivotButton="0" quotePrefix="0" xfId="0">
      <alignment horizontal="center" vertical="center"/>
    </xf>
    <xf numFmtId="0" fontId="11" fillId="0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11" fillId="0" borderId="8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 wrapText="1"/>
    </xf>
    <xf numFmtId="2" fontId="11" fillId="0" borderId="8" applyAlignment="1" pivotButton="0" quotePrefix="0" xfId="0">
      <alignment horizontal="center" vertical="center"/>
    </xf>
    <xf numFmtId="164" fontId="11" fillId="0" borderId="9" applyAlignment="1" pivotButton="0" quotePrefix="0" xfId="0">
      <alignment horizontal="center" vertical="center"/>
    </xf>
    <xf numFmtId="168" fontId="7" fillId="0" borderId="0" applyAlignment="1" pivotButton="0" quotePrefix="0" xfId="0">
      <alignment horizontal="general" vertical="center"/>
    </xf>
    <xf numFmtId="169" fontId="5" fillId="0" borderId="10" applyAlignment="1" pivotButton="0" quotePrefix="0" xfId="0">
      <alignment horizontal="left" vertical="center"/>
    </xf>
    <xf numFmtId="170" fontId="11" fillId="0" borderId="11" applyAlignment="1" pivotButton="0" quotePrefix="0" xfId="0">
      <alignment horizontal="center" vertical="center"/>
    </xf>
    <xf numFmtId="20" fontId="11" fillId="0" borderId="12" applyAlignment="1" applyProtection="1" pivotButton="0" quotePrefix="0" xfId="0">
      <alignment horizontal="center" vertical="center"/>
      <protection locked="0" hidden="0"/>
    </xf>
    <xf numFmtId="20" fontId="11" fillId="0" borderId="13" applyAlignment="1" applyProtection="1" pivotButton="0" quotePrefix="0" xfId="0">
      <alignment horizontal="center" vertical="center"/>
      <protection locked="0" hidden="0"/>
    </xf>
    <xf numFmtId="20" fontId="11" fillId="0" borderId="14" applyAlignment="1" pivotButton="0" quotePrefix="0" xfId="0">
      <alignment horizontal="center" vertical="center"/>
    </xf>
    <xf numFmtId="171" fontId="11" fillId="0" borderId="14" applyAlignment="1" pivotButton="0" quotePrefix="0" xfId="0">
      <alignment horizontal="center" vertical="center"/>
    </xf>
    <xf numFmtId="172" fontId="11" fillId="0" borderId="14" applyAlignment="1" pivotButton="0" quotePrefix="0" xfId="0">
      <alignment horizontal="center" vertical="center"/>
    </xf>
    <xf numFmtId="164" fontId="11" fillId="0" borderId="15" applyAlignment="1" applyProtection="1" pivotButton="0" quotePrefix="0" xfId="0">
      <alignment horizontal="left" vertical="center"/>
      <protection locked="0" hidden="0"/>
    </xf>
    <xf numFmtId="164" fontId="7" fillId="0" borderId="0" applyAlignment="1" pivotButton="0" quotePrefix="0" xfId="0">
      <alignment horizontal="general" vertical="center"/>
    </xf>
    <xf numFmtId="170" fontId="11" fillId="0" borderId="16" applyAlignment="1" pivotButton="0" quotePrefix="0" xfId="0">
      <alignment horizontal="center" vertical="center"/>
    </xf>
    <xf numFmtId="20" fontId="11" fillId="0" borderId="10" applyAlignment="1" applyProtection="1" pivotButton="0" quotePrefix="0" xfId="0">
      <alignment horizontal="center" vertical="center"/>
      <protection locked="0" hidden="0"/>
    </xf>
    <xf numFmtId="20" fontId="11" fillId="0" borderId="14" applyAlignment="1" applyProtection="1" pivotButton="0" quotePrefix="0" xfId="0">
      <alignment horizontal="center" vertical="center"/>
      <protection locked="0" hidden="0"/>
    </xf>
    <xf numFmtId="164" fontId="11" fillId="0" borderId="16" applyAlignment="1" applyProtection="1" pivotButton="0" quotePrefix="0" xfId="0">
      <alignment horizontal="left" vertical="center"/>
      <protection locked="0" hidden="0"/>
    </xf>
    <xf numFmtId="20" fontId="11" fillId="0" borderId="17" applyAlignment="1" applyProtection="1" pivotButton="0" quotePrefix="0" xfId="0">
      <alignment horizontal="center" vertical="center"/>
      <protection locked="0" hidden="0"/>
    </xf>
    <xf numFmtId="164" fontId="11" fillId="0" borderId="11" applyAlignment="1" applyProtection="1" pivotButton="0" quotePrefix="0" xfId="0">
      <alignment horizontal="left" vertical="center"/>
      <protection locked="0" hidden="0"/>
    </xf>
    <xf numFmtId="170" fontId="11" fillId="0" borderId="18" applyAlignment="1" pivotButton="0" quotePrefix="0" xfId="0">
      <alignment horizontal="center" vertical="center"/>
    </xf>
    <xf numFmtId="20" fontId="11" fillId="0" borderId="19" applyAlignment="1" applyProtection="1" pivotButton="0" quotePrefix="0" xfId="0">
      <alignment horizontal="center" vertical="center"/>
      <protection locked="0" hidden="0"/>
    </xf>
    <xf numFmtId="20" fontId="11" fillId="0" borderId="20" applyAlignment="1" applyProtection="1" pivotButton="0" quotePrefix="0" xfId="0">
      <alignment horizontal="center" vertical="center"/>
      <protection locked="0" hidden="0"/>
    </xf>
    <xf numFmtId="20" fontId="11" fillId="0" borderId="20" applyAlignment="1" pivotButton="0" quotePrefix="0" xfId="0">
      <alignment horizontal="center" vertical="center"/>
    </xf>
    <xf numFmtId="164" fontId="11" fillId="0" borderId="21" applyAlignment="1" applyProtection="1" pivotButton="0" quotePrefix="0" xfId="0">
      <alignment horizontal="left" vertical="center"/>
      <protection locked="0" hidden="0"/>
    </xf>
    <xf numFmtId="0" fontId="5" fillId="0" borderId="2" applyAlignment="1" pivotButton="0" quotePrefix="0" xfId="0">
      <alignment horizontal="general" vertical="center"/>
    </xf>
    <xf numFmtId="0" fontId="11" fillId="0" borderId="2" applyAlignment="1" applyProtection="1" pivotButton="0" quotePrefix="0" xfId="0">
      <alignment horizontal="general" vertical="center"/>
      <protection locked="0" hidden="0"/>
    </xf>
    <xf numFmtId="0" fontId="11" fillId="0" borderId="2" applyAlignment="1" applyProtection="1" pivotButton="0" quotePrefix="0" xfId="0">
      <alignment horizontal="general" vertical="center"/>
      <protection locked="1" hidden="1"/>
    </xf>
    <xf numFmtId="1" fontId="11" fillId="0" borderId="2" applyAlignment="1" applyProtection="1" pivotButton="0" quotePrefix="0" xfId="0">
      <alignment horizontal="general" vertical="center"/>
      <protection locked="1" hidden="1"/>
    </xf>
    <xf numFmtId="0" fontId="5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pivotButton="0" quotePrefix="0" xfId="0">
      <alignment horizontal="center" vertical="center"/>
    </xf>
    <xf numFmtId="164" fontId="11" fillId="0" borderId="2" applyAlignment="1" applyProtection="1" pivotButton="0" quotePrefix="0" xfId="0">
      <alignment horizontal="general" vertical="center"/>
      <protection locked="0" hidden="0"/>
    </xf>
    <xf numFmtId="20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0" hidden="0"/>
    </xf>
    <xf numFmtId="0" fontId="11" fillId="0" borderId="0" applyAlignment="1" applyProtection="1" pivotButton="0" quotePrefix="0" xfId="0">
      <alignment horizontal="general" vertical="center"/>
      <protection locked="1" hidden="1"/>
    </xf>
    <xf numFmtId="1" fontId="11" fillId="0" borderId="0" applyAlignment="1" applyProtection="1" pivotButton="0" quotePrefix="0" xfId="0">
      <alignment horizontal="general" vertical="center"/>
      <protection locked="1" hidden="1"/>
    </xf>
    <xf numFmtId="164" fontId="11" fillId="0" borderId="0" applyAlignment="1" applyProtection="1" pivotButton="0" quotePrefix="0" xfId="0">
      <alignment horizontal="general" vertical="center"/>
      <protection locked="0" hidden="0"/>
    </xf>
    <xf numFmtId="167" fontId="11" fillId="0" borderId="0" applyAlignment="1" applyProtection="1" pivotButton="0" quotePrefix="0" xfId="0">
      <alignment horizontal="general" vertical="center"/>
      <protection locked="1" hidden="1"/>
    </xf>
    <xf numFmtId="166" fontId="5" fillId="0" borderId="0" applyAlignment="1" pivotButton="0" quotePrefix="0" xfId="0">
      <alignment horizontal="general" vertical="center"/>
    </xf>
    <xf numFmtId="0" fontId="11" fillId="0" borderId="0" applyAlignment="1" applyProtection="1" pivotButton="0" quotePrefix="0" xfId="0">
      <alignment horizontal="left" vertical="center"/>
      <protection locked="1" hidden="1"/>
    </xf>
    <xf numFmtId="0" fontId="0" fillId="0" borderId="0" applyProtection="1" pivotButton="0" quotePrefix="0" xfId="0">
      <protection locked="1" hidden="1"/>
    </xf>
    <xf numFmtId="0" fontId="5" fillId="0" borderId="22" applyAlignment="1" pivotButton="0" quotePrefix="0" xfId="0">
      <alignment horizontal="general" vertical="center"/>
    </xf>
    <xf numFmtId="0" fontId="11" fillId="0" borderId="23" applyAlignment="1" applyProtection="1" pivotButton="0" quotePrefix="0" xfId="0">
      <alignment horizontal="center" vertical="center"/>
      <protection locked="0" hidden="0"/>
    </xf>
    <xf numFmtId="20" fontId="11" fillId="0" borderId="23" applyAlignment="1" applyProtection="1" pivotButton="0" quotePrefix="0" xfId="0">
      <alignment horizontal="center" vertical="center"/>
      <protection locked="1" hidden="1"/>
    </xf>
    <xf numFmtId="0" fontId="11" fillId="0" borderId="23" applyAlignment="1" applyProtection="1" pivotButton="0" quotePrefix="0" xfId="0">
      <alignment horizontal="right" vertical="center"/>
      <protection locked="1" hidden="1"/>
    </xf>
    <xf numFmtId="0" fontId="5" fillId="0" borderId="23" applyAlignment="1" applyProtection="1" pivotButton="0" quotePrefix="0" xfId="0">
      <alignment horizontal="general" vertical="center"/>
      <protection locked="1" hidden="1"/>
    </xf>
    <xf numFmtId="164" fontId="11" fillId="0" borderId="24" applyAlignment="1" applyProtection="1" pivotButton="0" quotePrefix="0" xfId="0">
      <alignment horizontal="left" vertical="center"/>
      <protection locked="0" hidden="0"/>
    </xf>
    <xf numFmtId="0" fontId="11" fillId="0" borderId="25" applyAlignment="1" pivotButton="0" quotePrefix="0" xfId="0">
      <alignment horizontal="general" vertical="center"/>
    </xf>
    <xf numFmtId="0" fontId="11" fillId="0" borderId="26" applyAlignment="1" pivotButton="0" quotePrefix="0" xfId="0">
      <alignment horizontal="center" vertical="center"/>
    </xf>
    <xf numFmtId="0" fontId="11" fillId="0" borderId="27" applyAlignment="1" pivotButton="0" quotePrefix="0" xfId="0">
      <alignment horizontal="center" vertical="center"/>
    </xf>
    <xf numFmtId="1" fontId="11" fillId="0" borderId="7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 wrapText="1"/>
    </xf>
    <xf numFmtId="2" fontId="11" fillId="0" borderId="7" applyAlignment="1" pivotButton="0" quotePrefix="0" xfId="0">
      <alignment horizontal="center" vertical="center"/>
    </xf>
    <xf numFmtId="164" fontId="11" fillId="0" borderId="28" applyAlignment="1" pivotButton="0" quotePrefix="0" xfId="0">
      <alignment horizontal="center" vertical="center"/>
    </xf>
    <xf numFmtId="20" fontId="11" fillId="0" borderId="13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center" vertical="center"/>
    </xf>
    <xf numFmtId="171" fontId="5" fillId="0" borderId="0" applyAlignment="1" pivotButton="0" quotePrefix="0" xfId="0">
      <alignment horizontal="general" vertical="center"/>
    </xf>
    <xf numFmtId="20" fontId="11" fillId="0" borderId="29" applyAlignment="1" applyProtection="1" pivotButton="0" quotePrefix="0" xfId="0">
      <alignment horizontal="center" vertical="center"/>
      <protection locked="0" hidden="0"/>
    </xf>
    <xf numFmtId="20" fontId="11" fillId="0" borderId="29" applyAlignment="1" pivotButton="0" quotePrefix="0" xfId="0">
      <alignment horizontal="center" vertical="center"/>
    </xf>
    <xf numFmtId="164" fontId="11" fillId="0" borderId="30" applyAlignment="1" applyProtection="1" pivotButton="0" quotePrefix="0" xfId="0">
      <alignment horizontal="left" vertical="center"/>
      <protection locked="0" hidden="0"/>
    </xf>
    <xf numFmtId="167" fontId="11" fillId="0" borderId="2" applyAlignment="1" applyProtection="1" pivotButton="0" quotePrefix="0" xfId="0">
      <alignment horizontal="general" vertical="center"/>
      <protection locked="1" hidden="1"/>
    </xf>
    <xf numFmtId="172" fontId="11" fillId="0" borderId="2" applyAlignment="1" applyProtection="1" pivotButton="0" quotePrefix="0" xfId="0">
      <alignment horizontal="center" vertical="center"/>
      <protection locked="1" hidden="1"/>
    </xf>
    <xf numFmtId="1" fontId="10" fillId="0" borderId="0" applyAlignment="1" pivotButton="0" quotePrefix="0" xfId="0">
      <alignment horizontal="right" vertical="center"/>
    </xf>
    <xf numFmtId="20" fontId="11" fillId="0" borderId="31" applyAlignment="1" applyProtection="1" pivotButton="0" quotePrefix="0" xfId="0">
      <alignment horizontal="center" vertical="center"/>
      <protection locked="0" hidden="0"/>
    </xf>
    <xf numFmtId="20" fontId="11" fillId="0" borderId="18" applyAlignment="1" applyProtection="1" pivotButton="0" quotePrefix="0" xfId="0">
      <alignment horizontal="center" vertical="center"/>
      <protection locked="0" hidden="0"/>
    </xf>
    <xf numFmtId="20" fontId="11" fillId="0" borderId="18" applyAlignment="1" pivotButton="0" quotePrefix="0" xfId="0">
      <alignment horizontal="center" vertical="center"/>
    </xf>
    <xf numFmtId="164" fontId="11" fillId="0" borderId="32" applyAlignment="1" applyProtection="1" pivotButton="0" quotePrefix="0" xfId="0">
      <alignment horizontal="left" vertical="center"/>
      <protection locked="0" hidden="0"/>
    </xf>
    <xf numFmtId="173" fontId="6" fillId="0" borderId="0" applyAlignment="1" applyProtection="1" pivotButton="0" quotePrefix="0" xfId="0">
      <alignment horizontal="center" vertical="center"/>
      <protection locked="1" hidden="1"/>
    </xf>
    <xf numFmtId="0" fontId="11" fillId="0" borderId="33" applyAlignment="1" pivotButton="0" quotePrefix="0" xfId="0">
      <alignment horizontal="center" vertical="center"/>
    </xf>
    <xf numFmtId="0" fontId="11" fillId="0" borderId="34" applyAlignment="1" pivotButton="0" quotePrefix="0" xfId="0">
      <alignment horizontal="center" vertical="center"/>
    </xf>
    <xf numFmtId="164" fontId="11" fillId="0" borderId="35" applyAlignment="1" pivotButton="0" quotePrefix="0" xfId="0">
      <alignment horizontal="center" vertical="center"/>
    </xf>
    <xf numFmtId="170" fontId="11" fillId="0" borderId="36" applyAlignment="1" pivotButton="0" quotePrefix="0" xfId="0">
      <alignment horizontal="center" vertical="center"/>
    </xf>
    <xf numFmtId="20" fontId="11" fillId="0" borderId="37" applyAlignment="1" applyProtection="1" pivotButton="0" quotePrefix="0" xfId="0">
      <alignment horizontal="center" vertical="center"/>
      <protection locked="0" hidden="0"/>
    </xf>
    <xf numFmtId="20" fontId="11" fillId="0" borderId="38" applyAlignment="1" applyProtection="1" pivotButton="0" quotePrefix="0" xfId="0">
      <alignment horizontal="center" vertical="center"/>
      <protection locked="0" hidden="0"/>
    </xf>
    <xf numFmtId="49" fontId="11" fillId="0" borderId="36" applyAlignment="1" applyProtection="1" pivotButton="0" quotePrefix="0" xfId="0">
      <alignment horizontal="left" vertical="center"/>
      <protection locked="0" hidden="0"/>
    </xf>
    <xf numFmtId="20" fontId="11" fillId="0" borderId="39" applyAlignment="1" applyProtection="1" pivotButton="0" quotePrefix="0" xfId="0">
      <alignment horizontal="center" vertical="center"/>
      <protection locked="0" hidden="0"/>
    </xf>
    <xf numFmtId="20" fontId="11" fillId="0" borderId="40" applyAlignment="1" applyProtection="1" pivotButton="0" quotePrefix="0" xfId="0">
      <alignment horizontal="center" vertical="center"/>
      <protection locked="0" hidden="0"/>
    </xf>
    <xf numFmtId="20" fontId="11" fillId="0" borderId="41" applyAlignment="1" applyProtection="1" pivotButton="0" quotePrefix="0" xfId="0">
      <alignment horizontal="center" vertical="center"/>
      <protection locked="0" hidden="0"/>
    </xf>
    <xf numFmtId="170" fontId="11" fillId="0" borderId="32" applyAlignment="1" pivotButton="0" quotePrefix="0" xfId="0">
      <alignment horizontal="center" vertical="center"/>
    </xf>
    <xf numFmtId="0" fontId="11" fillId="0" borderId="42" applyAlignment="1" pivotButton="0" quotePrefix="0" xfId="0">
      <alignment horizontal="center" vertical="center"/>
    </xf>
    <xf numFmtId="0" fontId="11" fillId="0" borderId="43" applyAlignment="1" pivotButton="0" quotePrefix="0" xfId="0">
      <alignment horizontal="center" vertical="center"/>
    </xf>
    <xf numFmtId="0" fontId="11" fillId="0" borderId="44" applyAlignment="1" pivotButton="0" quotePrefix="0" xfId="0">
      <alignment horizontal="center" vertical="center"/>
    </xf>
    <xf numFmtId="0" fontId="11" fillId="0" borderId="45" applyAlignment="1" pivotButton="0" quotePrefix="0" xfId="0">
      <alignment horizontal="center" vertical="center"/>
    </xf>
    <xf numFmtId="1" fontId="11" fillId="0" borderId="45" applyAlignment="1" pivotButton="0" quotePrefix="0" xfId="0">
      <alignment horizontal="center" vertical="center"/>
    </xf>
    <xf numFmtId="0" fontId="5" fillId="0" borderId="45" applyAlignment="1" pivotButton="0" quotePrefix="0" xfId="0">
      <alignment horizontal="center" vertical="center" wrapText="1"/>
    </xf>
    <xf numFmtId="2" fontId="11" fillId="0" borderId="45" applyAlignment="1" pivotButton="0" quotePrefix="0" xfId="0">
      <alignment horizontal="center" vertical="center"/>
    </xf>
    <xf numFmtId="164" fontId="11" fillId="0" borderId="46" applyAlignment="1" pivotButton="0" quotePrefix="0" xfId="0">
      <alignment horizontal="center" vertical="center"/>
    </xf>
    <xf numFmtId="170" fontId="11" fillId="0" borderId="47" applyAlignment="1" pivotButton="0" quotePrefix="0" xfId="0">
      <alignment horizontal="center" vertical="center"/>
    </xf>
    <xf numFmtId="20" fontId="11" fillId="0" borderId="48" applyAlignment="1" applyProtection="1" pivotButton="0" quotePrefix="0" xfId="0">
      <alignment horizontal="center" vertical="center"/>
      <protection locked="0" hidden="0"/>
    </xf>
    <xf numFmtId="164" fontId="11" fillId="0" borderId="47" applyAlignment="1" applyProtection="1" pivotButton="0" quotePrefix="0" xfId="0">
      <alignment horizontal="left" vertical="center"/>
      <protection locked="0" hidden="0"/>
    </xf>
    <xf numFmtId="0" fontId="11" fillId="0" borderId="49" applyAlignment="1" pivotButton="0" quotePrefix="0" xfId="0">
      <alignment horizontal="general" vertical="center"/>
    </xf>
    <xf numFmtId="164" fontId="11" fillId="0" borderId="50" applyAlignment="1" pivotButton="0" quotePrefix="0" xfId="0">
      <alignment horizontal="center" vertical="center"/>
    </xf>
    <xf numFmtId="171" fontId="11" fillId="0" borderId="13" applyAlignment="1" pivotButton="0" quotePrefix="0" xfId="0">
      <alignment horizontal="justify" vertical="center"/>
    </xf>
    <xf numFmtId="164" fontId="11" fillId="0" borderId="51" applyAlignment="1" applyProtection="1" pivotButton="0" quotePrefix="0" xfId="0">
      <alignment horizontal="left" vertical="center"/>
      <protection locked="0" hidden="0"/>
    </xf>
    <xf numFmtId="170" fontId="11" fillId="0" borderId="20" applyAlignment="1" pivotButton="0" quotePrefix="0" xfId="0">
      <alignment horizontal="center" vertical="center"/>
    </xf>
    <xf numFmtId="164" fontId="11" fillId="0" borderId="36" applyAlignment="1" applyProtection="1" pivotButton="0" quotePrefix="0" xfId="0">
      <alignment horizontal="left" vertical="center"/>
      <protection locked="0" hidden="0"/>
    </xf>
    <xf numFmtId="49" fontId="14" fillId="0" borderId="0" applyAlignment="1" applyProtection="1" pivotButton="0" quotePrefix="0" xfId="0">
      <alignment horizontal="general" vertical="center"/>
      <protection locked="0" hidden="0"/>
    </xf>
    <xf numFmtId="170" fontId="11" fillId="0" borderId="2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169" fontId="11" fillId="0" borderId="0" applyAlignment="1" pivotButton="0" quotePrefix="0" xfId="0">
      <alignment horizontal="left" vertical="center"/>
    </xf>
    <xf numFmtId="170" fontId="11" fillId="0" borderId="0" applyAlignment="1" pivotButton="0" quotePrefix="0" xfId="0">
      <alignment horizontal="center" vertical="center"/>
    </xf>
    <xf numFmtId="20" fontId="11" fillId="0" borderId="0" applyAlignment="1" applyProtection="1" pivotButton="0" quotePrefix="0" xfId="0">
      <alignment horizontal="center" vertical="center"/>
      <protection locked="0" hidden="0"/>
    </xf>
    <xf numFmtId="20" fontId="11" fillId="0" borderId="0" applyAlignment="1" pivotButton="0" quotePrefix="0" xfId="0">
      <alignment horizontal="center" vertical="center"/>
    </xf>
    <xf numFmtId="171" fontId="11" fillId="0" borderId="0" applyAlignment="1" pivotButton="0" quotePrefix="0" xfId="0">
      <alignment horizontal="center" vertical="center"/>
    </xf>
    <xf numFmtId="172" fontId="11" fillId="0" borderId="0" applyAlignment="1" pivotButton="0" quotePrefix="0" xfId="0">
      <alignment horizontal="center" vertical="center"/>
    </xf>
    <xf numFmtId="164" fontId="11" fillId="0" borderId="0" applyAlignment="1" applyProtection="1" pivotButton="0" quotePrefix="0" xfId="0">
      <alignment horizontal="left" vertical="center"/>
      <protection locked="0" hidden="0"/>
    </xf>
    <xf numFmtId="0" fontId="11" fillId="0" borderId="0" applyAlignment="1" applyProtection="1" pivotButton="0" quotePrefix="0" xfId="0">
      <alignment horizontal="right" vertical="center"/>
      <protection locked="1" hidden="1"/>
    </xf>
    <xf numFmtId="169" fontId="5" fillId="0" borderId="52" applyAlignment="1" pivotButton="0" quotePrefix="0" xfId="0">
      <alignment horizontal="left" vertical="center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rgebnis 2" xfId="6"/>
  </cellStyles>
  <dxfs count="608"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  <fill>
        <patternFill>
          <bgColor rgb="FFFFFFCC"/>
        </patternFill>
      </fill>
    </dxf>
    <dxf>
      <font>
        <name val="Geneva"/>
        <charset val="1"/>
        <family val="0"/>
        <color rgb="FFFFFFFF"/>
        <sz val="9"/>
      </font>
    </dxf>
    <dxf>
      <font>
        <name val="Geneva"/>
        <charset val="1"/>
        <family val="0"/>
        <color rgb="FF000000"/>
        <sz val="9"/>
      </font>
      <fill>
        <patternFill>
          <bgColor rgb="FFFFFFCC"/>
        </patternFill>
      </fill>
    </dxf>
  </dxf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E13" activeCellId="0" sqref="E13"/>
    </sheetView>
  </sheetViews>
  <sheetFormatPr baseColWidth="8" defaultColWidth="10.66796875" defaultRowHeight="12.75" zeroHeight="0" outlineLevelRow="0"/>
  <cols>
    <col width="13" customWidth="1" style="160" min="1" max="1"/>
    <col width="8.5" customWidth="1" style="161" min="2" max="2"/>
    <col width="7" customWidth="1" style="161" min="3" max="4"/>
    <col width="8.33" customWidth="1" style="162" min="5" max="5"/>
    <col width="8.5" customWidth="1" style="163" min="6" max="6"/>
    <col width="9" customWidth="1" style="162" min="7" max="7"/>
    <col width="8.17" customWidth="1" style="162" min="8" max="8"/>
    <col width="8.67" customWidth="1" style="162" min="9" max="9"/>
    <col width="12.84" customWidth="1" style="164" min="10" max="10"/>
    <col width="7.34" customWidth="1" style="160" min="11" max="11"/>
    <col width="7.67" customWidth="1" style="160" min="12" max="12"/>
    <col width="9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0.1458333333333333</v>
      </c>
      <c r="M1" s="168" t="n">
        <v>0.02083333333333333</v>
      </c>
      <c r="N1" s="169" t="n"/>
      <c r="O1" s="170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174" t="n"/>
      <c r="O2" s="175" t="n"/>
    </row>
    <row r="3" ht="19.5" customHeight="1" s="165">
      <c r="A3" s="176" t="inlineStr">
        <is>
          <t xml:space="preserve">Monat: </t>
        </is>
      </c>
      <c r="B3" s="177" t="n">
        <v>43465</v>
      </c>
      <c r="C3" s="178" t="n"/>
      <c r="D3" s="179" t="inlineStr">
        <is>
          <t xml:space="preserve">Name: </t>
        </is>
      </c>
      <c r="E3" s="180" t="inlineStr">
        <is>
          <t>UNKO YAROU</t>
        </is>
      </c>
      <c r="F3" s="178" t="n"/>
      <c r="G3" s="178" t="n"/>
      <c r="H3" s="181" t="n"/>
      <c r="I3" s="182" t="inlineStr">
        <is>
          <t xml:space="preserve">Dienststelle: </t>
        </is>
      </c>
      <c r="J3" s="183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9" t="n"/>
      <c r="O3" s="184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9" t="n"/>
      <c r="O4" s="184" t="n"/>
    </row>
    <row r="5" ht="16.5" customHeight="1" s="165">
      <c r="A5" s="192" t="n"/>
      <c r="B5" s="193" t="n"/>
      <c r="C5" s="193" t="n"/>
      <c r="D5" s="193" t="n"/>
      <c r="E5" s="194" t="n"/>
      <c r="F5" s="195" t="n"/>
      <c r="G5" s="195" t="n"/>
      <c r="H5" s="195" t="inlineStr">
        <is>
          <t>Übertrag:</t>
        </is>
      </c>
      <c r="I5" s="196" t="n">
        <v>0</v>
      </c>
      <c r="J5" s="197" t="inlineStr">
        <is>
          <t>Std.</t>
        </is>
      </c>
      <c r="L5" s="198" t="n"/>
      <c r="N5" s="169" t="n"/>
      <c r="O5" s="184" t="n"/>
    </row>
    <row r="6" ht="36.75" customHeight="1" s="165">
      <c r="A6" s="199" t="inlineStr">
        <is>
          <t>Wochentag</t>
        </is>
      </c>
      <c r="B6" s="200" t="inlineStr">
        <is>
          <t>Tage</t>
        </is>
      </c>
      <c r="C6" s="201" t="inlineStr">
        <is>
          <t>Beginn</t>
        </is>
      </c>
      <c r="D6" s="202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07" t="inlineStr">
        <is>
          <t>Bemerkungen</t>
        </is>
      </c>
      <c r="K6" s="167" t="n"/>
      <c r="L6" s="208" t="inlineStr">
        <is>
          <t>Schalter</t>
        </is>
      </c>
      <c r="M6" s="167" t="n"/>
      <c r="N6" s="184" t="n"/>
      <c r="O6" s="184" t="n"/>
    </row>
    <row r="7" ht="19.5" customHeight="1" s="165">
      <c r="A7" s="209">
        <f>WEEKDAY(B7)+1</f>
        <v/>
      </c>
      <c r="B7" s="210">
        <f>DATE(YEAR($B$3),MONTH($B$3),DAY(B3))</f>
        <v/>
      </c>
      <c r="C7" s="211" t="n"/>
      <c r="D7" s="212" t="n"/>
      <c r="E7" s="213">
        <f>IF(C7="","",D7-C7)</f>
        <v/>
      </c>
      <c r="F7" s="21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1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14">
        <f>IF(E7="","",IF(OR(WEEKDAY(A7)=1,WEEKDAY(A7)=7,L7="arbeitsfrei",E7&lt;=$L$4),"",$M$4))</f>
        <v/>
      </c>
      <c r="I7" s="215">
        <f>IF(F7="",IF(G7="",I5,I5-G7-IF(H7="",0,H7)),I5+F7-IF(H7="",0,H7))</f>
        <v/>
      </c>
      <c r="J7" s="216" t="n"/>
      <c r="K7" s="167" t="n"/>
      <c r="L7" s="217" t="inlineStr">
        <is>
          <t>arbeitsfrei</t>
        </is>
      </c>
      <c r="M7" s="16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>
        <v>0.4166666666666667</v>
      </c>
      <c r="D8" s="220" t="n">
        <v>0.5965277777777778</v>
      </c>
      <c r="E8" s="213">
        <f>IF(C8="","",D8-C8)</f>
        <v/>
      </c>
      <c r="F8" s="21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1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14">
        <f>IF(E8="","",IF(OR(WEEKDAY(A8)=1,WEEKDAY(A8)=7,L8="arbeitsfrei",E8&lt;=$L$4),"",$M$4))</f>
        <v/>
      </c>
      <c r="I8" s="215">
        <f>IF(F8="",IF(G8="",I7,I7-G8-IF(H8="",0,H8)),I7+F8-IF(H8="",0,H8))</f>
        <v/>
      </c>
      <c r="J8" s="221" t="n"/>
      <c r="K8" s="167" t="n"/>
      <c r="L8" s="217" t="n"/>
      <c r="M8" s="167" t="n"/>
    </row>
    <row r="9" ht="19.5" customHeight="1" s="165">
      <c r="A9" s="209">
        <f>WEEKDAY(B9)+1</f>
        <v/>
      </c>
      <c r="B9" s="218">
        <f>DATE(YEAR($B$3),MONTH($B$3),DAY(B8+1))</f>
        <v/>
      </c>
      <c r="C9" s="219" t="n">
        <v>0.4166666666666667</v>
      </c>
      <c r="D9" s="220" t="n">
        <v>0.4583333333333333</v>
      </c>
      <c r="E9" s="213">
        <f>IF(C9="","",D9-C9)</f>
        <v/>
      </c>
      <c r="F9" s="21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1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14">
        <f>IF(E9="","",IF(OR(WEEKDAY(A9)=1,WEEKDAY(A9)=7,L9="arbeitsfrei",E9&lt;=$L$4),"",$M$4))</f>
        <v/>
      </c>
      <c r="I9" s="215">
        <f>IF(F9="",IF(G9="",I8,I8-G9-IF(H9="",0,H9)),I8+F9-IF(H9="",0,H9))</f>
        <v/>
      </c>
      <c r="J9" s="221" t="n"/>
      <c r="K9" s="167" t="n"/>
      <c r="L9" s="217" t="n"/>
      <c r="M9" s="167" t="n"/>
    </row>
    <row r="10" ht="19.5" customHeight="1" s="165">
      <c r="A10" s="209">
        <f>WEEKDAY(B10)+1</f>
        <v/>
      </c>
      <c r="B10" s="210">
        <f>DATE(YEAR($B$3),MONTH($B$3),DAY(B9+1))</f>
        <v/>
      </c>
      <c r="C10" s="222" t="n">
        <v>0.4166666666666667</v>
      </c>
      <c r="D10" s="220" t="n">
        <v>0.6666666666666666</v>
      </c>
      <c r="E10" s="213">
        <f>IF(C10="","",D10-C10)</f>
        <v/>
      </c>
      <c r="F10" s="21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1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14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3" t="n"/>
      <c r="K10" s="167" t="n"/>
      <c r="L10" s="217" t="n"/>
      <c r="M10" s="167" t="n"/>
    </row>
    <row r="11" ht="19.5" customHeight="1" s="165">
      <c r="A11" s="209">
        <f>WEEKDAY(B11)+1</f>
        <v/>
      </c>
      <c r="B11" s="210">
        <f>DATE(YEAR($B$3),MONTH($B$3),DAY(B10+1))</f>
        <v/>
      </c>
      <c r="C11" s="222" t="n">
        <v>0.4166666666666667</v>
      </c>
      <c r="D11" s="220" t="n">
        <v>0.4930555555555556</v>
      </c>
      <c r="E11" s="213">
        <f>IF(C11="","",D11-C11)</f>
        <v/>
      </c>
      <c r="F11" s="21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1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14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167" t="n"/>
      <c r="M11" s="167" t="n"/>
    </row>
    <row r="12" ht="19.5" customHeight="1" s="165">
      <c r="A12" s="209">
        <f>WEEKDAY(B12)+1</f>
        <v/>
      </c>
      <c r="B12" s="218">
        <f>DATE(YEAR($B$3),MONTH($B$3),DAY(B11+1))</f>
        <v/>
      </c>
      <c r="C12" s="219" t="n">
        <v>0.4166666666666667</v>
      </c>
      <c r="D12" s="220" t="n">
        <v>0.5694444444444444</v>
      </c>
      <c r="E12" s="213">
        <f>IF(C12="","",D12-C12)</f>
        <v/>
      </c>
      <c r="F12" s="21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1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14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1" t="n"/>
      <c r="K12" s="167" t="n"/>
      <c r="L12" s="167" t="n"/>
      <c r="M12" s="167" t="n"/>
    </row>
    <row r="13" ht="19.5" customHeight="1" s="165">
      <c r="A13" s="209">
        <f>WEEKDAY(B13)+1</f>
        <v/>
      </c>
      <c r="B13" s="218">
        <f>DATE(YEAR($B$3),MONTH($B$3),DAY(B12+1))</f>
        <v/>
      </c>
      <c r="C13" s="219" t="n"/>
      <c r="D13" s="220" t="n"/>
      <c r="E13" s="213">
        <f>IF(C13="","",D13-C13)</f>
        <v/>
      </c>
      <c r="F13" s="21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1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14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1" t="n"/>
      <c r="K13" s="167" t="n"/>
      <c r="L13" s="167" t="n"/>
      <c r="M13" s="167" t="n"/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/>
      <c r="D14" s="220" t="n"/>
      <c r="E14" s="213">
        <f>IF(C14="","",D14-C14)</f>
        <v/>
      </c>
      <c r="F14" s="21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1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14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1" t="n"/>
      <c r="K14" s="167" t="n"/>
      <c r="L14" s="167" t="n"/>
      <c r="M14" s="167" t="n"/>
    </row>
    <row r="15" ht="19.5" customHeight="1" s="165">
      <c r="A15" s="209">
        <f>WEEKDAY(B15)+1</f>
        <v/>
      </c>
      <c r="B15" s="218">
        <f>DATE(YEAR($B$3),MONTH($B$3),DAY(B14+1))</f>
        <v/>
      </c>
      <c r="C15" s="219" t="n">
        <v>0.4166666666666667</v>
      </c>
      <c r="D15" s="220" t="n">
        <v>0.6666666666666666</v>
      </c>
      <c r="E15" s="213">
        <f>IF(C15="","",D15-C15)</f>
        <v/>
      </c>
      <c r="F15" s="21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1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14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1" t="n"/>
      <c r="K15" s="167" t="n"/>
      <c r="L15" s="167" t="n"/>
      <c r="M15" s="167" t="n"/>
    </row>
    <row r="16" ht="19.5" customHeight="1" s="165">
      <c r="A16" s="209">
        <f>WEEKDAY(B16)+1</f>
        <v/>
      </c>
      <c r="B16" s="218">
        <f>DATE(YEAR($B$3),MONTH($B$3),DAY(B15+1))</f>
        <v/>
      </c>
      <c r="C16" s="219" t="n">
        <v>0.4166666666666667</v>
      </c>
      <c r="D16" s="220" t="n">
        <v>0.5416666666666666</v>
      </c>
      <c r="E16" s="213">
        <f>IF(C16="","",D16-C16)</f>
        <v/>
      </c>
      <c r="F16" s="21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1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14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1" t="n"/>
      <c r="K16" s="167" t="n"/>
      <c r="L16" s="167" t="n"/>
      <c r="M16" s="167" t="n"/>
    </row>
    <row r="17" ht="19.5" customHeight="1" s="165">
      <c r="A17" s="209">
        <f>WEEKDAY(B17)+1</f>
        <v/>
      </c>
      <c r="B17" s="210">
        <f>DATE(YEAR($B$3),MONTH($B$3),DAY(B16+1))</f>
        <v/>
      </c>
      <c r="C17" s="222" t="n">
        <v>0.4166666666666667</v>
      </c>
      <c r="D17" s="220" t="n">
        <v>0.5</v>
      </c>
      <c r="E17" s="213">
        <f>IF(C17="","",D17-C17)</f>
        <v/>
      </c>
      <c r="F17" s="21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1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14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3" t="n"/>
      <c r="K17" s="167" t="n"/>
      <c r="L17" s="167" t="n"/>
      <c r="M17" s="167" t="n"/>
    </row>
    <row r="18" ht="19.5" customHeight="1" s="165">
      <c r="A18" s="209">
        <f>WEEKDAY(B18)+1</f>
        <v/>
      </c>
      <c r="B18" s="210">
        <f>DATE(YEAR($B$3),MONTH($B$3),DAY(B17+1))</f>
        <v/>
      </c>
      <c r="C18" s="222" t="n">
        <v>0.4166666666666667</v>
      </c>
      <c r="D18" s="220" t="n">
        <v>0.4791666666666667</v>
      </c>
      <c r="E18" s="213">
        <f>IF(C18="","",D18-C18)</f>
        <v/>
      </c>
      <c r="F18" s="21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1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14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  <c r="M18" s="167" t="n"/>
    </row>
    <row r="19" ht="19.5" customHeight="1" s="165">
      <c r="A19" s="209">
        <f>WEEKDAY(B19)+1</f>
        <v/>
      </c>
      <c r="B19" s="218">
        <f>DATE(YEAR($B$3),MONTH($B$3),DAY(B18+1))</f>
        <v/>
      </c>
      <c r="C19" s="219" t="n">
        <v>0.4166666666666667</v>
      </c>
      <c r="D19" s="220" t="n">
        <v>0.6666666666666666</v>
      </c>
      <c r="E19" s="213">
        <f>IF(C19="","",D19-C19)</f>
        <v/>
      </c>
      <c r="F19" s="21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1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14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1" t="n"/>
      <c r="K19" s="167" t="n"/>
      <c r="L19" s="167" t="n"/>
      <c r="M19" s="167" t="n"/>
    </row>
    <row r="20" ht="19.5" customHeight="1" s="165">
      <c r="A20" s="209">
        <f>WEEKDAY(B20)+1</f>
        <v/>
      </c>
      <c r="B20" s="218">
        <f>DATE(YEAR($B$3),MONTH($B$3),DAY(B19+1))</f>
        <v/>
      </c>
      <c r="C20" s="219" t="n"/>
      <c r="D20" s="220" t="n"/>
      <c r="E20" s="213">
        <f>IF(C20="","",D20-C20)</f>
        <v/>
      </c>
      <c r="F20" s="21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1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14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1" t="n"/>
      <c r="K20" s="167" t="n"/>
      <c r="L20" s="167" t="n"/>
      <c r="M20" s="167" t="n"/>
    </row>
    <row r="21" ht="19.5" customHeight="1" s="165">
      <c r="A21" s="209">
        <f>WEEKDAY(B21)+1</f>
        <v/>
      </c>
      <c r="B21" s="218">
        <f>DATE(YEAR($B$3),MONTH($B$3),DAY(B20+1))</f>
        <v/>
      </c>
      <c r="C21" s="219" t="n"/>
      <c r="D21" s="220" t="n"/>
      <c r="E21" s="213">
        <f>IF(C21="","",D21-C21)</f>
        <v/>
      </c>
      <c r="F21" s="21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1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14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1" t="n"/>
      <c r="K21" s="167" t="n"/>
      <c r="L21" s="167" t="n"/>
      <c r="M21" s="167" t="n"/>
    </row>
    <row r="22" ht="19.5" customHeight="1" s="165">
      <c r="A22" s="209">
        <f>WEEKDAY(B22)+1</f>
        <v/>
      </c>
      <c r="B22" s="218">
        <f>DATE(YEAR($B$3),MONTH($B$3),DAY(B21+1))</f>
        <v/>
      </c>
      <c r="C22" s="219" t="n">
        <v>0.4166666666666667</v>
      </c>
      <c r="D22" s="220" t="n">
        <v>0.6666666666666666</v>
      </c>
      <c r="E22" s="213">
        <f>IF(C22="","",D22-C22)</f>
        <v/>
      </c>
      <c r="F22" s="21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1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14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1" t="n"/>
      <c r="K22" s="167" t="n"/>
      <c r="L22" s="167" t="n"/>
      <c r="M22" s="167" t="n"/>
    </row>
    <row r="23" ht="19.5" customHeight="1" s="165">
      <c r="A23" s="209">
        <f>WEEKDAY(B23)+1</f>
        <v/>
      </c>
      <c r="B23" s="218">
        <f>DATE(YEAR($B$3),MONTH($B$3),DAY(B22+1))</f>
        <v/>
      </c>
      <c r="C23" s="219" t="n">
        <v>0.4166666666666667</v>
      </c>
      <c r="D23" s="220" t="n">
        <v>0.4652777777777778</v>
      </c>
      <c r="E23" s="213">
        <f>IF(C23="","",D23-C23)</f>
        <v/>
      </c>
      <c r="F23" s="21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1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14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1" t="n"/>
      <c r="K23" s="167" t="n"/>
      <c r="L23" s="167" t="n"/>
      <c r="M23" s="167" t="n"/>
    </row>
    <row r="24" ht="19.5" customHeight="1" s="165">
      <c r="A24" s="209">
        <f>WEEKDAY(B24)+1</f>
        <v/>
      </c>
      <c r="B24" s="210">
        <f>DATE(YEAR($B$3),MONTH($B$3),DAY(B23+1))</f>
        <v/>
      </c>
      <c r="C24" s="222" t="n">
        <v>0.4166666666666667</v>
      </c>
      <c r="D24" s="220" t="n">
        <v>0.6666666666666666</v>
      </c>
      <c r="E24" s="213">
        <f>IF(C24="","",D24-C24)</f>
        <v/>
      </c>
      <c r="F24" s="21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1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14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n"/>
      <c r="M24" s="167" t="n"/>
    </row>
    <row r="25" ht="19.5" customHeight="1" s="165">
      <c r="A25" s="209">
        <f>WEEKDAY(B25)+1</f>
        <v/>
      </c>
      <c r="B25" s="210">
        <f>DATE(YEAR($B$3),MONTH($B$3),DAY(B24+1))</f>
        <v/>
      </c>
      <c r="C25" s="222" t="n">
        <v>0.4166666666666667</v>
      </c>
      <c r="D25" s="220" t="n">
        <v>0.6666666666666666</v>
      </c>
      <c r="E25" s="213">
        <f>IF(C25="","",D25-C25)</f>
        <v/>
      </c>
      <c r="F25" s="21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1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14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  <c r="M25" s="167" t="n"/>
    </row>
    <row r="26" ht="19.5" customHeight="1" s="165">
      <c r="A26" s="209">
        <f>WEEKDAY(B26)+1</f>
        <v/>
      </c>
      <c r="B26" s="218">
        <f>DATE(YEAR($B$3),MONTH($B$3),DAY(B25+1))</f>
        <v/>
      </c>
      <c r="C26" s="219" t="n">
        <v>0.4166666666666667</v>
      </c>
      <c r="D26" s="220" t="n">
        <v>0.4861111111111111</v>
      </c>
      <c r="E26" s="213">
        <f>IF(C26="","",D26-C26)</f>
        <v/>
      </c>
      <c r="F26" s="21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1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14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1" t="n"/>
      <c r="K26" s="167" t="n"/>
      <c r="L26" s="167" t="n"/>
      <c r="M26" s="167" t="n"/>
    </row>
    <row r="27" ht="19.5" customHeight="1" s="165">
      <c r="A27" s="209">
        <f>WEEKDAY(B27)+1</f>
        <v/>
      </c>
      <c r="B27" s="218">
        <f>DATE(YEAR($B$3),MONTH($B$3),DAY(B26+1))</f>
        <v/>
      </c>
      <c r="C27" s="219" t="n"/>
      <c r="D27" s="220" t="n"/>
      <c r="E27" s="213">
        <f>IF(C27="","",D27-C27)</f>
        <v/>
      </c>
      <c r="F27" s="21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1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14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1" t="n"/>
      <c r="K27" s="167" t="n"/>
      <c r="L27" s="167" t="n"/>
      <c r="M27" s="167" t="n"/>
    </row>
    <row r="28" ht="19.5" customHeight="1" s="165">
      <c r="A28" s="209">
        <f>WEEKDAY(B28)+1</f>
        <v/>
      </c>
      <c r="B28" s="218">
        <f>DATE(YEAR($B$3),MONTH($B$3),DAY(B27+1))</f>
        <v/>
      </c>
      <c r="C28" s="219" t="n"/>
      <c r="D28" s="220" t="n"/>
      <c r="E28" s="213">
        <f>IF(C28="","",D28-C28)</f>
        <v/>
      </c>
      <c r="F28" s="21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1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14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1" t="n"/>
      <c r="K28" s="167" t="n"/>
      <c r="L28" s="167" t="n"/>
      <c r="M28" s="167" t="n"/>
    </row>
    <row r="29" ht="19.5" customHeight="1" s="165">
      <c r="A29" s="209">
        <f>WEEKDAY(B29)+1</f>
        <v/>
      </c>
      <c r="B29" s="218">
        <f>DATE(YEAR($B$3),MONTH($B$3),DAY(B28+1))</f>
        <v/>
      </c>
      <c r="C29" s="219" t="n">
        <v>0.4166666666666667</v>
      </c>
      <c r="D29" s="220" t="n">
        <v>0.625</v>
      </c>
      <c r="E29" s="213">
        <f>IF(C29="","",D29-C29)</f>
        <v/>
      </c>
      <c r="F29" s="21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1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14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1" t="n"/>
      <c r="K29" s="167" t="n"/>
      <c r="L29" s="167" t="n"/>
      <c r="M29" s="167" t="n"/>
    </row>
    <row r="30" ht="19.5" customHeight="1" s="165">
      <c r="A30" s="209">
        <f>WEEKDAY(B30)+1</f>
        <v/>
      </c>
      <c r="B30" s="218">
        <f>DATE(YEAR($B$3),MONTH($B$3),DAY(B29+1))</f>
        <v/>
      </c>
      <c r="C30" s="219" t="n">
        <v>0.4166666666666667</v>
      </c>
      <c r="D30" s="220" t="n">
        <v>0.6666666666666666</v>
      </c>
      <c r="E30" s="213">
        <f>IF(C30="","",D30-C30)</f>
        <v/>
      </c>
      <c r="F30" s="21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1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14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1" t="n"/>
      <c r="K30" s="167" t="n"/>
      <c r="L30" s="167" t="n"/>
      <c r="M30" s="167" t="n"/>
    </row>
    <row r="31" ht="19.5" customHeight="1" s="165">
      <c r="A31" s="209">
        <f>WEEKDAY(B31)+1</f>
        <v/>
      </c>
      <c r="B31" s="210">
        <f>DATE(YEAR($B$3),MONTH($B$3),DAY(B30+1))</f>
        <v/>
      </c>
      <c r="C31" s="222" t="n">
        <v>0.4166666666666667</v>
      </c>
      <c r="D31" s="220" t="n">
        <v>0.6666666666666666</v>
      </c>
      <c r="E31" s="213">
        <f>IF(C31="","",D31-C31)</f>
        <v/>
      </c>
      <c r="F31" s="21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1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14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n"/>
      <c r="M31" s="167" t="n"/>
    </row>
    <row r="32" ht="19.5" customHeight="1" s="165">
      <c r="A32" s="209">
        <f>WEEKDAY(B32)+1</f>
        <v/>
      </c>
      <c r="B32" s="210">
        <f>DATE(YEAR($B$3),MONTH($B$3),DAY(B31+1))</f>
        <v/>
      </c>
      <c r="C32" s="222" t="n">
        <v>0.4166666666666667</v>
      </c>
      <c r="D32" s="220" t="n">
        <v>0.5833333333333334</v>
      </c>
      <c r="E32" s="213">
        <f>IF(C32="","",D32-C32)</f>
        <v/>
      </c>
      <c r="F32" s="21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1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14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  <c r="M32" s="167" t="n"/>
    </row>
    <row r="33" ht="19.5" customHeight="1" s="165">
      <c r="A33" s="209">
        <f>WEEKDAY(B33)+1</f>
        <v/>
      </c>
      <c r="B33" s="218">
        <f>DATE(YEAR($B$3),MONTH($B$3),DAY(B32+1))</f>
        <v/>
      </c>
      <c r="C33" s="219" t="n">
        <v>0.4166666666666667</v>
      </c>
      <c r="D33" s="220" t="n">
        <v>0.4791666666666667</v>
      </c>
      <c r="E33" s="213">
        <f>IF(C33="","",D33-C33)</f>
        <v/>
      </c>
      <c r="F33" s="21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1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14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1" t="n"/>
      <c r="K33" s="167" t="n"/>
      <c r="L33" s="167" t="n"/>
      <c r="M33" s="167" t="n"/>
    </row>
    <row r="34" ht="19.5" customHeight="1" s="165">
      <c r="A34" s="209">
        <f>WEEKDAY(B34)+1</f>
        <v/>
      </c>
      <c r="B34" s="218">
        <f>DATE(YEAR($B$3),MONTH($B$3),DAY(B33+1))</f>
        <v/>
      </c>
      <c r="C34" s="219" t="n"/>
      <c r="D34" s="220" t="n"/>
      <c r="E34" s="213">
        <f>IF(C34="","",D34-C34)</f>
        <v/>
      </c>
      <c r="F34" s="21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1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14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1" t="n"/>
      <c r="K34" s="167" t="n"/>
      <c r="L34" s="167" t="n"/>
      <c r="M34" s="167" t="n"/>
    </row>
    <row r="35" ht="19.5" customHeight="1" s="165">
      <c r="A35" s="209">
        <f>IF(B35="","",WEEKDAY(B35+1))</f>
        <v/>
      </c>
      <c r="B35" s="218">
        <f>IF(B34="","",IF(DAY(B34+1)&gt;MONTH($B$3),B34+1,""))</f>
        <v/>
      </c>
      <c r="C35" s="219" t="n"/>
      <c r="D35" s="220" t="n"/>
      <c r="E35" s="213">
        <f>IF(C35="","",D35-C35)</f>
        <v/>
      </c>
      <c r="F35" s="21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1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14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1" t="n"/>
      <c r="K35" s="167" t="n"/>
      <c r="L35" s="167" t="n"/>
      <c r="M35" s="167" t="n"/>
    </row>
    <row r="36" ht="19.5" customHeight="1" s="165">
      <c r="A36" s="209">
        <f>IF(B36="","",WEEKDAY(B36+1))</f>
        <v/>
      </c>
      <c r="B36" s="218">
        <f>IF(B35="","",IF(DAY(B35+1)&gt;MONTH($B$3),B35+1,""))</f>
        <v/>
      </c>
      <c r="C36" s="219" t="n">
        <v>0.4166666666666667</v>
      </c>
      <c r="D36" s="220" t="n">
        <v>0.4583333333333333</v>
      </c>
      <c r="E36" s="213">
        <f>IF(C36="","",D36-C36)</f>
        <v/>
      </c>
      <c r="F36" s="213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14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14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21" t="n"/>
      <c r="K36" s="167" t="n"/>
      <c r="L36" s="167" t="n"/>
      <c r="M36" s="167" t="n"/>
    </row>
    <row r="37" ht="19.5" customHeight="1" s="165">
      <c r="A37" s="209">
        <f>IF(B37="","",WEEKDAY(B37+1))</f>
        <v/>
      </c>
      <c r="B37" s="224">
        <f>IF(B36="","",IF(DAY(B36+1)&gt;MONTH($B$3),B36+1,""))</f>
        <v/>
      </c>
      <c r="C37" s="225" t="n">
        <v>0.4166666666666667</v>
      </c>
      <c r="D37" s="226" t="n">
        <v>0.6590277777777778</v>
      </c>
      <c r="E37" s="227">
        <f>IF(C37="","",D37-C37)</f>
        <v/>
      </c>
      <c r="F37" s="213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14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14">
        <f>IF(E37="","",IF(OR(WEEKDAY(A37)=1,WEEKDAY(A37)=7,L37="arbeitsfrei",E37&lt;=$L$4),"",$M$4))</f>
        <v/>
      </c>
      <c r="I37" s="215">
        <f>IF(F37="",IF(G37="",I36,I36-G37-IF(H37="",0,H37)),I36+F37-IF(H37="",0,H37))</f>
        <v/>
      </c>
      <c r="J37" s="228" t="n"/>
      <c r="K37" s="167" t="n"/>
      <c r="L37" s="167" t="n"/>
      <c r="M37" s="167" t="n"/>
    </row>
    <row r="38" ht="19.5" customHeight="1" s="165">
      <c r="A38" s="229" t="n"/>
      <c r="B38" s="193" t="n"/>
      <c r="C38" s="230" t="n"/>
      <c r="D38" s="230" t="n"/>
      <c r="E38" s="231" t="n"/>
      <c r="F38" s="232" t="n"/>
      <c r="G38" s="233" t="n"/>
      <c r="H38" s="195" t="inlineStr">
        <is>
          <t>Übertrag:</t>
        </is>
      </c>
      <c r="I38" s="234">
        <f>I37</f>
        <v/>
      </c>
      <c r="J38" s="235" t="n"/>
      <c r="K38" s="236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2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  <row r="65" ht="19.5" customHeight="1" s="165"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</row>
    <row r="66" ht="19.5" customHeight="1" s="165">
      <c r="B66" s="238" t="n"/>
      <c r="C66" s="238" t="n"/>
      <c r="D66" s="238" t="n"/>
      <c r="E66" s="239" t="n"/>
      <c r="F66" s="240" t="n"/>
      <c r="G66" s="239" t="n"/>
      <c r="H66" s="239" t="n"/>
      <c r="I66" s="239" t="n"/>
      <c r="J66" s="241" t="n"/>
    </row>
    <row r="67" ht="19.5" customHeight="1" s="165">
      <c r="B67" s="238" t="n"/>
      <c r="C67" s="238" t="n"/>
      <c r="D67" s="238" t="n"/>
      <c r="E67" s="239" t="n"/>
      <c r="F67" s="240" t="n"/>
      <c r="G67" s="239" t="n"/>
      <c r="H67" s="239" t="n"/>
      <c r="I67" s="239" t="n"/>
      <c r="J67" s="241" t="n"/>
    </row>
    <row r="68" ht="19.5" customHeight="1" s="165">
      <c r="B68" s="238" t="n"/>
      <c r="C68" s="238" t="n"/>
      <c r="D68" s="238" t="n"/>
      <c r="E68" s="239" t="n"/>
      <c r="F68" s="240" t="n"/>
      <c r="G68" s="239" t="n"/>
      <c r="H68" s="239" t="n"/>
      <c r="I68" s="239" t="n"/>
      <c r="J68" s="241" t="n"/>
    </row>
    <row r="69" ht="19.5" customHeight="1" s="165">
      <c r="B69" s="238" t="n"/>
      <c r="C69" s="238" t="n"/>
      <c r="D69" s="238" t="n"/>
      <c r="E69" s="239" t="n"/>
      <c r="F69" s="240" t="n"/>
      <c r="G69" s="239" t="n"/>
      <c r="H69" s="239" t="n"/>
      <c r="I69" s="239" t="n"/>
      <c r="J69" s="241" t="n"/>
    </row>
    <row r="70" ht="19.5" customHeight="1" s="165">
      <c r="B70" s="238" t="n"/>
      <c r="C70" s="238" t="n"/>
      <c r="D70" s="238" t="n"/>
      <c r="E70" s="239" t="n"/>
      <c r="F70" s="240" t="n"/>
      <c r="G70" s="239" t="n"/>
      <c r="H70" s="239" t="n"/>
      <c r="I70" s="239" t="n"/>
      <c r="J70" s="241" t="n"/>
    </row>
    <row r="71" ht="19.5" customHeight="1" s="165">
      <c r="B71" s="238" t="n"/>
      <c r="C71" s="238" t="n"/>
      <c r="D71" s="238" t="n"/>
      <c r="E71" s="239" t="n"/>
      <c r="F71" s="240" t="n"/>
      <c r="G71" s="239" t="n"/>
      <c r="H71" s="239" t="n"/>
      <c r="I71" s="239" t="n"/>
      <c r="J71" s="241" t="n"/>
    </row>
    <row r="72" ht="19.5" customHeight="1" s="165">
      <c r="B72" s="238" t="n"/>
      <c r="C72" s="238" t="n"/>
      <c r="D72" s="238" t="n"/>
      <c r="E72" s="239" t="n"/>
      <c r="F72" s="240" t="n"/>
      <c r="G72" s="239" t="n"/>
      <c r="H72" s="239" t="n"/>
      <c r="I72" s="239" t="n"/>
      <c r="J72" s="241" t="n"/>
    </row>
    <row r="73" ht="19.5" customHeight="1" s="165">
      <c r="B73" s="238" t="n"/>
      <c r="C73" s="238" t="n"/>
      <c r="D73" s="238" t="n"/>
      <c r="E73" s="239" t="n"/>
      <c r="F73" s="240" t="n"/>
      <c r="G73" s="239" t="n"/>
      <c r="H73" s="239" t="n"/>
      <c r="I73" s="239" t="n"/>
      <c r="J73" s="241" t="n"/>
    </row>
    <row r="74" ht="19.5" customHeight="1" s="165">
      <c r="B74" s="238" t="n"/>
      <c r="C74" s="238" t="n"/>
      <c r="D74" s="238" t="n"/>
      <c r="E74" s="239" t="n"/>
      <c r="F74" s="240" t="n"/>
      <c r="G74" s="239" t="n"/>
      <c r="H74" s="239" t="n"/>
      <c r="I74" s="239" t="n"/>
      <c r="J74" s="241" t="n"/>
    </row>
    <row r="75" ht="19.5" customHeight="1" s="165">
      <c r="B75" s="238" t="n"/>
      <c r="C75" s="238" t="n"/>
      <c r="D75" s="238" t="n"/>
      <c r="E75" s="239" t="n"/>
      <c r="F75" s="240" t="n"/>
      <c r="G75" s="239" t="n"/>
      <c r="H75" s="239" t="n"/>
      <c r="I75" s="239" t="n"/>
      <c r="J75" s="241" t="n"/>
    </row>
    <row r="76" ht="19.5" customHeight="1" s="165">
      <c r="B76" s="238" t="n"/>
      <c r="C76" s="238" t="n"/>
      <c r="D76" s="238" t="n"/>
      <c r="E76" s="239" t="n"/>
      <c r="F76" s="240" t="n"/>
      <c r="G76" s="239" t="n"/>
      <c r="H76" s="239" t="n"/>
      <c r="I76" s="239" t="n"/>
      <c r="J76" s="241" t="n"/>
    </row>
    <row r="77" ht="19.5" customHeight="1" s="165">
      <c r="B77" s="238" t="n"/>
      <c r="C77" s="238" t="n"/>
      <c r="D77" s="238" t="n"/>
      <c r="E77" s="239" t="n"/>
      <c r="F77" s="240" t="n"/>
      <c r="G77" s="239" t="n"/>
      <c r="H77" s="239" t="n"/>
      <c r="I77" s="239" t="n"/>
      <c r="J77" s="241" t="n"/>
    </row>
    <row r="78" ht="19.5" customHeight="1" s="165">
      <c r="B78" s="238" t="n"/>
      <c r="C78" s="238" t="n"/>
      <c r="D78" s="238" t="n"/>
      <c r="E78" s="239" t="n"/>
      <c r="F78" s="240" t="n"/>
      <c r="G78" s="239" t="n"/>
      <c r="H78" s="239" t="n"/>
      <c r="I78" s="239" t="n"/>
      <c r="J78" s="241" t="n"/>
    </row>
    <row r="79" ht="19.5" customHeight="1" s="165">
      <c r="B79" s="238" t="n"/>
      <c r="C79" s="238" t="n"/>
      <c r="D79" s="238" t="n"/>
      <c r="E79" s="239" t="n"/>
      <c r="F79" s="240" t="n"/>
      <c r="G79" s="239" t="n"/>
      <c r="H79" s="239" t="n"/>
      <c r="I79" s="239" t="n"/>
      <c r="J79" s="241" t="n"/>
    </row>
    <row r="80" ht="19.5" customHeight="1" s="165">
      <c r="B80" s="238" t="n"/>
      <c r="C80" s="238" t="n"/>
      <c r="D80" s="238" t="n"/>
      <c r="E80" s="239" t="n"/>
      <c r="F80" s="240" t="n"/>
      <c r="G80" s="239" t="n"/>
      <c r="H80" s="239" t="n"/>
      <c r="I80" s="239" t="n"/>
      <c r="J80" s="241" t="n"/>
    </row>
    <row r="81" ht="19.5" customHeight="1" s="165">
      <c r="B81" s="238" t="n"/>
      <c r="C81" s="238" t="n"/>
      <c r="D81" s="238" t="n"/>
      <c r="E81" s="239" t="n"/>
      <c r="F81" s="240" t="n"/>
      <c r="G81" s="239" t="n"/>
      <c r="H81" s="239" t="n"/>
      <c r="I81" s="239" t="n"/>
      <c r="J81" s="241" t="n"/>
    </row>
    <row r="82" ht="19.5" customHeight="1" s="165">
      <c r="B82" s="238" t="n"/>
      <c r="C82" s="238" t="n"/>
      <c r="D82" s="238" t="n"/>
      <c r="E82" s="239" t="n"/>
      <c r="F82" s="240" t="n"/>
      <c r="G82" s="239" t="n"/>
      <c r="H82" s="239" t="n"/>
      <c r="I82" s="239" t="n"/>
      <c r="J82" s="241" t="n"/>
    </row>
    <row r="83" ht="19.5" customHeight="1" s="165">
      <c r="B83" s="238" t="n"/>
      <c r="C83" s="238" t="n"/>
      <c r="D83" s="238" t="n"/>
      <c r="E83" s="239" t="n"/>
      <c r="F83" s="240" t="n"/>
      <c r="G83" s="239" t="n"/>
      <c r="H83" s="239" t="n"/>
      <c r="I83" s="239" t="n"/>
      <c r="J83" s="241" t="n"/>
    </row>
    <row r="84" ht="19.5" customHeight="1" s="165">
      <c r="B84" s="238" t="n"/>
      <c r="C84" s="238" t="n"/>
      <c r="D84" s="238" t="n"/>
      <c r="E84" s="239" t="n"/>
      <c r="F84" s="240" t="n"/>
      <c r="G84" s="239" t="n"/>
      <c r="H84" s="239" t="n"/>
      <c r="I84" s="239" t="n"/>
      <c r="J84" s="241" t="n"/>
    </row>
    <row r="85" ht="19.5" customHeight="1" s="165">
      <c r="B85" s="238" t="n"/>
      <c r="C85" s="238" t="n"/>
      <c r="D85" s="238" t="n"/>
      <c r="E85" s="239" t="n"/>
      <c r="F85" s="240" t="n"/>
      <c r="G85" s="239" t="n"/>
      <c r="H85" s="239" t="n"/>
      <c r="I85" s="239" t="n"/>
      <c r="J85" s="241" t="n"/>
    </row>
    <row r="86" ht="19.5" customHeight="1" s="165">
      <c r="B86" s="238" t="n"/>
      <c r="C86" s="238" t="n"/>
      <c r="D86" s="238" t="n"/>
      <c r="E86" s="239" t="n"/>
      <c r="F86" s="240" t="n"/>
      <c r="G86" s="239" t="n"/>
      <c r="H86" s="239" t="n"/>
      <c r="I86" s="239" t="n"/>
      <c r="J86" s="241" t="n"/>
    </row>
    <row r="87" ht="19.5" customHeight="1" s="165">
      <c r="B87" s="238" t="n"/>
      <c r="C87" s="238" t="n"/>
      <c r="D87" s="238" t="n"/>
      <c r="E87" s="239" t="n"/>
      <c r="F87" s="240" t="n"/>
      <c r="G87" s="239" t="n"/>
      <c r="H87" s="239" t="n"/>
      <c r="I87" s="239" t="n"/>
      <c r="J87" s="241" t="n"/>
    </row>
    <row r="88" ht="19.5" customHeight="1" s="165">
      <c r="B88" s="238" t="n"/>
      <c r="C88" s="238" t="n"/>
      <c r="D88" s="238" t="n"/>
      <c r="E88" s="239" t="n"/>
      <c r="F88" s="240" t="n"/>
      <c r="G88" s="239" t="n"/>
      <c r="H88" s="239" t="n"/>
      <c r="I88" s="239" t="n"/>
      <c r="J88" s="241" t="n"/>
    </row>
    <row r="89" ht="19.5" customHeight="1" s="165">
      <c r="B89" s="238" t="n"/>
      <c r="C89" s="238" t="n"/>
      <c r="D89" s="238" t="n"/>
      <c r="E89" s="239" t="n"/>
      <c r="F89" s="240" t="n"/>
      <c r="G89" s="239" t="n"/>
      <c r="H89" s="239" t="n"/>
      <c r="I89" s="239" t="n"/>
      <c r="J89" s="241" t="n"/>
    </row>
    <row r="90" ht="19.5" customHeight="1" s="165">
      <c r="B90" s="238" t="n"/>
      <c r="C90" s="238" t="n"/>
      <c r="D90" s="238" t="n"/>
      <c r="E90" s="239" t="n"/>
      <c r="F90" s="240" t="n"/>
      <c r="G90" s="239" t="n"/>
      <c r="H90" s="239" t="n"/>
      <c r="I90" s="239" t="n"/>
      <c r="J90" s="241" t="n"/>
    </row>
    <row r="91" ht="19.5" customHeight="1" s="165">
      <c r="B91" s="238" t="n"/>
      <c r="C91" s="238" t="n"/>
      <c r="D91" s="238" t="n"/>
      <c r="E91" s="239" t="n"/>
      <c r="F91" s="240" t="n"/>
      <c r="G91" s="239" t="n"/>
      <c r="H91" s="239" t="n"/>
      <c r="I91" s="239" t="n"/>
      <c r="J91" s="241" t="n"/>
    </row>
    <row r="92" ht="19.5" customHeight="1" s="165">
      <c r="B92" s="238" t="n"/>
      <c r="C92" s="238" t="n"/>
      <c r="D92" s="238" t="n"/>
      <c r="E92" s="239" t="n"/>
      <c r="F92" s="240" t="n"/>
      <c r="G92" s="239" t="n"/>
      <c r="H92" s="239" t="n"/>
      <c r="I92" s="239" t="n"/>
      <c r="J92" s="241" t="n"/>
    </row>
    <row r="93" ht="19.5" customHeight="1" s="165">
      <c r="B93" s="238" t="n"/>
      <c r="C93" s="238" t="n"/>
      <c r="D93" s="238" t="n"/>
      <c r="E93" s="239" t="n"/>
      <c r="F93" s="240" t="n"/>
      <c r="G93" s="239" t="n"/>
      <c r="H93" s="239" t="n"/>
      <c r="I93" s="239" t="n"/>
      <c r="J93" s="241" t="n"/>
    </row>
    <row r="94" ht="19.5" customHeight="1" s="165">
      <c r="B94" s="238" t="n"/>
      <c r="C94" s="238" t="n"/>
      <c r="D94" s="238" t="n"/>
      <c r="E94" s="239" t="n"/>
      <c r="F94" s="240" t="n"/>
      <c r="G94" s="239" t="n"/>
      <c r="H94" s="239" t="n"/>
      <c r="I94" s="239" t="n"/>
      <c r="J94" s="241" t="n"/>
    </row>
    <row r="95" ht="19.5" customHeight="1" s="165">
      <c r="B95" s="238" t="n"/>
      <c r="C95" s="238" t="n"/>
      <c r="D95" s="238" t="n"/>
      <c r="E95" s="239" t="n"/>
      <c r="F95" s="240" t="n"/>
      <c r="G95" s="239" t="n"/>
      <c r="H95" s="239" t="n"/>
      <c r="I95" s="239" t="n"/>
      <c r="J95" s="241" t="n"/>
    </row>
    <row r="96" ht="19.5" customHeight="1" s="165">
      <c r="B96" s="238" t="n"/>
      <c r="C96" s="238" t="n"/>
      <c r="D96" s="238" t="n"/>
      <c r="E96" s="239" t="n"/>
      <c r="F96" s="240" t="n"/>
      <c r="G96" s="239" t="n"/>
      <c r="H96" s="239" t="n"/>
      <c r="I96" s="239" t="n"/>
      <c r="J96" s="241" t="n"/>
    </row>
    <row r="97" ht="19.5" customHeight="1" s="165">
      <c r="B97" s="238" t="n"/>
      <c r="C97" s="238" t="n"/>
      <c r="D97" s="238" t="n"/>
      <c r="E97" s="239" t="n"/>
      <c r="F97" s="240" t="n"/>
      <c r="G97" s="239" t="n"/>
      <c r="H97" s="239" t="n"/>
      <c r="I97" s="239" t="n"/>
      <c r="J97" s="241" t="n"/>
    </row>
    <row r="98" ht="19.5" customHeight="1" s="165">
      <c r="B98" s="238" t="n"/>
      <c r="C98" s="238" t="n"/>
      <c r="D98" s="238" t="n"/>
      <c r="E98" s="239" t="n"/>
      <c r="F98" s="240" t="n"/>
      <c r="G98" s="239" t="n"/>
      <c r="H98" s="239" t="n"/>
      <c r="I98" s="239" t="n"/>
      <c r="J98" s="241" t="n"/>
    </row>
    <row r="99" ht="19.5" customHeight="1" s="165">
      <c r="B99" s="238" t="n"/>
      <c r="C99" s="238" t="n"/>
      <c r="D99" s="238" t="n"/>
      <c r="E99" s="239" t="n"/>
      <c r="F99" s="240" t="n"/>
      <c r="G99" s="239" t="n"/>
      <c r="H99" s="239" t="n"/>
      <c r="I99" s="239" t="n"/>
      <c r="J99" s="241" t="n"/>
    </row>
  </sheetData>
  <mergeCells count="4">
    <mergeCell ref="B3:C3"/>
    <mergeCell ref="A1:J1"/>
    <mergeCell ref="E3:G3"/>
    <mergeCell ref="C4:D4"/>
  </mergeCells>
  <conditionalFormatting sqref="E10 J10:J11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0:D11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0:C11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I10">
    <cfRule type="expression" rank="0" priority="8" equalAverage="0" aboveAverage="0" dxfId="6" text="" percent="0" bottom="0">
      <formula>AND(OR(WEEKDAY(#ref!)=1,WEEKDAY(#ref!)=7),#ref!="")</formula>
    </cfRule>
    <cfRule type="expression" rank="0" priority="9" equalAverage="0" aboveAverage="0" dxfId="7" text="" percent="0" bottom="0">
      <formula>AND(WEEKDAY(#ref!&gt;1&lt;7),#ref!="",#ref!="")</formula>
    </cfRule>
    <cfRule type="expression" rank="0" priority="10" equalAverage="0" aboveAverage="0" dxfId="3" text="" percent="0" bottom="0">
      <formula>AND(OR(WEEKDAY(#ref!)=1,WEEKDAY(#ref!)=7),#ref!&lt;&gt;"")</formula>
    </cfRule>
  </conditionalFormatting>
  <conditionalFormatting sqref="E17:E18 J17:J18">
    <cfRule type="expression" rank="0" priority="11" equalAverage="0" aboveAverage="0" dxfId="0" text="" percent="0" bottom="0">
      <formula>WEEKDAY(#ref!)=1</formula>
    </cfRule>
    <cfRule type="expression" rank="0" priority="12" equalAverage="0" aboveAverage="0" dxfId="0" text="" percent="0" bottom="0">
      <formula>WEEKDAY(#ref!)=7</formula>
    </cfRule>
  </conditionalFormatting>
  <conditionalFormatting sqref="D17:D18">
    <cfRule type="expression" rank="0" priority="13" equalAverage="0" aboveAverage="0" dxfId="0" text="" percent="0" bottom="0">
      <formula>WEEKDAY(#ref!)=1</formula>
    </cfRule>
    <cfRule type="expression" rank="0" priority="14" equalAverage="0" aboveAverage="0" dxfId="3" text="" percent="0" bottom="0">
      <formula>WEEKDAY(#ref!)=7</formula>
    </cfRule>
  </conditionalFormatting>
  <conditionalFormatting sqref="B17:C18">
    <cfRule type="expression" rank="0" priority="15" equalAverage="0" aboveAverage="0" dxfId="0" text="" percent="0" bottom="0">
      <formula>WEEKDAY(#ref!)=1</formula>
    </cfRule>
    <cfRule type="expression" rank="0" priority="16" equalAverage="0" aboveAverage="0" dxfId="0" text="" percent="0" bottom="0">
      <formula>WEEKDAY(#ref!)=7</formula>
    </cfRule>
  </conditionalFormatting>
  <conditionalFormatting sqref="E24:E25 J24:J25">
    <cfRule type="expression" rank="0" priority="17" equalAverage="0" aboveAverage="0" dxfId="0" text="" percent="0" bottom="0">
      <formula>WEEKDAY(#ref!)=1</formula>
    </cfRule>
    <cfRule type="expression" rank="0" priority="18" equalAverage="0" aboveAverage="0" dxfId="0" text="" percent="0" bottom="0">
      <formula>WEEKDAY(#ref!)=7</formula>
    </cfRule>
  </conditionalFormatting>
  <conditionalFormatting sqref="D24:D25">
    <cfRule type="expression" rank="0" priority="19" equalAverage="0" aboveAverage="0" dxfId="0" text="" percent="0" bottom="0">
      <formula>WEEKDAY(#ref!)=1</formula>
    </cfRule>
    <cfRule type="expression" rank="0" priority="20" equalAverage="0" aboveAverage="0" dxfId="3" text="" percent="0" bottom="0">
      <formula>WEEKDAY(#ref!)=7</formula>
    </cfRule>
  </conditionalFormatting>
  <conditionalFormatting sqref="B24:C25">
    <cfRule type="expression" rank="0" priority="21" equalAverage="0" aboveAverage="0" dxfId="0" text="" percent="0" bottom="0">
      <formula>WEEKDAY(#ref!)=1</formula>
    </cfRule>
    <cfRule type="expression" rank="0" priority="22" equalAverage="0" aboveAverage="0" dxfId="0" text="" percent="0" bottom="0">
      <formula>WEEKDAY(#ref!)=7</formula>
    </cfRule>
  </conditionalFormatting>
  <conditionalFormatting sqref="E31:E32 J31:J32">
    <cfRule type="expression" rank="0" priority="23" equalAverage="0" aboveAverage="0" dxfId="0" text="" percent="0" bottom="0">
      <formula>WEEKDAY(#ref!)=1</formula>
    </cfRule>
    <cfRule type="expression" rank="0" priority="24" equalAverage="0" aboveAverage="0" dxfId="0" text="" percent="0" bottom="0">
      <formula>WEEKDAY(#ref!)=7</formula>
    </cfRule>
  </conditionalFormatting>
  <conditionalFormatting sqref="D31:D32">
    <cfRule type="expression" rank="0" priority="25" equalAverage="0" aboveAverage="0" dxfId="0" text="" percent="0" bottom="0">
      <formula>WEEKDAY(#ref!)=1</formula>
    </cfRule>
    <cfRule type="expression" rank="0" priority="26" equalAverage="0" aboveAverage="0" dxfId="3" text="" percent="0" bottom="0">
      <formula>WEEKDAY(#ref!)=7</formula>
    </cfRule>
  </conditionalFormatting>
  <conditionalFormatting sqref="B31:C32">
    <cfRule type="expression" rank="0" priority="27" equalAverage="0" aboveAverage="0" dxfId="0" text="" percent="0" bottom="0">
      <formula>WEEKDAY(#ref!)=1</formula>
    </cfRule>
    <cfRule type="expression" rank="0" priority="28" equalAverage="0" aboveAverage="0" dxfId="0" text="" percent="0" bottom="0">
      <formula>WEEKDAY(#ref!)=7</formula>
    </cfRule>
  </conditionalFormatting>
  <conditionalFormatting sqref="I29:I31">
    <cfRule type="expression" rank="0" priority="29" equalAverage="0" aboveAverage="0" dxfId="6" text="" percent="0" bottom="0">
      <formula>AND(OR(WEEKDAY(#ref!)=1,WEEKDAY(#ref!)=7),#ref!="")</formula>
    </cfRule>
    <cfRule type="expression" rank="0" priority="30" equalAverage="0" aboveAverage="0" dxfId="7" text="" percent="0" bottom="0">
      <formula>AND(WEEKDAY(#ref!&gt;1&lt;7),#ref!="",#ref!="")</formula>
    </cfRule>
    <cfRule type="expression" rank="0" priority="31" equalAverage="0" aboveAverage="0" dxfId="3" text="" percent="0" bottom="0">
      <formula>AND(OR(WEEKDAY(#ref!)=1,WEEKDAY(#ref!)=7),#ref!&lt;&gt;"")</formula>
    </cfRule>
  </conditionalFormatting>
  <conditionalFormatting sqref="E7:H7 F8:H37 J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7:C7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E8:E9 E11 I9 I11 I13 I15 I17 I19 I21 I23 I25 I27 I29 I31 I33 I35:I37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7:I8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71527777777778" right="0.125694444444444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J9" activeCellId="0" sqref="J9"/>
    </sheetView>
  </sheetViews>
  <sheetFormatPr baseColWidth="8" defaultColWidth="10.66796875" defaultRowHeight="12.75" zeroHeight="0" outlineLevelRow="0"/>
  <cols>
    <col width="12.84" customWidth="1" style="160" min="1" max="1"/>
    <col width="8.33" customWidth="1" style="161" min="2" max="2"/>
    <col width="6.83" customWidth="1" style="161" min="3" max="3"/>
    <col width="6.17" customWidth="1" style="161" min="4" max="4"/>
    <col width="8.67" customWidth="1" style="162" min="5" max="5"/>
    <col width="8.5" customWidth="1" style="163" min="6" max="6"/>
    <col width="9" customWidth="1" style="162" min="7" max="7"/>
    <col width="9.67" customWidth="1" style="162" min="8" max="8"/>
    <col width="7.83" customWidth="1" style="162" min="9" max="9"/>
    <col width="17.83" customWidth="1" style="164" min="10" max="10"/>
    <col width="6.83" customWidth="1" style="160" min="11" max="11"/>
    <col width="8.33" customWidth="1" style="160" min="12" max="12"/>
    <col width="3.83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0.1458333333333333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173" t="n"/>
    </row>
    <row r="3" ht="19.5" customHeight="1" s="165">
      <c r="A3" s="176" t="inlineStr">
        <is>
          <t xml:space="preserve">Monat: </t>
        </is>
      </c>
      <c r="B3" s="177" t="n">
        <v>43738</v>
      </c>
      <c r="C3" s="178" t="n"/>
      <c r="D3" s="179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238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7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192" t="n"/>
      <c r="B5" s="193" t="n"/>
      <c r="C5" s="193" t="n"/>
      <c r="D5" s="193" t="n"/>
      <c r="E5" s="194" t="n"/>
      <c r="F5" s="249" t="n"/>
      <c r="G5" s="250" t="n"/>
      <c r="H5" s="195" t="inlineStr">
        <is>
          <t>Übertrag:</t>
        </is>
      </c>
      <c r="I5" s="196">
        <f>'September 23'!I37</f>
        <v/>
      </c>
      <c r="J5" s="197" t="inlineStr">
        <is>
          <t>Std.</t>
        </is>
      </c>
      <c r="K5" s="167" t="n"/>
      <c r="L5" s="217" t="n"/>
      <c r="M5" s="167" t="n"/>
      <c r="N5" s="167" t="n"/>
    </row>
    <row r="6" ht="36.75" customHeight="1" s="165">
      <c r="A6" s="199" t="inlineStr">
        <is>
          <t>Wochentag</t>
        </is>
      </c>
      <c r="B6" s="200" t="inlineStr">
        <is>
          <t>Tage</t>
        </is>
      </c>
      <c r="C6" s="273" t="inlineStr">
        <is>
          <t>Beginn</t>
        </is>
      </c>
      <c r="D6" s="274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75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</row>
    <row r="7" ht="19.5" customHeight="1" s="165">
      <c r="A7" s="209">
        <f>WEEKDAY(B7)+1</f>
        <v/>
      </c>
      <c r="B7" s="276">
        <f>DATE(YEAR($B$3),MONTH($B$3),DAY(B3))</f>
        <v/>
      </c>
      <c r="C7" s="277" t="n"/>
      <c r="D7" s="278" t="n"/>
      <c r="E7" s="259">
        <f>IF(C7="","",D7-C7)</f>
        <v/>
      </c>
      <c r="F7" s="259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6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300" t="n"/>
      <c r="K7" s="167" t="n"/>
      <c r="L7" s="217" t="n"/>
      <c r="M7" s="167" t="n"/>
      <c r="N7" s="16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>
        <v>0.4166666666666667</v>
      </c>
      <c r="D8" s="220" t="n">
        <v>0.4236111111111111</v>
      </c>
      <c r="E8" s="213">
        <f>IF(C8="","",D8-C8)</f>
        <v/>
      </c>
      <c r="F8" s="259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6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1" t="n"/>
      <c r="K8" s="167" t="n"/>
      <c r="L8" s="217" t="n"/>
      <c r="M8" s="167" t="n"/>
      <c r="N8" s="167" t="n"/>
    </row>
    <row r="9" ht="19.5" customHeight="1" s="165">
      <c r="A9" s="209">
        <f>WEEKDAY(B9)+1</f>
        <v/>
      </c>
      <c r="B9" s="210">
        <f>DATE(YEAR($B$3),MONTH($B$3),DAY(B8+1))</f>
        <v/>
      </c>
      <c r="C9" s="222" t="n">
        <v>0.4166666666666667</v>
      </c>
      <c r="D9" s="220" t="n">
        <v>0.6666666666666666</v>
      </c>
      <c r="E9" s="213">
        <f>IF(C9="","",D9-C9)</f>
        <v/>
      </c>
      <c r="F9" s="259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60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3" t="n"/>
      <c r="K9" s="167" t="n"/>
      <c r="L9" s="217" t="inlineStr">
        <is>
          <t>arbeitsfrei</t>
        </is>
      </c>
      <c r="M9" s="167" t="n"/>
    </row>
    <row r="10" ht="19.5" customHeight="1" s="165">
      <c r="A10" s="209">
        <f>WEEKDAY(B10)+1</f>
        <v/>
      </c>
      <c r="B10" s="210">
        <f>DATE(YEAR($B$3),MONTH($B$3),DAY(B9+1))</f>
        <v/>
      </c>
      <c r="C10" s="222" t="n">
        <v>0.4166666666666667</v>
      </c>
      <c r="D10" s="220" t="n">
        <v>0.4930555555555556</v>
      </c>
      <c r="E10" s="213">
        <f>IF(C10="","",D10-C10)</f>
        <v/>
      </c>
      <c r="F10" s="259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60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3" t="n"/>
      <c r="K10" s="167" t="n"/>
      <c r="L10" s="217" t="n"/>
      <c r="M10" s="167" t="n"/>
    </row>
    <row r="11" ht="19.5" customHeight="1" s="165">
      <c r="A11" s="209">
        <f>WEEKDAY(B11)+1</f>
        <v/>
      </c>
      <c r="B11" s="210">
        <f>DATE(YEAR($B$3),MONTH($B$3),DAY(B10+1))</f>
        <v/>
      </c>
      <c r="C11" s="222" t="n">
        <v>0.4166666666666667</v>
      </c>
      <c r="D11" s="220" t="n">
        <v>0.6666666666666666</v>
      </c>
      <c r="E11" s="213">
        <f>IF(C11="","",D11-C11)</f>
        <v/>
      </c>
      <c r="F11" s="259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60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167" t="n"/>
      <c r="M11" s="167" t="n"/>
    </row>
    <row r="12" ht="19.5" customHeight="1" s="165">
      <c r="A12" s="209">
        <f>WEEKDAY(B12)+1</f>
        <v/>
      </c>
      <c r="B12" s="218">
        <f>DATE(YEAR($B$3),MONTH($B$3),DAY(B11+1))</f>
        <v/>
      </c>
      <c r="C12" s="219" t="n">
        <v>0.4166666666666667</v>
      </c>
      <c r="D12" s="220" t="n">
        <v>0.4791666666666667</v>
      </c>
      <c r="E12" s="213">
        <f>IF(C12="","",D12-C12)</f>
        <v/>
      </c>
      <c r="F12" s="259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60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1" t="n"/>
      <c r="K12" s="167" t="n"/>
      <c r="L12" s="167" t="n"/>
      <c r="M12" s="167" t="n"/>
    </row>
    <row r="13" ht="19.5" customHeight="1" s="165">
      <c r="A13" s="209">
        <f>WEEKDAY(B13)+1</f>
        <v/>
      </c>
      <c r="B13" s="218">
        <f>DATE(YEAR($B$3),MONTH($B$3),DAY(B12+1))</f>
        <v/>
      </c>
      <c r="C13" s="219" t="n"/>
      <c r="D13" s="220" t="n"/>
      <c r="E13" s="213">
        <f>IF(C13="","",D13-C13)</f>
        <v/>
      </c>
      <c r="F13" s="259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60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1" t="n"/>
      <c r="K13" s="167" t="n"/>
      <c r="L13" s="167" t="n"/>
      <c r="M13" s="167" t="n"/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/>
      <c r="D14" s="220" t="n"/>
      <c r="E14" s="213">
        <f>IF(C14="","",D14-C14)</f>
        <v/>
      </c>
      <c r="F14" s="259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6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1" t="n"/>
      <c r="K14" s="167" t="n"/>
      <c r="L14" s="167" t="n"/>
      <c r="M14" s="167" t="n"/>
    </row>
    <row r="15" ht="19.5" customHeight="1" s="165">
      <c r="A15" s="209">
        <f>WEEKDAY(B15)+1</f>
        <v/>
      </c>
      <c r="B15" s="218">
        <f>DATE(YEAR($B$3),MONTH($B$3),DAY(B14+1))</f>
        <v/>
      </c>
      <c r="C15" s="219" t="n">
        <v>0.4166666666666667</v>
      </c>
      <c r="D15" s="220" t="n">
        <v>0.6666666666666666</v>
      </c>
      <c r="E15" s="213">
        <f>IF(C15="","",D15-C15)</f>
        <v/>
      </c>
      <c r="F15" s="259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6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1" t="n"/>
      <c r="K15" s="167" t="n"/>
      <c r="L15" s="167" t="n"/>
      <c r="M15" s="167" t="n"/>
    </row>
    <row r="16" ht="19.5" customHeight="1" s="165">
      <c r="A16" s="209">
        <f>WEEKDAY(B16)+1</f>
        <v/>
      </c>
      <c r="B16" s="218">
        <f>DATE(YEAR($B$3),MONTH($B$3),DAY(B15+1))</f>
        <v/>
      </c>
      <c r="C16" s="219" t="n">
        <v>0.4166666666666667</v>
      </c>
      <c r="D16" s="220" t="n">
        <v>0.5138888888888888</v>
      </c>
      <c r="E16" s="213">
        <f>IF(C16="","",D16-C16)</f>
        <v/>
      </c>
      <c r="F16" s="259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60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1" t="n"/>
      <c r="K16" s="167" t="n"/>
      <c r="L16" s="167" t="n"/>
      <c r="M16" s="167" t="n"/>
    </row>
    <row r="17" ht="18.75" customHeight="1" s="165">
      <c r="A17" s="209">
        <f>WEEKDAY(B17)+1</f>
        <v/>
      </c>
      <c r="B17" s="210">
        <f>DATE(YEAR($B$3),MONTH($B$3),DAY(B16+1))</f>
        <v/>
      </c>
      <c r="C17" s="222" t="n">
        <v>0.4166666666666667</v>
      </c>
      <c r="D17" s="220" t="n">
        <v>0.4652777777777778</v>
      </c>
      <c r="E17" s="213">
        <f>IF(C17="","",D17-C17)</f>
        <v/>
      </c>
      <c r="F17" s="259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60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3" t="n"/>
      <c r="K17" s="167" t="n"/>
      <c r="L17" s="167" t="n"/>
      <c r="M17" s="167" t="n"/>
    </row>
    <row r="18" ht="18.75" customHeight="1" s="165">
      <c r="A18" s="209">
        <f>WEEKDAY(B18)+1</f>
        <v/>
      </c>
      <c r="B18" s="210">
        <f>DATE(YEAR($B$3),MONTH($B$3),DAY(B17+1))</f>
        <v/>
      </c>
      <c r="C18" s="222" t="n">
        <v>0.4166666666666667</v>
      </c>
      <c r="D18" s="220" t="n">
        <v>0.5138888888888888</v>
      </c>
      <c r="E18" s="213">
        <f>IF(C18="","",D18-C18)</f>
        <v/>
      </c>
      <c r="F18" s="259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60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  <c r="M18" s="167" t="n"/>
    </row>
    <row r="19" ht="18.75" customHeight="1" s="165">
      <c r="A19" s="209">
        <f>WEEKDAY(B19)+1</f>
        <v/>
      </c>
      <c r="B19" s="218">
        <f>DATE(YEAR($B$3),MONTH($B$3),DAY(B18+1))</f>
        <v/>
      </c>
      <c r="C19" s="219" t="n">
        <v>0.4166666666666667</v>
      </c>
      <c r="D19" s="220" t="n">
        <v>0.5277777777777778</v>
      </c>
      <c r="E19" s="213">
        <f>IF(C19="","",D19-C19)</f>
        <v/>
      </c>
      <c r="F19" s="259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60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1" t="n"/>
      <c r="K19" s="167" t="n"/>
      <c r="L19" s="167" t="n"/>
      <c r="M19" s="167" t="n"/>
    </row>
    <row r="20" ht="18.75" customHeight="1" s="165">
      <c r="A20" s="209">
        <f>WEEKDAY(B20)+1</f>
        <v/>
      </c>
      <c r="B20" s="218">
        <f>DATE(YEAR($B$3),MONTH($B$3),DAY(B19+1))</f>
        <v/>
      </c>
      <c r="C20" s="219" t="n"/>
      <c r="D20" s="220" t="n"/>
      <c r="E20" s="213">
        <f>IF(C20="","",D20-C20)</f>
        <v/>
      </c>
      <c r="F20" s="259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60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1" t="n"/>
      <c r="K20" s="167" t="n"/>
      <c r="L20" s="167" t="n"/>
      <c r="M20" s="167" t="n"/>
    </row>
    <row r="21" ht="18.75" customHeight="1" s="165">
      <c r="A21" s="209">
        <f>WEEKDAY(B21)+1</f>
        <v/>
      </c>
      <c r="B21" s="218">
        <f>DATE(YEAR($B$3),MONTH($B$3),DAY(B20+1))</f>
        <v/>
      </c>
      <c r="C21" s="219" t="n"/>
      <c r="D21" s="220" t="n"/>
      <c r="E21" s="213">
        <f>IF(C21="","",D21-C21)</f>
        <v/>
      </c>
      <c r="F21" s="259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6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1" t="n"/>
      <c r="K21" s="167" t="n"/>
      <c r="L21" s="167" t="n"/>
      <c r="M21" s="167" t="n"/>
    </row>
    <row r="22" ht="18.75" customHeight="1" s="165">
      <c r="A22" s="209">
        <f>WEEKDAY(B22)+1</f>
        <v/>
      </c>
      <c r="B22" s="218">
        <f>DATE(YEAR($B$3),MONTH($B$3),DAY(B21+1))</f>
        <v/>
      </c>
      <c r="C22" s="219" t="n">
        <v>0.4166666666666667</v>
      </c>
      <c r="D22" s="220" t="n">
        <v>0.4583333333333333</v>
      </c>
      <c r="E22" s="213">
        <f>IF(C22="","",D22-C22)</f>
        <v/>
      </c>
      <c r="F22" s="259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6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1" t="n"/>
      <c r="K22" s="167" t="n"/>
      <c r="L22" s="167" t="n"/>
      <c r="M22" s="167" t="n"/>
    </row>
    <row r="23" ht="18.75" customHeight="1" s="165">
      <c r="A23" s="209">
        <f>WEEKDAY(B23)+1</f>
        <v/>
      </c>
      <c r="B23" s="218">
        <f>DATE(YEAR($B$3),MONTH($B$3),DAY(B22+1))</f>
        <v/>
      </c>
      <c r="C23" s="219" t="n">
        <v>0.4166666666666667</v>
      </c>
      <c r="D23" s="220" t="n">
        <v>0.4305555555555556</v>
      </c>
      <c r="E23" s="213">
        <f>IF(C23="","",D23-C23)</f>
        <v/>
      </c>
      <c r="F23" s="259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60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1" t="n"/>
      <c r="K23" s="167" t="n"/>
      <c r="L23" s="167" t="n"/>
      <c r="M23" s="167" t="n"/>
    </row>
    <row r="24" ht="18.75" customHeight="1" s="165">
      <c r="A24" s="209">
        <f>WEEKDAY(B24)+1</f>
        <v/>
      </c>
      <c r="B24" s="210">
        <f>DATE(YEAR($B$3),MONTH($B$3),DAY(B23+1))</f>
        <v/>
      </c>
      <c r="C24" s="222" t="n">
        <v>0.4166666666666667</v>
      </c>
      <c r="D24" s="220" t="n">
        <v>0.5965277777777778</v>
      </c>
      <c r="E24" s="213">
        <f>IF(C24="","",D24-C24)</f>
        <v/>
      </c>
      <c r="F24" s="259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60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n"/>
      <c r="M24" s="167" t="n"/>
    </row>
    <row r="25" ht="18.75" customHeight="1" s="165">
      <c r="A25" s="209">
        <f>WEEKDAY(B25)+1</f>
        <v/>
      </c>
      <c r="B25" s="210">
        <f>DATE(YEAR($B$3),MONTH($B$3),DAY(B24+1))</f>
        <v/>
      </c>
      <c r="C25" s="222" t="n">
        <v>0.4166666666666667</v>
      </c>
      <c r="D25" s="220" t="n">
        <v>0.4722222222222222</v>
      </c>
      <c r="E25" s="213">
        <f>IF(C25="","",D25-C25)</f>
        <v/>
      </c>
      <c r="F25" s="259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60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  <c r="M25" s="167" t="n"/>
    </row>
    <row r="26" ht="18.75" customHeight="1" s="165">
      <c r="A26" s="209">
        <f>WEEKDAY(B26)+1</f>
        <v/>
      </c>
      <c r="B26" s="218">
        <f>DATE(YEAR($B$3),MONTH($B$3),DAY(B25+1))</f>
        <v/>
      </c>
      <c r="C26" s="219" t="n">
        <v>0.4166666666666667</v>
      </c>
      <c r="D26" s="220" t="n">
        <v>0.5625</v>
      </c>
      <c r="E26" s="213">
        <f>IF(C26="","",D26-C26)</f>
        <v/>
      </c>
      <c r="F26" s="259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60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1" t="n"/>
      <c r="K26" s="167" t="n"/>
      <c r="L26" s="167" t="n"/>
      <c r="M26" s="167" t="n"/>
    </row>
    <row r="27" ht="18.75" customHeight="1" s="165">
      <c r="A27" s="209">
        <f>WEEKDAY(B27)+1</f>
        <v/>
      </c>
      <c r="B27" s="218">
        <f>DATE(YEAR($B$3),MONTH($B$3),DAY(B26+1))</f>
        <v/>
      </c>
      <c r="C27" s="219" t="n"/>
      <c r="D27" s="220" t="n"/>
      <c r="E27" s="213">
        <f>IF(C27="","",D27-C27)</f>
        <v/>
      </c>
      <c r="F27" s="259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60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1" t="n"/>
      <c r="K27" s="167" t="n"/>
      <c r="L27" s="167" t="n"/>
      <c r="M27" s="167" t="n"/>
    </row>
    <row r="28" ht="18.75" customHeight="1" s="165">
      <c r="A28" s="209">
        <f>WEEKDAY(B28)+1</f>
        <v/>
      </c>
      <c r="B28" s="218">
        <f>DATE(YEAR($B$3),MONTH($B$3),DAY(B27+1))</f>
        <v/>
      </c>
      <c r="C28" s="219" t="n"/>
      <c r="D28" s="220" t="n"/>
      <c r="E28" s="213">
        <f>IF(C28="","",D28-C28)</f>
        <v/>
      </c>
      <c r="F28" s="259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6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1" t="n"/>
      <c r="K28" s="167" t="n"/>
      <c r="L28" s="167" t="n"/>
      <c r="M28" s="167" t="n"/>
    </row>
    <row r="29" ht="18.75" customHeight="1" s="165">
      <c r="A29" s="209">
        <f>WEEKDAY(B29)+1</f>
        <v/>
      </c>
      <c r="B29" s="218">
        <f>DATE(YEAR($B$3),MONTH($B$3),DAY(B28+1))</f>
        <v/>
      </c>
      <c r="C29" s="219" t="n">
        <v>0.4166666666666667</v>
      </c>
      <c r="D29" s="220" t="n">
        <v>0.5138888888888888</v>
      </c>
      <c r="E29" s="213">
        <f>IF(C29="","",D29-C29)</f>
        <v/>
      </c>
      <c r="F29" s="259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6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1" t="n"/>
      <c r="K29" s="167" t="n"/>
      <c r="L29" s="167" t="n"/>
      <c r="M29" s="167" t="n"/>
    </row>
    <row r="30" ht="18.75" customHeight="1" s="165">
      <c r="A30" s="209">
        <f>WEEKDAY(B30)+1</f>
        <v/>
      </c>
      <c r="B30" s="218">
        <f>DATE(YEAR($B$3),MONTH($B$3),DAY(B29+1))</f>
        <v/>
      </c>
      <c r="C30" s="219" t="n">
        <v>0.4166666666666667</v>
      </c>
      <c r="D30" s="220" t="n">
        <v>0.4722222222222222</v>
      </c>
      <c r="E30" s="213">
        <f>IF(C30="","",D30-C30)</f>
        <v/>
      </c>
      <c r="F30" s="259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60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1" t="n"/>
      <c r="K30" s="167" t="n"/>
      <c r="L30" s="167" t="n"/>
      <c r="M30" s="167" t="n"/>
    </row>
    <row r="31" ht="18.75" customHeight="1" s="165">
      <c r="A31" s="209">
        <f>WEEKDAY(B31)+1</f>
        <v/>
      </c>
      <c r="B31" s="210">
        <f>DATE(YEAR($B$3),MONTH($B$3),DAY(B30+1))</f>
        <v/>
      </c>
      <c r="C31" s="222" t="n">
        <v>0.4166666666666667</v>
      </c>
      <c r="D31" s="220" t="n">
        <v>0.6666666666666666</v>
      </c>
      <c r="E31" s="213">
        <f>IF(C31="","",D31-C31)</f>
        <v/>
      </c>
      <c r="F31" s="259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60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n"/>
      <c r="M31" s="167" t="n"/>
    </row>
    <row r="32" ht="18.75" customHeight="1" s="165">
      <c r="A32" s="209">
        <f>WEEKDAY(B32)+1</f>
        <v/>
      </c>
      <c r="B32" s="210">
        <f>DATE(YEAR($B$3),MONTH($B$3),DAY(B31+1))</f>
        <v/>
      </c>
      <c r="C32" s="222" t="n">
        <v>0.4166666666666667</v>
      </c>
      <c r="D32" s="220" t="n">
        <v>0.5625</v>
      </c>
      <c r="E32" s="213">
        <f>IF(C32="","",D32-C32)</f>
        <v/>
      </c>
      <c r="F32" s="259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60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  <c r="M32" s="167" t="n"/>
    </row>
    <row r="33" ht="18.75" customHeight="1" s="165">
      <c r="A33" s="209">
        <f>WEEKDAY(B33)+1</f>
        <v/>
      </c>
      <c r="B33" s="218">
        <f>DATE(YEAR($B$3),MONTH($B$3),DAY(B32+1))</f>
        <v/>
      </c>
      <c r="C33" s="219" t="n">
        <v>0.4166666666666667</v>
      </c>
      <c r="D33" s="220" t="n">
        <v>0.4583333333333333</v>
      </c>
      <c r="E33" s="213">
        <f>IF(C33="","",D33-C33)</f>
        <v/>
      </c>
      <c r="F33" s="259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60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1" t="n"/>
      <c r="K33" s="167" t="n"/>
      <c r="L33" s="167" t="n"/>
      <c r="M33" s="167" t="n"/>
    </row>
    <row r="34" ht="18.75" customHeight="1" s="165">
      <c r="A34" s="209">
        <f>WEEKDAY(B34)+1</f>
        <v/>
      </c>
      <c r="B34" s="218">
        <f>DATE(YEAR($B$3),MONTH($B$3),DAY(B33+1))</f>
        <v/>
      </c>
      <c r="C34" s="219" t="n"/>
      <c r="D34" s="220" t="n"/>
      <c r="E34" s="213">
        <f>IF(C34="","",D34-C34)</f>
        <v/>
      </c>
      <c r="F34" s="259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60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1" t="n"/>
      <c r="K34" s="167" t="n"/>
      <c r="L34" s="167" t="n"/>
      <c r="M34" s="167" t="n"/>
    </row>
    <row r="35" ht="18.75" customHeight="1" s="165">
      <c r="A35" s="209">
        <f>IF(B35="","",WEEKDAY(B35+1))</f>
        <v/>
      </c>
      <c r="B35" s="218">
        <f>IF(B34="","",IF(DAY(B34+1)&gt;MONTH($B$3),B34+1,""))</f>
        <v/>
      </c>
      <c r="C35" s="219" t="n"/>
      <c r="D35" s="220" t="n"/>
      <c r="E35" s="213">
        <f>IF(C35="","",D35-C35)</f>
        <v/>
      </c>
      <c r="F35" s="259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6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1" t="n"/>
      <c r="K35" s="167" t="n"/>
      <c r="L35" s="167" t="n"/>
      <c r="M35" s="167" t="n"/>
    </row>
    <row r="36" ht="18.75" customHeight="1" s="165">
      <c r="A36" s="209">
        <f>IF(B36="","",WEEKDAY(B36+1))</f>
        <v/>
      </c>
      <c r="B36" s="218">
        <f>IF(B35="","",IF(DAY(B35+1)&gt;MONTH($B$3),B35+1,""))</f>
        <v/>
      </c>
      <c r="C36" s="219" t="n">
        <v>0.4166666666666667</v>
      </c>
      <c r="D36" s="220" t="n">
        <v>0.5347222222222222</v>
      </c>
      <c r="E36" s="213">
        <f>IF(C36="","",D36-C36)</f>
        <v/>
      </c>
      <c r="F36" s="259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60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21" t="n"/>
      <c r="K36" s="167" t="n"/>
      <c r="L36" s="167" t="n"/>
      <c r="M36" s="167" t="n"/>
    </row>
    <row r="37" ht="18.75" customHeight="1" s="165">
      <c r="A37" s="209">
        <f>IF(B37="","",WEEKDAY(B37+1))</f>
        <v/>
      </c>
      <c r="B37" s="224">
        <f>IF(B36="","",IF(DAY(B36+1)&gt;MONTH($B$3),B36+1,""))</f>
        <v/>
      </c>
      <c r="C37" s="268" t="n">
        <v>0.4166666666666667</v>
      </c>
      <c r="D37" s="269" t="n">
        <v>0.5965277777777778</v>
      </c>
      <c r="E37" s="270">
        <f>IF(C37="","",D37-C37)</f>
        <v/>
      </c>
      <c r="F37" s="259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60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60">
        <f>IF(E37="","",IF(OR(WEEKDAY(A37)=1,WEEKDAY(A37)=7,L37="arbeitsfrei",E37&lt;=$L$4),"",$M$4))</f>
        <v/>
      </c>
      <c r="I37" s="215">
        <f>IF(F37="",IF(G37="",I36,I36-G37-IF(H37="",0,H37)),I36+F37-IF(H37="",0,H37))</f>
        <v/>
      </c>
      <c r="J37" s="271" t="n"/>
      <c r="K37" s="167" t="n"/>
      <c r="L37" s="167" t="n"/>
      <c r="M37" s="167" t="n"/>
    </row>
    <row r="38" ht="18.75" customHeight="1" s="165">
      <c r="A38" s="229" t="n"/>
      <c r="B38" s="193" t="n"/>
      <c r="C38" s="230" t="n"/>
      <c r="D38" s="230" t="n"/>
      <c r="E38" s="231" t="n"/>
      <c r="F38" s="232" t="n"/>
      <c r="G38" s="233" t="n"/>
      <c r="H38" s="195" t="inlineStr">
        <is>
          <t>Übertrag:</t>
        </is>
      </c>
      <c r="I38" s="234">
        <f>I37</f>
        <v/>
      </c>
      <c r="J38" s="235" t="n"/>
    </row>
    <row r="39" ht="18.7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2.75" customHeight="1" s="165"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2.75" customHeight="1" s="165">
      <c r="B41" s="238" t="n"/>
      <c r="C41" s="238" t="n"/>
      <c r="D41" s="238" t="n"/>
      <c r="E41" s="239" t="n"/>
      <c r="F41" s="242" t="n"/>
      <c r="G41" s="239" t="n"/>
      <c r="H41" s="239" t="n"/>
      <c r="I41" s="239" t="n"/>
      <c r="J41" s="241" t="n"/>
    </row>
    <row r="42" ht="12.7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2.7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2.7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2.7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2.7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2.7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2.7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2.7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2.7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2.7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2.7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2.7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2.7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2.7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2.7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2.7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2.7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2.7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2.7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2.7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2.7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2.7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2.7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  <row r="65" ht="12.75" customHeight="1" s="165"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</row>
    <row r="66" ht="12.75" customHeight="1" s="165">
      <c r="B66" s="238" t="n"/>
      <c r="C66" s="238" t="n"/>
      <c r="D66" s="238" t="n"/>
      <c r="E66" s="239" t="n"/>
      <c r="F66" s="240" t="n"/>
      <c r="G66" s="239" t="n"/>
      <c r="H66" s="239" t="n"/>
      <c r="I66" s="239" t="n"/>
      <c r="J66" s="241" t="n"/>
    </row>
    <row r="67" ht="12.75" customHeight="1" s="165">
      <c r="B67" s="238" t="n"/>
      <c r="C67" s="238" t="n"/>
      <c r="D67" s="238" t="n"/>
      <c r="E67" s="239" t="n"/>
      <c r="F67" s="240" t="n"/>
      <c r="G67" s="239" t="n"/>
      <c r="H67" s="239" t="n"/>
      <c r="I67" s="239" t="n"/>
      <c r="J67" s="241" t="n"/>
    </row>
    <row r="68" ht="12.75" customHeight="1" s="165">
      <c r="B68" s="238" t="n"/>
      <c r="C68" s="238" t="n"/>
      <c r="D68" s="238" t="n"/>
      <c r="E68" s="239" t="n"/>
      <c r="F68" s="240" t="n"/>
      <c r="G68" s="239" t="n"/>
      <c r="H68" s="239" t="n"/>
      <c r="I68" s="239" t="n"/>
      <c r="J68" s="241" t="n"/>
    </row>
    <row r="69" ht="12.75" customHeight="1" s="165">
      <c r="B69" s="238" t="n"/>
      <c r="C69" s="238" t="n"/>
      <c r="D69" s="238" t="n"/>
      <c r="E69" s="239" t="n"/>
      <c r="F69" s="240" t="n"/>
      <c r="G69" s="239" t="n"/>
      <c r="H69" s="239" t="n"/>
      <c r="I69" s="239" t="n"/>
      <c r="J69" s="241" t="n"/>
    </row>
    <row r="70" ht="12.75" customHeight="1" s="165">
      <c r="B70" s="238" t="n"/>
      <c r="C70" s="238" t="n"/>
      <c r="D70" s="238" t="n"/>
      <c r="E70" s="239" t="n"/>
      <c r="F70" s="240" t="n"/>
      <c r="G70" s="239" t="n"/>
      <c r="H70" s="239" t="n"/>
      <c r="I70" s="239" t="n"/>
      <c r="J70" s="241" t="n"/>
    </row>
    <row r="71" ht="12.75" customHeight="1" s="165">
      <c r="B71" s="238" t="n"/>
      <c r="C71" s="238" t="n"/>
      <c r="D71" s="238" t="n"/>
      <c r="E71" s="239" t="n"/>
      <c r="F71" s="240" t="n"/>
      <c r="G71" s="239" t="n"/>
      <c r="H71" s="239" t="n"/>
      <c r="I71" s="239" t="n"/>
      <c r="J71" s="241" t="n"/>
    </row>
    <row r="72" ht="12.75" customHeight="1" s="165">
      <c r="B72" s="238" t="n"/>
      <c r="C72" s="238" t="n"/>
      <c r="D72" s="238" t="n"/>
      <c r="E72" s="239" t="n"/>
      <c r="F72" s="240" t="n"/>
      <c r="G72" s="239" t="n"/>
      <c r="H72" s="239" t="n"/>
      <c r="I72" s="239" t="n"/>
      <c r="J72" s="241" t="n"/>
    </row>
    <row r="73" ht="12.75" customHeight="1" s="165">
      <c r="B73" s="238" t="n"/>
      <c r="C73" s="238" t="n"/>
      <c r="D73" s="238" t="n"/>
      <c r="E73" s="239" t="n"/>
      <c r="F73" s="240" t="n"/>
      <c r="G73" s="239" t="n"/>
      <c r="H73" s="239" t="n"/>
      <c r="I73" s="239" t="n"/>
      <c r="J73" s="241" t="n"/>
    </row>
    <row r="74" ht="12.75" customHeight="1" s="165">
      <c r="B74" s="238" t="n"/>
      <c r="C74" s="238" t="n"/>
      <c r="D74" s="238" t="n"/>
      <c r="E74" s="239" t="n"/>
      <c r="F74" s="240" t="n"/>
      <c r="G74" s="239" t="n"/>
      <c r="H74" s="239" t="n"/>
      <c r="I74" s="239" t="n"/>
      <c r="J74" s="241" t="n"/>
    </row>
    <row r="75" ht="12.75" customHeight="1" s="165">
      <c r="B75" s="238" t="n"/>
      <c r="C75" s="238" t="n"/>
      <c r="D75" s="238" t="n"/>
      <c r="E75" s="239" t="n"/>
      <c r="F75" s="240" t="n"/>
      <c r="G75" s="239" t="n"/>
      <c r="H75" s="239" t="n"/>
      <c r="I75" s="239" t="n"/>
      <c r="J75" s="241" t="n"/>
    </row>
    <row r="76" ht="12.75" customHeight="1" s="165">
      <c r="B76" s="238" t="n"/>
      <c r="C76" s="238" t="n"/>
      <c r="D76" s="238" t="n"/>
      <c r="E76" s="239" t="n"/>
      <c r="F76" s="240" t="n"/>
      <c r="G76" s="239" t="n"/>
      <c r="H76" s="239" t="n"/>
      <c r="I76" s="239" t="n"/>
      <c r="J76" s="241" t="n"/>
    </row>
    <row r="77" ht="12.75" customHeight="1" s="165">
      <c r="B77" s="238" t="n"/>
      <c r="C77" s="238" t="n"/>
      <c r="D77" s="238" t="n"/>
      <c r="E77" s="239" t="n"/>
      <c r="F77" s="240" t="n"/>
      <c r="G77" s="239" t="n"/>
      <c r="H77" s="239" t="n"/>
      <c r="I77" s="239" t="n"/>
      <c r="J77" s="241" t="n"/>
    </row>
    <row r="78" ht="12.75" customHeight="1" s="165">
      <c r="B78" s="238" t="n"/>
      <c r="C78" s="238" t="n"/>
      <c r="D78" s="238" t="n"/>
      <c r="E78" s="239" t="n"/>
      <c r="F78" s="240" t="n"/>
      <c r="G78" s="239" t="n"/>
      <c r="H78" s="239" t="n"/>
      <c r="I78" s="239" t="n"/>
      <c r="J78" s="241" t="n"/>
    </row>
    <row r="79" ht="12.75" customHeight="1" s="165">
      <c r="B79" s="238" t="n"/>
      <c r="C79" s="238" t="n"/>
      <c r="D79" s="238" t="n"/>
      <c r="E79" s="239" t="n"/>
      <c r="F79" s="240" t="n"/>
      <c r="G79" s="239" t="n"/>
      <c r="H79" s="239" t="n"/>
      <c r="I79" s="239" t="n"/>
      <c r="J79" s="241" t="n"/>
    </row>
    <row r="80" ht="12.75" customHeight="1" s="165">
      <c r="B80" s="238" t="n"/>
      <c r="C80" s="238" t="n"/>
      <c r="D80" s="238" t="n"/>
      <c r="E80" s="239" t="n"/>
      <c r="F80" s="240" t="n"/>
      <c r="G80" s="239" t="n"/>
      <c r="H80" s="239" t="n"/>
      <c r="I80" s="239" t="n"/>
      <c r="J80" s="241" t="n"/>
    </row>
    <row r="81" ht="12.75" customHeight="1" s="165">
      <c r="B81" s="238" t="n"/>
      <c r="C81" s="238" t="n"/>
      <c r="D81" s="238" t="n"/>
      <c r="E81" s="239" t="n"/>
      <c r="F81" s="240" t="n"/>
      <c r="G81" s="239" t="n"/>
      <c r="H81" s="239" t="n"/>
      <c r="I81" s="239" t="n"/>
      <c r="J81" s="241" t="n"/>
    </row>
    <row r="82" ht="12.75" customHeight="1" s="165">
      <c r="B82" s="238" t="n"/>
      <c r="C82" s="238" t="n"/>
      <c r="D82" s="238" t="n"/>
      <c r="E82" s="239" t="n"/>
      <c r="F82" s="240" t="n"/>
      <c r="G82" s="239" t="n"/>
      <c r="H82" s="239" t="n"/>
      <c r="I82" s="239" t="n"/>
      <c r="J82" s="241" t="n"/>
    </row>
    <row r="83" ht="12.75" customHeight="1" s="165">
      <c r="B83" s="238" t="n"/>
      <c r="C83" s="238" t="n"/>
      <c r="D83" s="238" t="n"/>
      <c r="E83" s="239" t="n"/>
      <c r="F83" s="240" t="n"/>
      <c r="G83" s="239" t="n"/>
      <c r="H83" s="239" t="n"/>
      <c r="I83" s="239" t="n"/>
      <c r="J83" s="241" t="n"/>
    </row>
    <row r="84" ht="12.75" customHeight="1" s="165">
      <c r="B84" s="238" t="n"/>
      <c r="C84" s="238" t="n"/>
      <c r="D84" s="238" t="n"/>
      <c r="E84" s="239" t="n"/>
      <c r="F84" s="240" t="n"/>
      <c r="G84" s="239" t="n"/>
      <c r="H84" s="239" t="n"/>
      <c r="I84" s="239" t="n"/>
      <c r="J84" s="241" t="n"/>
    </row>
    <row r="85" ht="12.75" customHeight="1" s="165">
      <c r="B85" s="238" t="n"/>
      <c r="C85" s="238" t="n"/>
      <c r="D85" s="238" t="n"/>
      <c r="E85" s="239" t="n"/>
      <c r="F85" s="240" t="n"/>
      <c r="G85" s="239" t="n"/>
      <c r="H85" s="239" t="n"/>
      <c r="I85" s="239" t="n"/>
      <c r="J85" s="241" t="n"/>
    </row>
    <row r="86" ht="12.75" customHeight="1" s="165">
      <c r="B86" s="238" t="n"/>
      <c r="C86" s="238" t="n"/>
      <c r="D86" s="238" t="n"/>
      <c r="E86" s="239" t="n"/>
      <c r="F86" s="240" t="n"/>
      <c r="G86" s="239" t="n"/>
      <c r="H86" s="239" t="n"/>
      <c r="I86" s="239" t="n"/>
      <c r="J86" s="241" t="n"/>
    </row>
    <row r="87" ht="12.75" customHeight="1" s="165">
      <c r="B87" s="238" t="n"/>
      <c r="C87" s="238" t="n"/>
      <c r="D87" s="238" t="n"/>
      <c r="E87" s="239" t="n"/>
      <c r="F87" s="240" t="n"/>
      <c r="G87" s="239" t="n"/>
      <c r="H87" s="239" t="n"/>
      <c r="I87" s="239" t="n"/>
      <c r="J87" s="241" t="n"/>
    </row>
    <row r="88" ht="12.75" customHeight="1" s="165">
      <c r="B88" s="238" t="n"/>
      <c r="C88" s="238" t="n"/>
      <c r="D88" s="238" t="n"/>
      <c r="E88" s="239" t="n"/>
      <c r="F88" s="240" t="n"/>
      <c r="G88" s="239" t="n"/>
      <c r="H88" s="239" t="n"/>
      <c r="I88" s="239" t="n"/>
      <c r="J88" s="241" t="n"/>
    </row>
    <row r="89" ht="12.75" customHeight="1" s="165">
      <c r="B89" s="238" t="n"/>
      <c r="C89" s="238" t="n"/>
      <c r="D89" s="238" t="n"/>
      <c r="E89" s="239" t="n"/>
      <c r="F89" s="240" t="n"/>
      <c r="G89" s="239" t="n"/>
      <c r="H89" s="239" t="n"/>
      <c r="I89" s="239" t="n"/>
      <c r="J89" s="241" t="n"/>
    </row>
    <row r="90" ht="12.75" customHeight="1" s="165">
      <c r="B90" s="238" t="n"/>
      <c r="C90" s="238" t="n"/>
      <c r="D90" s="238" t="n"/>
      <c r="E90" s="239" t="n"/>
      <c r="F90" s="240" t="n"/>
      <c r="G90" s="239" t="n"/>
      <c r="H90" s="239" t="n"/>
      <c r="I90" s="239" t="n"/>
      <c r="J90" s="241" t="n"/>
    </row>
    <row r="91" ht="12.75" customHeight="1" s="165">
      <c r="B91" s="238" t="n"/>
      <c r="C91" s="238" t="n"/>
      <c r="D91" s="238" t="n"/>
      <c r="E91" s="239" t="n"/>
      <c r="F91" s="240" t="n"/>
      <c r="G91" s="239" t="n"/>
      <c r="H91" s="239" t="n"/>
      <c r="I91" s="239" t="n"/>
      <c r="J91" s="241" t="n"/>
    </row>
    <row r="92" ht="12.75" customHeight="1" s="165">
      <c r="B92" s="238" t="n"/>
      <c r="C92" s="238" t="n"/>
      <c r="D92" s="238" t="n"/>
      <c r="E92" s="239" t="n"/>
      <c r="F92" s="240" t="n"/>
      <c r="G92" s="239" t="n"/>
      <c r="H92" s="239" t="n"/>
      <c r="I92" s="239" t="n"/>
      <c r="J92" s="241" t="n"/>
    </row>
    <row r="93" ht="12.75" customHeight="1" s="165">
      <c r="B93" s="238" t="n"/>
      <c r="C93" s="238" t="n"/>
      <c r="D93" s="238" t="n"/>
      <c r="E93" s="239" t="n"/>
      <c r="F93" s="240" t="n"/>
      <c r="G93" s="239" t="n"/>
      <c r="H93" s="239" t="n"/>
      <c r="I93" s="239" t="n"/>
      <c r="J93" s="241" t="n"/>
    </row>
    <row r="94" ht="12.75" customHeight="1" s="165">
      <c r="B94" s="238" t="n"/>
      <c r="C94" s="238" t="n"/>
      <c r="D94" s="238" t="n"/>
      <c r="E94" s="239" t="n"/>
      <c r="F94" s="240" t="n"/>
      <c r="G94" s="239" t="n"/>
      <c r="H94" s="239" t="n"/>
      <c r="I94" s="239" t="n"/>
      <c r="J94" s="241" t="n"/>
    </row>
    <row r="95" ht="12.75" customHeight="1" s="165">
      <c r="B95" s="238" t="n"/>
      <c r="C95" s="238" t="n"/>
      <c r="D95" s="238" t="n"/>
      <c r="E95" s="239" t="n"/>
      <c r="F95" s="240" t="n"/>
      <c r="G95" s="239" t="n"/>
      <c r="H95" s="239" t="n"/>
      <c r="I95" s="239" t="n"/>
      <c r="J95" s="241" t="n"/>
    </row>
    <row r="96" ht="12.75" customHeight="1" s="165">
      <c r="B96" s="238" t="n"/>
      <c r="C96" s="238" t="n"/>
      <c r="D96" s="238" t="n"/>
      <c r="E96" s="239" t="n"/>
      <c r="F96" s="240" t="n"/>
      <c r="G96" s="239" t="n"/>
      <c r="H96" s="239" t="n"/>
      <c r="I96" s="239" t="n"/>
      <c r="J96" s="241" t="n"/>
    </row>
    <row r="97" ht="12.75" customHeight="1" s="165">
      <c r="B97" s="238" t="n"/>
      <c r="C97" s="238" t="n"/>
      <c r="D97" s="238" t="n"/>
      <c r="E97" s="239" t="n"/>
      <c r="F97" s="240" t="n"/>
      <c r="G97" s="239" t="n"/>
      <c r="H97" s="239" t="n"/>
      <c r="I97" s="239" t="n"/>
      <c r="J97" s="241" t="n"/>
    </row>
    <row r="98" ht="12.75" customHeight="1" s="165">
      <c r="B98" s="238" t="n"/>
      <c r="C98" s="238" t="n"/>
      <c r="D98" s="238" t="n"/>
      <c r="E98" s="239" t="n"/>
      <c r="F98" s="240" t="n"/>
      <c r="G98" s="239" t="n"/>
      <c r="H98" s="239" t="n"/>
      <c r="I98" s="239" t="n"/>
      <c r="J98" s="241" t="n"/>
    </row>
    <row r="99" ht="12.75" customHeight="1" s="165">
      <c r="B99" s="238" t="n"/>
      <c r="C99" s="238" t="n"/>
      <c r="D99" s="238" t="n"/>
      <c r="E99" s="239" t="n"/>
      <c r="F99" s="240" t="n"/>
      <c r="G99" s="239" t="n"/>
      <c r="H99" s="239" t="n"/>
      <c r="I99" s="239" t="n"/>
      <c r="J99" s="241" t="n"/>
    </row>
  </sheetData>
  <mergeCells count="4">
    <mergeCell ref="B3:C3"/>
    <mergeCell ref="A1:J1"/>
    <mergeCell ref="E3:G3"/>
    <mergeCell ref="C4:D4"/>
  </mergeCells>
  <conditionalFormatting sqref="E7:G7 E8 E12:E16 E19:E23 E26:E30 E33:E37 F8:G37 J7:J8 J12:J16 J19:J23 J26:J30 J33:J37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7:D8 D12:D16 D19:D23 D26:D30 D33:D37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7:C8 B12:C16 B19:C23 B26:C30 B33:C3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0:E11 J10:J11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0:D11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0:C11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7:E18 J17:J18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7:D18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7:C18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4:E25 J24:J25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4:D25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4:C25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1:E32 J31:J32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1:D32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1:C32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9 J9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9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9:C9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3" equalAverage="0" aboveAverage="0" dxfId="6" text="" percent="0" bottom="0">
      <formula>AND(OR(WEEKDAY(#ref!)=1,WEEKDAY(#ref!)=7),#ref!="")</formula>
    </cfRule>
    <cfRule type="expression" rank="0" priority="44" equalAverage="0" aboveAverage="0" dxfId="7" text="" percent="0" bottom="0">
      <formula>AND(WEEKDAY(#ref!&gt;1&lt;7),#ref!="",#ref!="")</formula>
    </cfRule>
    <cfRule type="expression" rank="0" priority="4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6" equalAverage="0" aboveAverage="0" dxfId="6" text="" percent="0" bottom="0">
      <formula>AND(OR(WEEKDAY(#ref!)=1,WEEKDAY(#ref!)=7),#ref!="")</formula>
    </cfRule>
    <cfRule type="expression" rank="0" priority="47" equalAverage="0" aboveAverage="0" dxfId="7" text="" percent="0" bottom="0">
      <formula>AND(WEEKDAY(#ref!&gt;1&lt;7),#ref!="",#ref!="")</formula>
    </cfRule>
    <cfRule type="expression" rank="0" priority="48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15625" right="0.0958333333333333" top="0.645833333333333" bottom="0.166666666666667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L65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H16" activeCellId="0" sqref="H16"/>
    </sheetView>
  </sheetViews>
  <sheetFormatPr baseColWidth="8" defaultColWidth="10.66796875" defaultRowHeight="12.75" zeroHeight="0" outlineLevelRow="0"/>
  <cols>
    <col width="13.5" customWidth="1" style="303" min="1" max="1"/>
    <col width="8.33" customWidth="1" style="303" min="2" max="2"/>
    <col width="8.67" customWidth="1" style="303" min="3" max="3"/>
    <col width="8" customWidth="1" style="303" min="4" max="4"/>
    <col width="8.33" customWidth="1" style="303" min="5" max="5"/>
    <col width="8.5" customWidth="1" style="303" min="6" max="6"/>
    <col width="9" customWidth="1" style="303" min="7" max="7"/>
    <col width="9.17" customWidth="1" style="303" min="8" max="8"/>
    <col width="8.83" customWidth="1" style="303" min="9" max="9"/>
    <col width="13" customWidth="1" style="303" min="10" max="10"/>
    <col width="8.83" customWidth="1" style="303" min="11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0.1458333333333333</v>
      </c>
      <c r="M1" s="168" t="n">
        <v>0.02083333333333333</v>
      </c>
      <c r="N1" s="167" t="n"/>
      <c r="O1" s="243" t="n"/>
      <c r="P1" s="171" t="n"/>
      <c r="Q1" s="160" t="n"/>
      <c r="R1" s="160" t="n"/>
      <c r="S1" s="160" t="n"/>
      <c r="T1" s="160" t="n"/>
      <c r="U1" s="160" t="n"/>
      <c r="V1" s="160" t="n"/>
      <c r="W1" s="160" t="n"/>
      <c r="X1" s="160" t="n"/>
      <c r="Y1" s="160" t="n"/>
      <c r="Z1" s="160" t="n"/>
      <c r="AA1" s="160" t="n"/>
      <c r="AB1" s="160" t="n"/>
      <c r="AC1" s="160" t="n"/>
      <c r="AD1" s="160" t="n"/>
      <c r="AE1" s="160" t="n"/>
      <c r="AF1" s="160" t="n"/>
      <c r="AG1" s="160" t="n"/>
      <c r="AH1" s="160" t="n"/>
      <c r="AI1" s="160" t="n"/>
      <c r="AJ1" s="160" t="n"/>
      <c r="AK1" s="160" t="n"/>
      <c r="AL1" s="160" t="n"/>
      <c r="AM1" s="160" t="n"/>
      <c r="AN1" s="160" t="n"/>
      <c r="AO1" s="160" t="n"/>
      <c r="AP1" s="160" t="n"/>
      <c r="AQ1" s="160" t="n"/>
      <c r="AR1" s="160" t="n"/>
      <c r="AS1" s="160" t="n"/>
      <c r="AT1" s="160" t="n"/>
      <c r="AU1" s="160" t="n"/>
      <c r="AV1" s="160" t="n"/>
      <c r="AW1" s="160" t="n"/>
      <c r="AX1" s="160" t="n"/>
      <c r="AY1" s="160" t="n"/>
      <c r="AZ1" s="160" t="n"/>
      <c r="BA1" s="160" t="n"/>
      <c r="BB1" s="160" t="n"/>
      <c r="BC1" s="160" t="n"/>
      <c r="BD1" s="160" t="n"/>
      <c r="BE1" s="160" t="n"/>
      <c r="BF1" s="160" t="n"/>
      <c r="BG1" s="160" t="n"/>
      <c r="BH1" s="160" t="n"/>
      <c r="BI1" s="160" t="n"/>
      <c r="BJ1" s="160" t="n"/>
      <c r="BK1" s="160" t="n"/>
      <c r="BL1" s="160" t="n"/>
    </row>
    <row r="2" ht="15.75" customHeight="1" s="165">
      <c r="A2" s="160" t="n"/>
      <c r="B2" s="161" t="n"/>
      <c r="C2" s="161" t="n"/>
      <c r="D2" s="161" t="n"/>
      <c r="E2" s="162" t="n"/>
      <c r="F2" s="163" t="n"/>
      <c r="G2" s="162" t="n"/>
      <c r="H2" s="162" t="n"/>
      <c r="I2" s="162" t="n"/>
      <c r="J2" s="164" t="n"/>
      <c r="K2" s="167" t="inlineStr">
        <is>
          <t>Gleittag</t>
        </is>
      </c>
      <c r="L2" s="172">
        <f>L1-M1</f>
        <v/>
      </c>
      <c r="M2" s="173" t="n"/>
      <c r="N2" s="173" t="n">
        <v>0.6208333333333333</v>
      </c>
      <c r="O2" s="160" t="n"/>
    </row>
    <row r="3" ht="18" customHeight="1" s="165">
      <c r="A3" s="176" t="inlineStr">
        <is>
          <t xml:space="preserve">Monat: </t>
        </is>
      </c>
      <c r="B3" s="177" t="n">
        <v>43769</v>
      </c>
      <c r="C3" s="178" t="n"/>
      <c r="D3" s="179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183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7" t="n"/>
      <c r="O3" s="160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  <c r="O4" s="160" t="n"/>
      <c r="P4" s="160" t="n"/>
      <c r="Q4" s="160" t="n"/>
      <c r="R4" s="160" t="n"/>
      <c r="S4" s="160" t="n"/>
      <c r="T4" s="160" t="n"/>
      <c r="U4" s="160" t="n"/>
      <c r="V4" s="160" t="n"/>
      <c r="W4" s="160" t="n"/>
      <c r="X4" s="160" t="n"/>
      <c r="Y4" s="160" t="n"/>
      <c r="Z4" s="160" t="n"/>
      <c r="AA4" s="160" t="n"/>
      <c r="AB4" s="160" t="n"/>
      <c r="AC4" s="160" t="n"/>
      <c r="AD4" s="160" t="n"/>
      <c r="AE4" s="160" t="n"/>
      <c r="AF4" s="160" t="n"/>
      <c r="AG4" s="160" t="n"/>
      <c r="AH4" s="160" t="n"/>
      <c r="AI4" s="160" t="n"/>
      <c r="AJ4" s="160" t="n"/>
      <c r="AK4" s="160" t="n"/>
      <c r="AL4" s="160" t="n"/>
      <c r="AM4" s="160" t="n"/>
      <c r="AN4" s="160" t="n"/>
      <c r="AO4" s="160" t="n"/>
      <c r="AP4" s="160" t="n"/>
      <c r="AQ4" s="160" t="n"/>
      <c r="AR4" s="160" t="n"/>
      <c r="AS4" s="160" t="n"/>
      <c r="AT4" s="160" t="n"/>
      <c r="AU4" s="160" t="n"/>
      <c r="AV4" s="160" t="n"/>
      <c r="AW4" s="160" t="n"/>
      <c r="AX4" s="160" t="n"/>
      <c r="AY4" s="160" t="n"/>
      <c r="AZ4" s="160" t="n"/>
      <c r="BA4" s="160" t="n"/>
      <c r="BB4" s="160" t="n"/>
      <c r="BC4" s="160" t="n"/>
      <c r="BD4" s="160" t="n"/>
      <c r="BE4" s="160" t="n"/>
      <c r="BF4" s="160" t="n"/>
      <c r="BG4" s="160" t="n"/>
      <c r="BH4" s="160" t="n"/>
      <c r="BI4" s="160" t="n"/>
      <c r="BJ4" s="160" t="n"/>
      <c r="BK4" s="160" t="n"/>
      <c r="BL4" s="160" t="n"/>
    </row>
    <row r="5" ht="13.5" customHeight="1" s="165">
      <c r="A5" s="246" t="n"/>
      <c r="B5" s="247" t="n"/>
      <c r="C5" s="247" t="n"/>
      <c r="D5" s="247" t="n"/>
      <c r="E5" s="248" t="n"/>
      <c r="F5" s="249" t="n"/>
      <c r="G5" s="250" t="n"/>
      <c r="H5" s="249" t="inlineStr">
        <is>
          <t>Übertrag:</t>
        </is>
      </c>
      <c r="I5" s="196">
        <f>'Oktober 23'!I38</f>
        <v/>
      </c>
      <c r="J5" s="251" t="inlineStr">
        <is>
          <t>Std.</t>
        </is>
      </c>
      <c r="K5" s="167" t="n"/>
      <c r="L5" s="217" t="n"/>
      <c r="M5" s="167" t="n"/>
      <c r="N5" s="167" t="n"/>
    </row>
    <row r="6" ht="42" customHeight="1" s="165">
      <c r="A6" s="252" t="inlineStr">
        <is>
          <t>Wochentag</t>
        </is>
      </c>
      <c r="B6" s="284" t="inlineStr">
        <is>
          <t>Tage</t>
        </is>
      </c>
      <c r="C6" s="285" t="inlineStr">
        <is>
          <t>Beginn</t>
        </is>
      </c>
      <c r="D6" s="286" t="inlineStr">
        <is>
          <t>Ende</t>
        </is>
      </c>
      <c r="E6" s="287" t="inlineStr">
        <is>
          <t>Std./Min.</t>
        </is>
      </c>
      <c r="F6" s="288" t="inlineStr">
        <is>
          <t>mehr</t>
        </is>
      </c>
      <c r="G6" s="287" t="inlineStr">
        <is>
          <t>weniger</t>
        </is>
      </c>
      <c r="H6" s="289" t="inlineStr">
        <is>
          <t>weitere
Pausen-
zeiten</t>
        </is>
      </c>
      <c r="I6" s="290" t="inlineStr">
        <is>
          <t xml:space="preserve"> + / -</t>
        </is>
      </c>
      <c r="J6" s="291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</row>
    <row r="7" ht="18.75" customHeight="1" s="165">
      <c r="A7" s="209">
        <f>WEEKDAY(B7)+1</f>
        <v/>
      </c>
      <c r="B7" s="210">
        <f>DATE(YEAR($B$3),MONTH($B$3),DAY(B3))</f>
        <v/>
      </c>
      <c r="C7" s="211" t="n">
        <v>0.4166666666666667</v>
      </c>
      <c r="D7" s="212" t="n">
        <v>0.4375</v>
      </c>
      <c r="E7" s="213">
        <f>IF(C7="","",D7-C7)</f>
        <v/>
      </c>
      <c r="F7" s="21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1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16" t="n"/>
      <c r="K7" s="167" t="n"/>
      <c r="L7" s="217" t="n"/>
      <c r="M7" s="167" t="n"/>
      <c r="N7" s="167" t="n"/>
    </row>
    <row r="8" ht="18.75" customHeight="1" s="165">
      <c r="A8" s="209">
        <f>WEEKDAY(B8)+1</f>
        <v/>
      </c>
      <c r="B8" s="210">
        <f>DATE(YEAR($B$3),MONTH($B$3),DAY(B7+1))</f>
        <v/>
      </c>
      <c r="C8" s="222" t="n">
        <v>0.4166666666666667</v>
      </c>
      <c r="D8" s="220" t="n">
        <v>0.5069444444444444</v>
      </c>
      <c r="E8" s="213">
        <f>IF(C8="","",D8-C8)</f>
        <v/>
      </c>
      <c r="F8" s="21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1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3" t="n"/>
      <c r="K8" s="167" t="n"/>
      <c r="L8" s="217" t="n"/>
      <c r="M8" s="167" t="n"/>
      <c r="N8" s="167" t="n"/>
    </row>
    <row r="9" ht="18.75" customHeight="1" s="165">
      <c r="A9" s="209">
        <f>WEEKDAY(B9)+1</f>
        <v/>
      </c>
      <c r="B9" s="218">
        <f>DATE(YEAR($B$3),MONTH($B$3),DAY(B8+1))</f>
        <v/>
      </c>
      <c r="C9" s="219" t="n">
        <v>0.4166666666666667</v>
      </c>
      <c r="D9" s="220" t="n">
        <v>0.6666666666666666</v>
      </c>
      <c r="E9" s="213">
        <f>IF(C9="","",D9-C9)</f>
        <v/>
      </c>
      <c r="F9" s="21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1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3" t="n"/>
      <c r="K9" s="167" t="n"/>
      <c r="L9" s="217" t="n"/>
      <c r="M9" s="167" t="n"/>
      <c r="N9" s="160" t="n"/>
    </row>
    <row r="10" ht="18.75" customHeight="1" s="165">
      <c r="A10" s="209">
        <f>WEEKDAY(B10)+1</f>
        <v/>
      </c>
      <c r="B10" s="218">
        <f>DATE(YEAR($B$3),MONTH($B$3),DAY(B9+1))</f>
        <v/>
      </c>
      <c r="C10" s="219" t="n"/>
      <c r="D10" s="220" t="n"/>
      <c r="E10" s="213">
        <f>IF(C10="","",D10-C10)</f>
        <v/>
      </c>
      <c r="F10" s="21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1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3" t="n"/>
      <c r="K10" s="167" t="n"/>
      <c r="L10" s="217" t="n"/>
      <c r="M10" s="167" t="n"/>
      <c r="N10" s="160" t="n"/>
    </row>
    <row r="11" ht="18.75" customHeight="1" s="165">
      <c r="A11" s="209">
        <f>WEEKDAY(B11)+1</f>
        <v/>
      </c>
      <c r="B11" s="218">
        <f>DATE(YEAR($B$3),MONTH($B$3),DAY(B10+1))</f>
        <v/>
      </c>
      <c r="C11" s="219" t="n"/>
      <c r="D11" s="220" t="n"/>
      <c r="E11" s="213">
        <f>IF(C11="","",D11-C11)</f>
        <v/>
      </c>
      <c r="F11" s="21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1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217" t="n"/>
      <c r="M11" s="167" t="n"/>
      <c r="N11" s="160" t="n"/>
    </row>
    <row r="12" ht="18.75" customHeight="1" s="165">
      <c r="A12" s="209">
        <f>WEEKDAY(B12)+1</f>
        <v/>
      </c>
      <c r="B12" s="218">
        <f>DATE(YEAR($B$3),MONTH($B$3),DAY(B11+1))</f>
        <v/>
      </c>
      <c r="C12" s="219" t="n">
        <v>0.4166666666666667</v>
      </c>
      <c r="D12" s="220" t="n">
        <v>0.4236111111111111</v>
      </c>
      <c r="E12" s="213">
        <f>IF(C12="","",D12-C12)</f>
        <v/>
      </c>
      <c r="F12" s="21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1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3" t="n"/>
      <c r="K12" s="167" t="n"/>
      <c r="L12" s="217" t="n"/>
      <c r="M12" s="167" t="n"/>
      <c r="N12" s="160" t="n"/>
    </row>
    <row r="13" ht="18.75" customHeight="1" s="165">
      <c r="A13" s="209">
        <f>WEEKDAY(B13)+1</f>
        <v/>
      </c>
      <c r="B13" s="218">
        <f>DATE(YEAR($B$3),MONTH($B$3),DAY(B12+1))</f>
        <v/>
      </c>
      <c r="C13" s="219" t="n">
        <v>0.4166666666666667</v>
      </c>
      <c r="D13" s="220" t="n">
        <v>0.5486111111111112</v>
      </c>
      <c r="E13" s="213">
        <f>IF(C13="","",D13-C13)</f>
        <v/>
      </c>
      <c r="F13" s="21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1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3" t="n"/>
      <c r="K13" s="167" t="n"/>
      <c r="L13" s="167" t="n"/>
      <c r="M13" s="167" t="n"/>
      <c r="N13" s="160" t="n"/>
    </row>
    <row r="14" ht="18.75" customHeight="1" s="165">
      <c r="A14" s="209">
        <f>WEEKDAY(B14)+1</f>
        <v/>
      </c>
      <c r="B14" s="210">
        <f>DATE(YEAR($B$3),MONTH($B$3),DAY(B13+1))</f>
        <v/>
      </c>
      <c r="C14" s="222" t="n">
        <v>0.4166666666666667</v>
      </c>
      <c r="D14" s="220" t="n">
        <v>0.6666666666666666</v>
      </c>
      <c r="E14" s="213">
        <f>IF(C14="","",D14-C14)</f>
        <v/>
      </c>
      <c r="F14" s="21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1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3" t="n"/>
      <c r="K14" s="167" t="n"/>
      <c r="L14" s="167" t="n"/>
      <c r="M14" s="167" t="n"/>
      <c r="N14" s="160" t="n"/>
    </row>
    <row r="15" ht="18.75" customHeight="1" s="165">
      <c r="A15" s="209">
        <f>WEEKDAY(B15)+1</f>
        <v/>
      </c>
      <c r="B15" s="210">
        <f>DATE(YEAR($B$3),MONTH($B$3),DAY(B14+1))</f>
        <v/>
      </c>
      <c r="C15" s="222" t="n">
        <v>0.4166666666666667</v>
      </c>
      <c r="D15" s="220" t="n">
        <v>0.6666666666666666</v>
      </c>
      <c r="E15" s="213">
        <f>IF(C15="","",D15-C15)</f>
        <v/>
      </c>
      <c r="F15" s="21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1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3" t="n"/>
      <c r="K15" s="167" t="n"/>
      <c r="L15" s="167" t="n"/>
      <c r="M15" s="167" t="n"/>
      <c r="N15" s="160" t="n"/>
    </row>
    <row r="16" ht="18.75" customHeight="1" s="165">
      <c r="A16" s="209">
        <f>WEEKDAY(B16)+1</f>
        <v/>
      </c>
      <c r="B16" s="218">
        <f>DATE(YEAR($B$3),MONTH($B$3),DAY(B15+1))</f>
        <v/>
      </c>
      <c r="C16" s="219" t="n">
        <v>0.4166666666666667</v>
      </c>
      <c r="D16" s="220" t="n">
        <v>0.6111111111111112</v>
      </c>
      <c r="E16" s="213">
        <f>IF(C16="","",D16-C16)</f>
        <v/>
      </c>
      <c r="F16" s="21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1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3" t="n"/>
      <c r="K16" s="167" t="n"/>
      <c r="L16" s="167" t="n"/>
      <c r="M16" s="167" t="n"/>
      <c r="N16" s="160" t="n"/>
    </row>
    <row r="17" ht="18.75" customHeight="1" s="165">
      <c r="A17" s="209">
        <f>WEEKDAY(B17)+1</f>
        <v/>
      </c>
      <c r="B17" s="218">
        <f>DATE(YEAR($B$3),MONTH($B$3),DAY(B16+1))</f>
        <v/>
      </c>
      <c r="C17" s="219" t="n"/>
      <c r="D17" s="220" t="n"/>
      <c r="E17" s="213">
        <f>IF(C17="","",D17-C17)</f>
        <v/>
      </c>
      <c r="F17" s="21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1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3" t="n"/>
      <c r="K17" s="167" t="n"/>
      <c r="L17" s="167" t="n"/>
      <c r="M17" s="167" t="n"/>
      <c r="N17" s="160" t="n"/>
    </row>
    <row r="18" ht="18.75" customHeight="1" s="165">
      <c r="A18" s="209">
        <f>WEEKDAY(B18)+1</f>
        <v/>
      </c>
      <c r="B18" s="218">
        <f>DATE(YEAR($B$3),MONTH($B$3),DAY(B17+1))</f>
        <v/>
      </c>
      <c r="C18" s="219" t="n"/>
      <c r="D18" s="220" t="n"/>
      <c r="E18" s="213">
        <f>IF(C18="","",D18-C18)</f>
        <v/>
      </c>
      <c r="F18" s="21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1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  <c r="M18" s="167" t="n"/>
      <c r="N18" s="160" t="n"/>
    </row>
    <row r="19" ht="18.75" customHeight="1" s="165">
      <c r="A19" s="209">
        <f>WEEKDAY(B19)+1</f>
        <v/>
      </c>
      <c r="B19" s="218">
        <f>DATE(YEAR($B$3),MONTH($B$3),DAY(B18+1))</f>
        <v/>
      </c>
      <c r="C19" s="219" t="n">
        <v>0.4166666666666667</v>
      </c>
      <c r="D19" s="220" t="n">
        <v>0.5486111111111112</v>
      </c>
      <c r="E19" s="213">
        <f>IF(C19="","",D19-C19)</f>
        <v/>
      </c>
      <c r="F19" s="21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1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3" t="n"/>
      <c r="K19" s="167" t="n"/>
      <c r="L19" s="167" t="n"/>
      <c r="M19" s="167" t="n"/>
      <c r="N19" s="160" t="n"/>
    </row>
    <row r="20" ht="18.75" customHeight="1" s="165">
      <c r="A20" s="209">
        <f>WEEKDAY(B20)+1</f>
        <v/>
      </c>
      <c r="B20" s="218">
        <f>DATE(YEAR($B$3),MONTH($B$3),DAY(B19+1))</f>
        <v/>
      </c>
      <c r="C20" s="219" t="n">
        <v>0.4166666666666667</v>
      </c>
      <c r="D20" s="220" t="n">
        <v>0.4166666666666667</v>
      </c>
      <c r="E20" s="213">
        <f>IF(C20="","",D20-C20)</f>
        <v/>
      </c>
      <c r="F20" s="21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1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3" t="n"/>
      <c r="K20" s="167" t="n"/>
      <c r="L20" s="167" t="n"/>
      <c r="M20" s="167" t="n"/>
      <c r="N20" s="160" t="n"/>
    </row>
    <row r="21" ht="18.75" customHeight="1" s="165">
      <c r="A21" s="209">
        <f>WEEKDAY(B21)+1</f>
        <v/>
      </c>
      <c r="B21" s="210">
        <f>DATE(YEAR($B$3),MONTH($B$3),DAY(B20+1))</f>
        <v/>
      </c>
      <c r="C21" s="222" t="n">
        <v>0.4166666666666667</v>
      </c>
      <c r="D21" s="220" t="n">
        <v>0.5555555555555556</v>
      </c>
      <c r="E21" s="213">
        <f>IF(C21="","",D21-C21)</f>
        <v/>
      </c>
      <c r="F21" s="21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1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3" t="n"/>
      <c r="K21" s="167" t="n"/>
      <c r="L21" s="167" t="n"/>
      <c r="M21" s="167" t="n"/>
      <c r="N21" s="160" t="n"/>
    </row>
    <row r="22" ht="18.75" customHeight="1" s="165">
      <c r="A22" s="209">
        <f>WEEKDAY(B22)+1</f>
        <v/>
      </c>
      <c r="B22" s="210">
        <f>DATE(YEAR($B$3),MONTH($B$3),DAY(B21+1))</f>
        <v/>
      </c>
      <c r="C22" s="222" t="n">
        <v>0.4166666666666667</v>
      </c>
      <c r="D22" s="220" t="n">
        <v>0.4444444444444444</v>
      </c>
      <c r="E22" s="213">
        <f>IF(C22="","",D22-C22)</f>
        <v/>
      </c>
      <c r="F22" s="21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1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3" t="n"/>
      <c r="K22" s="167" t="n"/>
      <c r="L22" s="167" t="n"/>
      <c r="M22" s="167" t="n"/>
      <c r="N22" s="160" t="n"/>
    </row>
    <row r="23" ht="18.75" customHeight="1" s="165">
      <c r="A23" s="209">
        <f>WEEKDAY(B23)+1</f>
        <v/>
      </c>
      <c r="B23" s="218">
        <f>DATE(YEAR($B$3),MONTH($B$3),DAY(B22+1))</f>
        <v/>
      </c>
      <c r="C23" s="219" t="n">
        <v>0.4166666666666667</v>
      </c>
      <c r="D23" s="220" t="n">
        <v>0.5625</v>
      </c>
      <c r="E23" s="213">
        <f>IF(C23="","",D23-C23)</f>
        <v/>
      </c>
      <c r="F23" s="21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1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3" t="n"/>
      <c r="K23" s="167" t="n"/>
      <c r="L23" s="167" t="n"/>
      <c r="M23" s="167" t="n"/>
      <c r="N23" s="160" t="n"/>
    </row>
    <row r="24" ht="18.75" customHeight="1" s="165">
      <c r="A24" s="209">
        <f>WEEKDAY(B24)+1</f>
        <v/>
      </c>
      <c r="B24" s="218">
        <f>DATE(YEAR($B$3),MONTH($B$3),DAY(B23+1))</f>
        <v/>
      </c>
      <c r="C24" s="219" t="n"/>
      <c r="D24" s="220" t="n"/>
      <c r="E24" s="213">
        <f>IF(C24="","",D24-C24)</f>
        <v/>
      </c>
      <c r="F24" s="21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1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n"/>
      <c r="M24" s="167" t="n"/>
      <c r="N24" s="160" t="n"/>
    </row>
    <row r="25" ht="18.75" customHeight="1" s="165">
      <c r="A25" s="209">
        <f>WEEKDAY(B25)+1</f>
        <v/>
      </c>
      <c r="B25" s="218">
        <f>DATE(YEAR($B$3),MONTH($B$3),DAY(B24+1))</f>
        <v/>
      </c>
      <c r="C25" s="219" t="n"/>
      <c r="D25" s="220" t="n"/>
      <c r="E25" s="213">
        <f>IF(C25="","",D25-C25)</f>
        <v/>
      </c>
      <c r="F25" s="21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1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  <c r="M25" s="167" t="n"/>
      <c r="N25" s="160" t="n"/>
    </row>
    <row r="26" ht="18.75" customHeight="1" s="165">
      <c r="A26" s="209">
        <f>WEEKDAY(B26)+1</f>
        <v/>
      </c>
      <c r="B26" s="218">
        <f>DATE(YEAR($B$3),MONTH($B$3),DAY(B25+1))</f>
        <v/>
      </c>
      <c r="C26" s="219" t="n">
        <v>0.4166666666666667</v>
      </c>
      <c r="D26" s="220" t="n">
        <v>0.5902777777777778</v>
      </c>
      <c r="E26" s="213">
        <f>IF(C26="","",D26-C26)</f>
        <v/>
      </c>
      <c r="F26" s="21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1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3" t="n"/>
      <c r="K26" s="167" t="n"/>
      <c r="L26" s="167" t="n"/>
      <c r="M26" s="167" t="n"/>
      <c r="N26" s="160" t="n"/>
    </row>
    <row r="27" ht="18.75" customHeight="1" s="165">
      <c r="A27" s="209">
        <f>WEEKDAY(B27)+1</f>
        <v/>
      </c>
      <c r="B27" s="218">
        <f>DATE(YEAR($B$3),MONTH($B$3),DAY(B26+1))</f>
        <v/>
      </c>
      <c r="C27" s="219" t="n">
        <v>0.4166666666666667</v>
      </c>
      <c r="D27" s="220" t="n">
        <v>0.6666666666666666</v>
      </c>
      <c r="E27" s="213">
        <f>IF(C27="","",D27-C27)</f>
        <v/>
      </c>
      <c r="F27" s="21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1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  <c r="M27" s="167" t="n"/>
      <c r="N27" s="160" t="n"/>
    </row>
    <row r="28" ht="18.75" customHeight="1" s="165">
      <c r="A28" s="209">
        <f>WEEKDAY(B28)+1</f>
        <v/>
      </c>
      <c r="B28" s="210">
        <f>DATE(YEAR($B$3),MONTH($B$3),DAY(B27+1))</f>
        <v/>
      </c>
      <c r="C28" s="222" t="n">
        <v>0.4166666666666667</v>
      </c>
      <c r="D28" s="220" t="n">
        <v>0.5347222222222222</v>
      </c>
      <c r="E28" s="213">
        <f>IF(C28="","",D28-C28)</f>
        <v/>
      </c>
      <c r="F28" s="21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1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3" t="n"/>
      <c r="K28" s="167" t="n"/>
      <c r="L28" s="167" t="n"/>
      <c r="M28" s="167" t="n"/>
      <c r="N28" s="160" t="n"/>
    </row>
    <row r="29" ht="18.75" customHeight="1" s="165">
      <c r="A29" s="209">
        <f>WEEKDAY(B29)+1</f>
        <v/>
      </c>
      <c r="B29" s="210">
        <f>DATE(YEAR($B$3),MONTH($B$3),DAY(B28+1))</f>
        <v/>
      </c>
      <c r="C29" s="222" t="n">
        <v>0.4166666666666667</v>
      </c>
      <c r="D29" s="220" t="n">
        <v>0.4930555555555556</v>
      </c>
      <c r="E29" s="213">
        <f>IF(C29="","",D29-C29)</f>
        <v/>
      </c>
      <c r="F29" s="21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1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3" t="n"/>
      <c r="K29" s="167" t="n"/>
      <c r="L29" s="167" t="n"/>
      <c r="M29" s="167" t="n"/>
      <c r="N29" s="160" t="n"/>
    </row>
    <row r="30" ht="18.75" customHeight="1" s="165">
      <c r="A30" s="209">
        <f>WEEKDAY(B30)+1</f>
        <v/>
      </c>
      <c r="B30" s="218">
        <f>DATE(YEAR($B$3),MONTH($B$3),DAY(B29+1))</f>
        <v/>
      </c>
      <c r="C30" s="219" t="n">
        <v>0.4166666666666667</v>
      </c>
      <c r="D30" s="220" t="n">
        <v>0.5069444444444444</v>
      </c>
      <c r="E30" s="213">
        <f>IF(C30="","",D30-C30)</f>
        <v/>
      </c>
      <c r="F30" s="21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1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3" t="n"/>
      <c r="K30" s="167" t="n"/>
      <c r="L30" s="167" t="n"/>
      <c r="M30" s="167" t="n"/>
      <c r="N30" s="160" t="n"/>
    </row>
    <row r="31" ht="18.75" customHeight="1" s="165">
      <c r="A31" s="209">
        <f>WEEKDAY(B31)+1</f>
        <v/>
      </c>
      <c r="B31" s="218">
        <f>DATE(YEAR($B$3),MONTH($B$3),DAY(B30+1))</f>
        <v/>
      </c>
      <c r="C31" s="219" t="n"/>
      <c r="D31" s="220" t="n"/>
      <c r="E31" s="213">
        <f>IF(C31="","",D31-C31)</f>
        <v/>
      </c>
      <c r="F31" s="21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1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n"/>
      <c r="M31" s="167" t="n"/>
      <c r="N31" s="160" t="n"/>
    </row>
    <row r="32" ht="18.75" customHeight="1" s="165">
      <c r="A32" s="209">
        <f>WEEKDAY(B32)+1</f>
        <v/>
      </c>
      <c r="B32" s="218">
        <f>DATE(YEAR($B$3),MONTH($B$3),DAY(B31+1))</f>
        <v/>
      </c>
      <c r="C32" s="219" t="n"/>
      <c r="D32" s="220" t="n"/>
      <c r="E32" s="213">
        <f>IF(C32="","",D32-C32)</f>
        <v/>
      </c>
      <c r="F32" s="21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1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  <c r="M32" s="167" t="n"/>
      <c r="N32" s="160" t="n"/>
    </row>
    <row r="33" ht="18.75" customHeight="1" s="165">
      <c r="A33" s="209">
        <f>WEEKDAY(B33)+1</f>
        <v/>
      </c>
      <c r="B33" s="218">
        <f>DATE(YEAR($B$3),MONTH($B$3),DAY(B32+1))</f>
        <v/>
      </c>
      <c r="C33" s="219" t="n">
        <v>0.4166666666666667</v>
      </c>
      <c r="D33" s="220" t="n">
        <v>0.5625</v>
      </c>
      <c r="E33" s="213">
        <f>IF(C33="","",D33-C33)</f>
        <v/>
      </c>
      <c r="F33" s="21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1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3" t="n"/>
      <c r="K33" s="167" t="n"/>
      <c r="L33" s="167" t="n"/>
      <c r="M33" s="167" t="n"/>
      <c r="N33" s="160" t="n"/>
    </row>
    <row r="34" ht="18.75" customHeight="1" s="165">
      <c r="A34" s="209">
        <f>WEEKDAY(B34)+1</f>
        <v/>
      </c>
      <c r="B34" s="218">
        <f>DATE(YEAR($B$3),MONTH($B$3),DAY(B33+1))</f>
        <v/>
      </c>
      <c r="C34" s="219" t="n">
        <v>0.4166666666666667</v>
      </c>
      <c r="D34" s="220" t="n">
        <v>0.4236111111111111</v>
      </c>
      <c r="E34" s="213">
        <f>IF(C34="","",D34-C34)</f>
        <v/>
      </c>
      <c r="F34" s="21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1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3" t="n"/>
      <c r="K34" s="167" t="n"/>
      <c r="L34" s="167" t="n"/>
      <c r="M34" s="167" t="n"/>
      <c r="N34" s="160" t="n"/>
    </row>
    <row r="35" ht="18.75" customHeight="1" s="165">
      <c r="A35" s="209">
        <f>IF(B35="","",WEEKDAY(B35+1))</f>
        <v/>
      </c>
      <c r="B35" s="210">
        <f>IF(B34="","",IF(DAY(B34+1)&gt;MONTH($B$3),B34+1,""))</f>
        <v/>
      </c>
      <c r="C35" s="222" t="n">
        <v>0.4166666666666667</v>
      </c>
      <c r="D35" s="220" t="n">
        <v>0.6666666666666666</v>
      </c>
      <c r="E35" s="213">
        <f>IF(C35="","",D35-C35)</f>
        <v/>
      </c>
      <c r="F35" s="21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1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3" t="n"/>
      <c r="K35" s="167" t="n"/>
      <c r="L35" s="167" t="n"/>
      <c r="M35" s="167" t="n"/>
      <c r="N35" s="160" t="n"/>
    </row>
    <row r="36" ht="18.75" customHeight="1" s="165">
      <c r="A36" s="209">
        <f>IF(B36="","",WEEKDAY(B36+1))</f>
        <v/>
      </c>
      <c r="B36" s="292">
        <f>IF(B35="","",IF(DAY(B35+1)&gt;MONTH($B$3),B35+1,""))</f>
        <v/>
      </c>
      <c r="C36" s="293" t="n">
        <v>0.4166666666666667</v>
      </c>
      <c r="D36" s="226" t="n">
        <v>0.5347222222222222</v>
      </c>
      <c r="E36" s="227">
        <f>IF(C36="","",D36-C36)</f>
        <v/>
      </c>
      <c r="F36" s="213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14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94" t="n"/>
      <c r="K36" s="167" t="n"/>
      <c r="L36" s="167" t="n"/>
      <c r="M36" s="167" t="n"/>
      <c r="N36" s="160" t="n"/>
    </row>
    <row r="37" ht="18.75" customHeight="1" s="165">
      <c r="A37" s="229" t="n"/>
      <c r="B37" s="193" t="n"/>
      <c r="C37" s="230" t="n"/>
      <c r="D37" s="230" t="n"/>
      <c r="E37" s="231" t="n"/>
      <c r="F37" s="232" t="n"/>
      <c r="G37" s="233" t="n"/>
      <c r="H37" s="195" t="inlineStr">
        <is>
          <t>Übertrag:</t>
        </is>
      </c>
      <c r="I37" s="234">
        <f>I36</f>
        <v/>
      </c>
      <c r="J37" s="235" t="n"/>
      <c r="K37" s="160" t="n"/>
      <c r="L37" s="160" t="n"/>
      <c r="M37" s="160" t="n"/>
      <c r="N37" s="160" t="n"/>
    </row>
    <row r="38" ht="18.75" customHeight="1" s="165">
      <c r="A38" s="304" t="n"/>
      <c r="B38" s="305" t="n"/>
      <c r="C38" s="306" t="n"/>
      <c r="D38" s="306" t="n"/>
      <c r="E38" s="307" t="n"/>
      <c r="F38" s="307" t="n"/>
      <c r="G38" s="308" t="n"/>
      <c r="H38" s="308" t="n"/>
      <c r="I38" s="309" t="n"/>
      <c r="J38" s="310" t="n"/>
      <c r="K38" s="160" t="n"/>
      <c r="L38" s="160" t="n"/>
      <c r="M38" s="160" t="n"/>
      <c r="N38" s="160" t="n"/>
    </row>
    <row r="39" ht="13.5" customHeight="1" s="165">
      <c r="A39" s="160" t="n"/>
      <c r="B39" s="237" t="n"/>
      <c r="C39" s="238" t="n"/>
      <c r="D39" s="238" t="n"/>
      <c r="E39" s="239" t="n"/>
      <c r="F39" s="240" t="n"/>
      <c r="G39" s="162" t="n"/>
      <c r="H39" s="311" t="n"/>
      <c r="I39" s="309" t="n"/>
      <c r="J39" s="241" t="n"/>
      <c r="K39" s="160" t="n"/>
      <c r="L39" s="160" t="n"/>
      <c r="M39" s="160" t="n"/>
      <c r="N39" s="160" t="n"/>
    </row>
    <row r="40" ht="13.5" customHeight="1" s="165">
      <c r="A40" s="160" t="n"/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  <c r="K40" s="160" t="n"/>
      <c r="L40" s="160" t="n"/>
      <c r="M40" s="160" t="n"/>
      <c r="N40" s="160" t="n"/>
    </row>
    <row r="41" ht="13.5" customHeight="1" s="165">
      <c r="A41" s="160" t="n"/>
      <c r="B41" s="237" t="n"/>
      <c r="C41" s="238" t="n"/>
      <c r="D41" s="238" t="n"/>
      <c r="E41" s="239" t="n"/>
      <c r="F41" s="240" t="n"/>
      <c r="G41" s="239" t="n"/>
      <c r="H41" s="239" t="n"/>
      <c r="I41" s="239" t="n"/>
      <c r="J41" s="241" t="n"/>
      <c r="K41" s="160" t="n"/>
      <c r="L41" s="160" t="n"/>
      <c r="M41" s="160" t="n"/>
      <c r="N41" s="160" t="n"/>
    </row>
    <row r="42" ht="13.5" customHeight="1" s="165">
      <c r="A42" s="160" t="n"/>
      <c r="B42" s="238" t="n"/>
      <c r="C42" s="238" t="n"/>
      <c r="D42" s="238" t="n"/>
      <c r="E42" s="239" t="n"/>
      <c r="F42" s="242" t="n"/>
      <c r="G42" s="239" t="n"/>
      <c r="H42" s="239" t="n"/>
      <c r="I42" s="239" t="n"/>
      <c r="J42" s="241" t="n"/>
      <c r="K42" s="160" t="n"/>
      <c r="L42" s="160" t="n"/>
      <c r="M42" s="160" t="n"/>
      <c r="N42" s="160" t="n"/>
    </row>
    <row r="43" ht="13.5" customHeight="1" s="165">
      <c r="A43" s="160" t="n"/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  <c r="K43" s="160" t="n"/>
      <c r="L43" s="160" t="n"/>
      <c r="M43" s="160" t="n"/>
      <c r="N43" s="160" t="n"/>
    </row>
    <row r="44" ht="13.5" customHeight="1" s="165">
      <c r="A44" s="160" t="n"/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  <c r="K44" s="160" t="n"/>
      <c r="L44" s="160" t="n"/>
      <c r="M44" s="160" t="n"/>
      <c r="N44" s="160" t="n"/>
    </row>
    <row r="45" ht="13.5" customHeight="1" s="165">
      <c r="A45" s="160" t="n"/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  <c r="K45" s="160" t="n"/>
      <c r="L45" s="160" t="n"/>
      <c r="M45" s="160" t="n"/>
      <c r="N45" s="160" t="n"/>
    </row>
    <row r="46" ht="13.5" customHeight="1" s="165">
      <c r="A46" s="160" t="n"/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  <c r="K46" s="160" t="n"/>
      <c r="L46" s="160" t="n"/>
      <c r="M46" s="160" t="n"/>
      <c r="N46" s="160" t="n"/>
    </row>
    <row r="47" ht="13.5" customHeight="1" s="165">
      <c r="A47" s="160" t="n"/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  <c r="K47" s="160" t="n"/>
      <c r="L47" s="160" t="n"/>
      <c r="M47" s="160" t="n"/>
      <c r="N47" s="160" t="n"/>
    </row>
    <row r="48" ht="13.5" customHeight="1" s="165">
      <c r="A48" s="160" t="n"/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  <c r="K48" s="160" t="n"/>
      <c r="L48" s="160" t="n"/>
      <c r="M48" s="160" t="n"/>
      <c r="N48" s="160" t="n"/>
    </row>
    <row r="49" ht="13.5" customHeight="1" s="165">
      <c r="A49" s="160" t="n"/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  <c r="K49" s="160" t="n"/>
      <c r="L49" s="160" t="n"/>
      <c r="M49" s="160" t="n"/>
      <c r="N49" s="160" t="n"/>
    </row>
    <row r="50" ht="13.5" customHeight="1" s="165">
      <c r="A50" s="160" t="n"/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  <c r="K50" s="160" t="n"/>
      <c r="L50" s="160" t="n"/>
      <c r="M50" s="160" t="n"/>
      <c r="N50" s="160" t="n"/>
    </row>
    <row r="51" ht="13.5" customHeight="1" s="165">
      <c r="A51" s="160" t="n"/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  <c r="K51" s="160" t="n"/>
      <c r="L51" s="160" t="n"/>
      <c r="M51" s="160" t="n"/>
      <c r="N51" s="160" t="n"/>
    </row>
    <row r="52" ht="13.5" customHeight="1" s="165">
      <c r="A52" s="160" t="n"/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  <c r="K52" s="160" t="n"/>
      <c r="L52" s="160" t="n"/>
      <c r="M52" s="160" t="n"/>
      <c r="N52" s="160" t="n"/>
    </row>
    <row r="53" ht="13.5" customHeight="1" s="165">
      <c r="A53" s="160" t="n"/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  <c r="K53" s="160" t="n"/>
      <c r="L53" s="160" t="n"/>
      <c r="M53" s="160" t="n"/>
      <c r="N53" s="160" t="n"/>
    </row>
    <row r="54" ht="13.5" customHeight="1" s="165">
      <c r="A54" s="160" t="n"/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  <c r="K54" s="160" t="n"/>
      <c r="L54" s="160" t="n"/>
      <c r="M54" s="160" t="n"/>
      <c r="N54" s="160" t="n"/>
    </row>
    <row r="55" ht="13.5" customHeight="1" s="165">
      <c r="A55" s="160" t="n"/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  <c r="K55" s="160" t="n"/>
      <c r="L55" s="160" t="n"/>
      <c r="M55" s="160" t="n"/>
      <c r="N55" s="160" t="n"/>
    </row>
    <row r="56" ht="13.5" customHeight="1" s="165">
      <c r="A56" s="160" t="n"/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  <c r="K56" s="160" t="n"/>
      <c r="L56" s="160" t="n"/>
      <c r="M56" s="160" t="n"/>
      <c r="N56" s="160" t="n"/>
    </row>
    <row r="57" ht="13.5" customHeight="1" s="165">
      <c r="A57" s="160" t="n"/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  <c r="K57" s="160" t="n"/>
      <c r="L57" s="160" t="n"/>
      <c r="M57" s="160" t="n"/>
      <c r="N57" s="160" t="n"/>
    </row>
    <row r="58" ht="13.5" customHeight="1" s="165">
      <c r="A58" s="160" t="n"/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  <c r="K58" s="160" t="n"/>
      <c r="L58" s="160" t="n"/>
      <c r="M58" s="160" t="n"/>
      <c r="N58" s="160" t="n"/>
    </row>
    <row r="59" ht="13.5" customHeight="1" s="165">
      <c r="A59" s="160" t="n"/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  <c r="K59" s="160" t="n"/>
      <c r="L59" s="160" t="n"/>
      <c r="M59" s="160" t="n"/>
      <c r="N59" s="160" t="n"/>
    </row>
    <row r="60" ht="13.5" customHeight="1" s="165">
      <c r="A60" s="160" t="n"/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  <c r="K60" s="160" t="n"/>
      <c r="L60" s="160" t="n"/>
      <c r="M60" s="160" t="n"/>
      <c r="N60" s="160" t="n"/>
    </row>
    <row r="61" ht="13.5" customHeight="1" s="165">
      <c r="A61" s="160" t="n"/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  <c r="K61" s="160" t="n"/>
      <c r="L61" s="160" t="n"/>
      <c r="M61" s="160" t="n"/>
      <c r="N61" s="160" t="n"/>
    </row>
    <row r="62" ht="13.5" customHeight="1" s="165">
      <c r="A62" s="160" t="n"/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  <c r="K62" s="160" t="n"/>
      <c r="L62" s="160" t="n"/>
      <c r="M62" s="160" t="n"/>
      <c r="N62" s="160" t="n"/>
    </row>
    <row r="63" ht="13.5" customHeight="1" s="165">
      <c r="A63" s="160" t="n"/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  <c r="K63" s="160" t="n"/>
      <c r="L63" s="160" t="n"/>
      <c r="M63" s="160" t="n"/>
      <c r="N63" s="160" t="n"/>
    </row>
    <row r="64" ht="13.5" customHeight="1" s="165">
      <c r="A64" s="160" t="n"/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  <c r="K64" s="160" t="n"/>
      <c r="L64" s="160" t="n"/>
      <c r="M64" s="160" t="n"/>
      <c r="N64" s="160" t="n"/>
    </row>
    <row r="65" ht="13.5" customHeight="1" s="165">
      <c r="A65" s="160" t="n"/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  <c r="K65" s="160" t="n"/>
      <c r="L65" s="160" t="n"/>
      <c r="M65" s="160" t="n"/>
      <c r="N65" s="160" t="n"/>
    </row>
  </sheetData>
  <mergeCells count="4">
    <mergeCell ref="B3:C3"/>
    <mergeCell ref="A1:J1"/>
    <mergeCell ref="E3:G3"/>
    <mergeCell ref="C4:D4"/>
  </mergeCells>
  <conditionalFormatting sqref="E9:E13 E16:E20 E23:E27 E30:E34 J9:J13 J16:J20 J23:J27 J30:J34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9:D13 D16:D17 D20 D23:D27 D30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9:C13 B16:C17 B18:B19 B20:C20 B23:C27 B30:B34 C30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G7 E8 F8:G36 J7:J8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8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7:C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4:E15 J14:J15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4:D15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4:C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1:E22 J21:J2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1:D22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1:C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28:E29 J28:J2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28:D29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28:C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35:E36 J35:J36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35:D36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B35:C36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18:D19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C18:C19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4" equalAverage="0" aboveAverage="0" dxfId="6" text="" percent="0" bottom="0">
      <formula>AND(OR(WEEKDAY(#ref!)=1,WEEKDAY(#ref!)=7),#ref!="")</formula>
    </cfRule>
    <cfRule type="expression" rank="0" priority="45" equalAverage="0" aboveAverage="0" dxfId="7" text="" percent="0" bottom="0">
      <formula>AND(WEEKDAY(#ref!&gt;1&lt;7),#ref!="",#ref!="")</formula>
    </cfRule>
    <cfRule type="expression" rank="0" priority="4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7" equalAverage="0" aboveAverage="0" dxfId="6" text="" percent="0" bottom="0">
      <formula>AND(OR(WEEKDAY(#ref!)=1,WEEKDAY(#ref!)=7),#ref!="")</formula>
    </cfRule>
    <cfRule type="expression" rank="0" priority="48" equalAverage="0" aboveAverage="0" dxfId="7" text="" percent="0" bottom="0">
      <formula>AND(WEEKDAY(#ref!&gt;1&lt;7),#ref!="",#ref!="")</formula>
    </cfRule>
    <cfRule type="expression" rank="0" priority="4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50" equalAverage="0" aboveAverage="0" dxfId="6" text="" percent="0" bottom="0">
      <formula>AND(OR(WEEKDAY(#ref!)=1,WEEKDAY(#ref!)=7),#ref!="")</formula>
    </cfRule>
    <cfRule type="expression" rank="0" priority="51" equalAverage="0" aboveAverage="0" dxfId="7" text="" percent="0" bottom="0">
      <formula>AND(WEEKDAY(#ref!&gt;1&lt;7),#ref!="",#ref!="")</formula>
    </cfRule>
    <cfRule type="expression" rank="0" priority="52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141666666666667" right="0.0555555555555556" top="0.661111111111111" bottom="0.263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1" showOutlineSymbols="1" defaultGridColor="1" view="normal" topLeftCell="A1" colorId="64" zoomScale="120" zoomScaleNormal="120" zoomScalePageLayoutView="100" workbookViewId="0">
      <selection pane="topLeft" activeCell="G26" activeCellId="0" sqref="G26"/>
    </sheetView>
  </sheetViews>
  <sheetFormatPr baseColWidth="8" defaultColWidth="10.66796875" defaultRowHeight="12.75" zeroHeight="0" outlineLevelRow="0"/>
  <cols>
    <col width="13.17" customWidth="1" style="160" min="1" max="1"/>
    <col width="8.33" customWidth="1" style="161" min="2" max="2"/>
    <col width="8.17" customWidth="1" style="161" min="3" max="3"/>
    <col width="8.33" customWidth="1" style="161" min="4" max="4"/>
    <col width="8.67" customWidth="1" style="162" min="5" max="5"/>
    <col width="8.5" customWidth="1" style="163" min="6" max="6"/>
    <col width="9" customWidth="1" style="162" min="7" max="7"/>
    <col width="8.83" customWidth="1" style="162" min="8" max="8"/>
    <col width="8.33" customWidth="1" style="162" min="9" max="9"/>
    <col width="16" customWidth="1" style="164" min="10" max="10"/>
    <col width="7.67" customWidth="1" style="160" min="11" max="11"/>
    <col width="8.17" customWidth="1" style="160" min="12" max="12"/>
    <col width="7.67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72" t="inlineStr">
        <is>
          <t>Normal</t>
        </is>
      </c>
      <c r="L1" s="168" t="n">
        <v>0.1458333333333333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72" t="inlineStr">
        <is>
          <t>Gleittag</t>
        </is>
      </c>
      <c r="L2" s="172">
        <f>L1-M1</f>
        <v/>
      </c>
      <c r="M2" s="172" t="n"/>
      <c r="N2" s="173" t="n"/>
      <c r="O2" s="167" t="n"/>
    </row>
    <row r="3" ht="19.5" customHeight="1" s="165">
      <c r="A3" s="176" t="inlineStr">
        <is>
          <t xml:space="preserve">Monat: </t>
        </is>
      </c>
      <c r="B3" s="177" t="n">
        <v>43799</v>
      </c>
      <c r="C3" s="178" t="n"/>
      <c r="D3" s="179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183" t="inlineStr">
        <is>
          <t>TU BERLIN</t>
        </is>
      </c>
      <c r="K3" s="172" t="inlineStr">
        <is>
          <t>bis</t>
        </is>
      </c>
      <c r="L3" s="168" t="n">
        <v>0.25</v>
      </c>
      <c r="M3" s="172" t="inlineStr">
        <is>
          <t>Std.</t>
        </is>
      </c>
      <c r="N3" s="167" t="n"/>
      <c r="O3" s="167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192" t="n"/>
      <c r="B5" s="193" t="n"/>
      <c r="C5" s="193" t="n"/>
      <c r="D5" s="193" t="n"/>
      <c r="E5" s="194" t="n"/>
      <c r="F5" s="249" t="n"/>
      <c r="G5" s="250" t="n"/>
      <c r="H5" s="195" t="inlineStr">
        <is>
          <t>Übertrag:</t>
        </is>
      </c>
      <c r="I5" s="196">
        <f>'November 23'!I37</f>
        <v/>
      </c>
      <c r="J5" s="197" t="inlineStr">
        <is>
          <t>Std.</t>
        </is>
      </c>
      <c r="K5" s="167" t="n"/>
      <c r="L5" s="217" t="n"/>
      <c r="M5" s="167" t="n"/>
      <c r="N5" s="167" t="n"/>
      <c r="O5" s="167" t="n"/>
    </row>
    <row r="6" ht="36.75" customHeight="1" s="165">
      <c r="A6" s="199" t="inlineStr">
        <is>
          <t>Wochentag</t>
        </is>
      </c>
      <c r="B6" s="200" t="inlineStr">
        <is>
          <t>Tage</t>
        </is>
      </c>
      <c r="C6" s="273" t="inlineStr">
        <is>
          <t>Beginn</t>
        </is>
      </c>
      <c r="D6" s="274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75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  <c r="O6" s="167" t="n"/>
    </row>
    <row r="7" ht="19.5" customHeight="1" s="165">
      <c r="A7" s="209">
        <f>WEEKDAY(B7)+1</f>
        <v/>
      </c>
      <c r="B7" s="276">
        <f>DATE(YEAR($B$3),MONTH($B$3),DAY(B3))</f>
        <v/>
      </c>
      <c r="C7" s="277" t="n">
        <v>0.4166666666666667</v>
      </c>
      <c r="D7" s="278" t="n">
        <v>0.4375</v>
      </c>
      <c r="E7" s="259">
        <f>IF(C7="","",D7-C7)</f>
        <v/>
      </c>
      <c r="F7" s="259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6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300" t="n"/>
      <c r="K7" s="167" t="n"/>
      <c r="L7" s="217" t="n"/>
      <c r="M7" s="16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/>
      <c r="D8" s="220" t="n"/>
      <c r="E8" s="213">
        <f>IF(C8="","",D8-C8)</f>
        <v/>
      </c>
      <c r="F8" s="259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6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1" t="n"/>
      <c r="K8" s="167" t="n"/>
      <c r="L8" s="217" t="n"/>
      <c r="M8" s="167" t="n"/>
    </row>
    <row r="9" ht="19.5" customHeight="1" s="165">
      <c r="A9" s="209">
        <f>WEEKDAY(B9)+1</f>
        <v/>
      </c>
      <c r="B9" s="218">
        <f>DATE(YEAR($B$3),MONTH($B$3),DAY(B8+1))</f>
        <v/>
      </c>
      <c r="C9" s="219" t="n"/>
      <c r="D9" s="220" t="n"/>
      <c r="E9" s="213">
        <f>IF(C9="","",D9-C9)</f>
        <v/>
      </c>
      <c r="F9" s="259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60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1" t="n"/>
      <c r="K9" s="167" t="n"/>
      <c r="L9" s="217" t="n"/>
      <c r="M9" s="167" t="n"/>
    </row>
    <row r="10" ht="19.5" customHeight="1" s="165">
      <c r="A10" s="209">
        <f>WEEKDAY(B10)+1</f>
        <v/>
      </c>
      <c r="B10" s="218">
        <f>DATE(YEAR($B$3),MONTH($B$3),DAY(B9+1))</f>
        <v/>
      </c>
      <c r="C10" s="219" t="n">
        <v>0.4166666666666667</v>
      </c>
      <c r="D10" s="220" t="n">
        <v>0.4236111111111111</v>
      </c>
      <c r="E10" s="213">
        <f>IF(C10="","",D10-C10)</f>
        <v/>
      </c>
      <c r="F10" s="259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60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1" t="n"/>
      <c r="K10" s="167" t="n"/>
      <c r="L10" s="217" t="n"/>
      <c r="M10" s="167" t="n"/>
    </row>
    <row r="11" ht="19.5" customHeight="1" s="165">
      <c r="A11" s="209">
        <f>WEEKDAY(B11)+1</f>
        <v/>
      </c>
      <c r="B11" s="218">
        <f>DATE(YEAR($B$3),MONTH($B$3),DAY(B10+1))</f>
        <v/>
      </c>
      <c r="C11" s="219" t="n">
        <v>0.4166666666666667</v>
      </c>
      <c r="D11" s="220" t="n">
        <v>0.4583333333333333</v>
      </c>
      <c r="E11" s="213">
        <f>IF(C11="","",D11-C11)</f>
        <v/>
      </c>
      <c r="F11" s="259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60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1" t="n"/>
      <c r="K11" s="167" t="n"/>
      <c r="L11" s="167" t="n"/>
      <c r="M11" s="167" t="n"/>
    </row>
    <row r="12" ht="19.5" customHeight="1" s="165">
      <c r="A12" s="209">
        <f>WEEKDAY(B12)+1</f>
        <v/>
      </c>
      <c r="B12" s="210">
        <f>DATE(YEAR($B$3),MONTH($B$3),DAY(B11+1))</f>
        <v/>
      </c>
      <c r="C12" s="222" t="n">
        <v>0.4166666666666667</v>
      </c>
      <c r="D12" s="220" t="n">
        <v>0.5833333333333334</v>
      </c>
      <c r="E12" s="213">
        <f>IF(C12="","",D12-C12)</f>
        <v/>
      </c>
      <c r="F12" s="259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60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3" t="n"/>
      <c r="K12" s="167" t="n"/>
      <c r="L12" s="167" t="n"/>
      <c r="M12" s="167" t="n"/>
    </row>
    <row r="13" ht="19.5" customHeight="1" s="165">
      <c r="A13" s="209">
        <f>WEEKDAY(B13)+1</f>
        <v/>
      </c>
      <c r="B13" s="210">
        <f>DATE(YEAR($B$3),MONTH($B$3),DAY(B12+1))</f>
        <v/>
      </c>
      <c r="C13" s="222" t="n">
        <v>0.4166666666666667</v>
      </c>
      <c r="D13" s="220" t="n">
        <v>0.625</v>
      </c>
      <c r="E13" s="213">
        <f>IF(C13="","",D13-C13)</f>
        <v/>
      </c>
      <c r="F13" s="259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60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3" t="n"/>
      <c r="K13" s="167" t="n"/>
      <c r="L13" s="167" t="n"/>
      <c r="M13" s="167" t="n"/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>
        <v>0.4166666666666667</v>
      </c>
      <c r="D14" s="220" t="n">
        <v>0.4444444444444444</v>
      </c>
      <c r="E14" s="213">
        <f>IF(C14="","",D14-C14)</f>
        <v/>
      </c>
      <c r="F14" s="259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6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1" t="n"/>
      <c r="K14" s="167" t="n"/>
      <c r="L14" s="167" t="n"/>
      <c r="M14" s="167" t="n"/>
    </row>
    <row r="15" ht="19.5" customHeight="1" s="165">
      <c r="A15" s="209">
        <f>WEEKDAY(B15)+1</f>
        <v/>
      </c>
      <c r="B15" s="218">
        <f>DATE(YEAR($B$3),MONTH($B$3),DAY(B14+1))</f>
        <v/>
      </c>
      <c r="C15" s="219" t="n"/>
      <c r="D15" s="220" t="n"/>
      <c r="E15" s="213">
        <f>IF(C15="","",D15-C15)</f>
        <v/>
      </c>
      <c r="F15" s="259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6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1" t="n"/>
      <c r="K15" s="167" t="n"/>
      <c r="L15" s="167" t="n"/>
      <c r="M15" s="167" t="n"/>
    </row>
    <row r="16" ht="19.5" customHeight="1" s="165">
      <c r="A16" s="209">
        <f>WEEKDAY(B16)+1</f>
        <v/>
      </c>
      <c r="B16" s="218">
        <f>DATE(YEAR($B$3),MONTH($B$3),DAY(B15+1))</f>
        <v/>
      </c>
      <c r="C16" s="281" t="n"/>
      <c r="D16" s="282" t="n"/>
      <c r="E16" s="213">
        <f>IF(C16="","",D16-C16)</f>
        <v/>
      </c>
      <c r="F16" s="259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60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1" t="n"/>
      <c r="K16" s="167" t="n"/>
      <c r="L16" s="167" t="n"/>
      <c r="M16" s="167" t="n"/>
    </row>
    <row r="17" ht="19.5" customHeight="1" s="165">
      <c r="A17" s="209">
        <f>WEEKDAY(B17)+1</f>
        <v/>
      </c>
      <c r="B17" s="218">
        <f>DATE(YEAR($B$3),MONTH($B$3),DAY(B16+1))</f>
        <v/>
      </c>
      <c r="C17" s="280" t="n">
        <v>0.4166666666666667</v>
      </c>
      <c r="D17" s="212" t="n">
        <v>0.4791666666666667</v>
      </c>
      <c r="E17" s="213">
        <f>IF(C17="","",D17-C17)</f>
        <v/>
      </c>
      <c r="F17" s="259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60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1" t="n"/>
      <c r="K17" s="167" t="n"/>
      <c r="L17" s="167" t="n"/>
      <c r="M17" s="167" t="n"/>
    </row>
    <row r="18" ht="19.5" customHeight="1" s="165">
      <c r="A18" s="209">
        <f>WEEKDAY(B18)+1</f>
        <v/>
      </c>
      <c r="B18" s="218">
        <f>DATE(YEAR($B$3),MONTH($B$3),DAY(B17+1))</f>
        <v/>
      </c>
      <c r="C18" s="219" t="n">
        <v>0.4166666666666667</v>
      </c>
      <c r="D18" s="220" t="n">
        <v>0.4791666666666667</v>
      </c>
      <c r="E18" s="213">
        <f>IF(C18="","",D18-C18)</f>
        <v/>
      </c>
      <c r="F18" s="259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60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1" t="n"/>
      <c r="K18" s="167" t="n"/>
      <c r="L18" s="167" t="n"/>
      <c r="M18" s="167" t="n"/>
    </row>
    <row r="19" ht="19.5" customHeight="1" s="165">
      <c r="A19" s="209">
        <f>WEEKDAY(B19)+1</f>
        <v/>
      </c>
      <c r="B19" s="210">
        <f>DATE(YEAR($B$3),MONTH($B$3),DAY(B18+1))</f>
        <v/>
      </c>
      <c r="C19" s="222" t="n">
        <v>0.4166666666666667</v>
      </c>
      <c r="D19" s="220" t="n">
        <v>0.4652777777777778</v>
      </c>
      <c r="E19" s="213">
        <f>IF(C19="","",D19-C19)</f>
        <v/>
      </c>
      <c r="F19" s="259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60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3" t="n"/>
      <c r="K19" s="167" t="n"/>
      <c r="L19" s="167" t="n"/>
      <c r="M19" s="167" t="n"/>
    </row>
    <row r="20" ht="19.5" customHeight="1" s="165">
      <c r="A20" s="209">
        <f>WEEKDAY(B20)+1</f>
        <v/>
      </c>
      <c r="B20" s="210">
        <f>DATE(YEAR($B$3),MONTH($B$3),DAY(B19+1))</f>
        <v/>
      </c>
      <c r="C20" s="222" t="n">
        <v>0.4166666666666667</v>
      </c>
      <c r="D20" s="220" t="n">
        <v>0.4861111111111111</v>
      </c>
      <c r="E20" s="213">
        <f>IF(C20="","",D20-C20)</f>
        <v/>
      </c>
      <c r="F20" s="259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60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3" t="n"/>
      <c r="K20" s="167" t="n"/>
      <c r="L20" s="167" t="n"/>
      <c r="M20" s="167" t="n"/>
    </row>
    <row r="21" ht="19.5" customHeight="1" s="165">
      <c r="A21" s="209">
        <f>WEEKDAY(B21)+1</f>
        <v/>
      </c>
      <c r="B21" s="218">
        <f>DATE(YEAR($B$3),MONTH($B$3),DAY(B20+1))</f>
        <v/>
      </c>
      <c r="C21" s="219" t="n">
        <v>0.4166666666666667</v>
      </c>
      <c r="D21" s="220" t="n">
        <v>0.4930555555555556</v>
      </c>
      <c r="E21" s="213">
        <f>IF(C21="","",D21-C21)</f>
        <v/>
      </c>
      <c r="F21" s="259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6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1" t="n"/>
      <c r="K21" s="167" t="n"/>
      <c r="L21" s="167" t="n"/>
      <c r="M21" s="167" t="n"/>
    </row>
    <row r="22" ht="19.5" customHeight="1" s="165">
      <c r="A22" s="209">
        <f>WEEKDAY(B22)+1</f>
        <v/>
      </c>
      <c r="B22" s="218">
        <f>DATE(YEAR($B$3),MONTH($B$3),DAY(B21+1))</f>
        <v/>
      </c>
      <c r="C22" s="219" t="n"/>
      <c r="D22" s="220" t="n"/>
      <c r="E22" s="213">
        <f>IF(C22="","",D22-C22)</f>
        <v/>
      </c>
      <c r="F22" s="259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6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1" t="n"/>
      <c r="K22" s="167" t="n"/>
      <c r="L22" s="167" t="n"/>
      <c r="M22" s="167" t="n"/>
    </row>
    <row r="23" ht="19.5" customHeight="1" s="165">
      <c r="A23" s="209">
        <f>WEEKDAY(B23)+1</f>
        <v/>
      </c>
      <c r="B23" s="218">
        <f>DATE(YEAR($B$3),MONTH($B$3),DAY(B22+1))</f>
        <v/>
      </c>
      <c r="C23" s="219" t="n"/>
      <c r="D23" s="220" t="n"/>
      <c r="E23" s="213">
        <f>IF(C23="","",D23-C23)</f>
        <v/>
      </c>
      <c r="F23" s="259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60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1" t="n"/>
      <c r="K23" s="167" t="n"/>
      <c r="L23" s="167" t="n"/>
      <c r="M23" s="167" t="n"/>
    </row>
    <row r="24" ht="19.5" customHeight="1" s="165">
      <c r="A24" s="209">
        <f>WEEKDAY(B24)+1</f>
        <v/>
      </c>
      <c r="B24" s="218">
        <f>DATE(YEAR($B$3),MONTH($B$3),DAY(B23+1))</f>
        <v/>
      </c>
      <c r="C24" s="219" t="n">
        <v>0.4166666666666667</v>
      </c>
      <c r="D24" s="220" t="n">
        <v>0.4375</v>
      </c>
      <c r="E24" s="213">
        <f>IF(C24="","",D24-C24)</f>
        <v/>
      </c>
      <c r="F24" s="259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60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1" t="n"/>
      <c r="K24" s="167" t="n"/>
      <c r="L24" s="167" t="n"/>
      <c r="M24" s="167" t="n"/>
    </row>
    <row r="25" ht="19.5" customHeight="1" s="165">
      <c r="A25" s="209">
        <f>WEEKDAY(B25)+1</f>
        <v/>
      </c>
      <c r="B25" s="218">
        <f>DATE(YEAR($B$3),MONTH($B$3),DAY(B24+1))</f>
        <v/>
      </c>
      <c r="C25" s="219" t="n">
        <v>0.4166666666666667</v>
      </c>
      <c r="D25" s="220" t="n">
        <v>0.4722222222222222</v>
      </c>
      <c r="E25" s="213">
        <f>IF(C25="","",D25-C25)</f>
        <v/>
      </c>
      <c r="F25" s="259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60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1" t="n"/>
      <c r="K25" s="167" t="n"/>
      <c r="L25" s="167" t="n"/>
      <c r="M25" s="167" t="n"/>
    </row>
    <row r="26" ht="19.5" customHeight="1" s="165">
      <c r="A26" s="209">
        <f>WEEKDAY(B26)+1</f>
        <v/>
      </c>
      <c r="B26" s="210">
        <f>DATE(YEAR($B$3),MONTH($B$3),DAY(B25+1))</f>
        <v/>
      </c>
      <c r="C26" s="222" t="n">
        <v>0.4166666666666667</v>
      </c>
      <c r="D26" s="220" t="n">
        <v>0.4861111111111111</v>
      </c>
      <c r="E26" s="213">
        <f>IF(C26="","",D26-C26)</f>
        <v/>
      </c>
      <c r="F26" s="259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60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3" t="n"/>
      <c r="K26" s="167" t="n"/>
      <c r="L26" s="167" t="n"/>
      <c r="M26" s="167" t="n"/>
    </row>
    <row r="27" ht="19.5" customHeight="1" s="165">
      <c r="A27" s="209">
        <f>WEEKDAY(B27)+1</f>
        <v/>
      </c>
      <c r="B27" s="210">
        <f>DATE(YEAR($B$3),MONTH($B$3),DAY(B26+1))</f>
        <v/>
      </c>
      <c r="C27" s="222" t="n">
        <v>0.4166666666666667</v>
      </c>
      <c r="D27" s="220" t="n">
        <v>0.5763888888888888</v>
      </c>
      <c r="E27" s="213">
        <f>IF(C27="","",D27-C27)</f>
        <v/>
      </c>
      <c r="F27" s="259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60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  <c r="M27" s="167" t="n"/>
    </row>
    <row r="28" ht="19.5" customHeight="1" s="165">
      <c r="A28" s="209">
        <f>WEEKDAY(B28)+1</f>
        <v/>
      </c>
      <c r="B28" s="218">
        <f>DATE(YEAR($B$3),MONTH($B$3),DAY(B27+1))</f>
        <v/>
      </c>
      <c r="C28" s="219" t="n">
        <v>0.4166666666666667</v>
      </c>
      <c r="D28" s="220" t="n">
        <v>0.5486111111111112</v>
      </c>
      <c r="E28" s="213">
        <f>IF(C28="","",D28-C28)</f>
        <v/>
      </c>
      <c r="F28" s="259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6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1" t="n"/>
      <c r="K28" s="167" t="n"/>
      <c r="L28" s="167" t="n"/>
      <c r="M28" s="167" t="n"/>
    </row>
    <row r="29" ht="19.5" customHeight="1" s="165">
      <c r="A29" s="209">
        <f>WEEKDAY(B29)+1</f>
        <v/>
      </c>
      <c r="B29" s="218">
        <f>DATE(YEAR($B$3),MONTH($B$3),DAY(B28+1))</f>
        <v/>
      </c>
      <c r="C29" s="219" t="n"/>
      <c r="D29" s="220" t="n"/>
      <c r="E29" s="213">
        <f>IF(C29="","",D29-C29)</f>
        <v/>
      </c>
      <c r="F29" s="259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6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1" t="n"/>
      <c r="K29" s="167" t="n"/>
      <c r="L29" s="167" t="n"/>
      <c r="M29" s="167" t="n"/>
    </row>
    <row r="30" ht="19.5" customHeight="1" s="165">
      <c r="A30" s="209">
        <f>WEEKDAY(B30)+1</f>
        <v/>
      </c>
      <c r="B30" s="210">
        <f>DATE(YEAR($B$3),MONTH($B$3),DAY(B29+1))</f>
        <v/>
      </c>
      <c r="C30" s="222" t="n"/>
      <c r="D30" s="220" t="n"/>
      <c r="E30" s="213">
        <f>IF(C30="","",D30-C30)</f>
        <v/>
      </c>
      <c r="F30" s="259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60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3" t="n"/>
      <c r="K30" s="167" t="n"/>
      <c r="L30" s="167" t="inlineStr">
        <is>
          <t>arbeitsfrei</t>
        </is>
      </c>
      <c r="M30" s="167" t="n"/>
    </row>
    <row r="31" ht="19.5" customHeight="1" s="165">
      <c r="A31" s="209">
        <f>WEEKDAY(B31)+1</f>
        <v/>
      </c>
      <c r="B31" s="210">
        <f>DATE(YEAR($B$3),MONTH($B$3),DAY(B30+1))</f>
        <v/>
      </c>
      <c r="C31" s="222" t="n">
        <v>0.4166666666666667</v>
      </c>
      <c r="D31" s="220" t="n">
        <v>0.4236111111111111</v>
      </c>
      <c r="E31" s="213">
        <f>IF(C31="","",D31-C31)</f>
        <v/>
      </c>
      <c r="F31" s="259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60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inlineStr">
        <is>
          <t>arbeitsfrei</t>
        </is>
      </c>
      <c r="M31" s="167" t="n"/>
    </row>
    <row r="32" ht="19.5" customHeight="1" s="165">
      <c r="A32" s="209">
        <f>WEEKDAY(B32)+1</f>
        <v/>
      </c>
      <c r="B32" s="210">
        <f>DATE(YEAR($B$3),MONTH($B$3),DAY(B31+1))</f>
        <v/>
      </c>
      <c r="C32" s="222" t="n">
        <v>0.4166666666666667</v>
      </c>
      <c r="D32" s="220" t="n">
        <v>0.5902777777777778</v>
      </c>
      <c r="E32" s="213">
        <f>IF(C32="","",D32-C32)</f>
        <v/>
      </c>
      <c r="F32" s="259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60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inlineStr">
        <is>
          <t>arbeitsfrei</t>
        </is>
      </c>
      <c r="M32" s="167" t="n"/>
    </row>
    <row r="33" ht="19.5" customHeight="1" s="165">
      <c r="A33" s="209">
        <f>WEEKDAY(B33)+1</f>
        <v/>
      </c>
      <c r="B33" s="210">
        <f>DATE(YEAR($B$3),MONTH($B$3),DAY(B32+1))</f>
        <v/>
      </c>
      <c r="C33" s="222" t="n">
        <v>0.4166666666666667</v>
      </c>
      <c r="D33" s="220" t="n">
        <v>0.5</v>
      </c>
      <c r="E33" s="213">
        <f>IF(C33="","",D33-C33)</f>
        <v/>
      </c>
      <c r="F33" s="259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60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3" t="n"/>
      <c r="K33" s="167" t="n"/>
      <c r="L33" s="167" t="n"/>
      <c r="M33" s="167" t="n"/>
    </row>
    <row r="34" ht="19.5" customHeight="1" s="165">
      <c r="A34" s="209">
        <f>WEEKDAY(B34)+1</f>
        <v/>
      </c>
      <c r="B34" s="210">
        <f>DATE(YEAR($B$3),MONTH($B$3),DAY(B33+1))</f>
        <v/>
      </c>
      <c r="C34" s="222" t="n">
        <v>0.4166666666666667</v>
      </c>
      <c r="D34" s="220" t="n">
        <v>0.4722222222222222</v>
      </c>
      <c r="E34" s="213">
        <f>IF(C34="","",D34-C34)</f>
        <v/>
      </c>
      <c r="F34" s="259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60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3" t="n"/>
      <c r="K34" s="167" t="n"/>
      <c r="L34" s="167" t="n"/>
      <c r="M34" s="167" t="n"/>
    </row>
    <row r="35" ht="19.5" customHeight="1" s="165">
      <c r="A35" s="209">
        <f>IF(B35="","",WEEKDAY(B35+1))</f>
        <v/>
      </c>
      <c r="B35" s="218">
        <f>IF(B34="","",IF(DAY(B34+1)&gt;MONTH($B$3),B34+1,""))</f>
        <v/>
      </c>
      <c r="C35" s="219" t="n">
        <v>0.4166666666666667</v>
      </c>
      <c r="D35" s="220" t="n">
        <v>0.4375</v>
      </c>
      <c r="E35" s="213">
        <f>IF(C35="","",D35-C35)</f>
        <v/>
      </c>
      <c r="F35" s="259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6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1" t="n"/>
      <c r="K35" s="167" t="n"/>
      <c r="L35" s="167" t="n"/>
      <c r="M35" s="167" t="n"/>
    </row>
    <row r="36" ht="19.5" customHeight="1" s="165">
      <c r="A36" s="209">
        <f>IF(B36="","",WEEKDAY(B36+1))</f>
        <v/>
      </c>
      <c r="B36" s="218">
        <f>IF(B35="","",IF(DAY(B35+1)&gt;MONTH($B$3),B35+1,""))</f>
        <v/>
      </c>
      <c r="C36" s="219" t="n"/>
      <c r="D36" s="220" t="n"/>
      <c r="E36" s="213">
        <f>IF(C36="","",D36-C36)</f>
        <v/>
      </c>
      <c r="F36" s="259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60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21" t="n"/>
      <c r="K36" s="167" t="n"/>
      <c r="L36" s="167" t="n"/>
      <c r="M36" s="167" t="n"/>
    </row>
    <row r="37" ht="19.5" customHeight="1" s="165">
      <c r="A37" s="312">
        <f>IF(B37="","",WEEKDAY(B37+1))</f>
        <v/>
      </c>
      <c r="B37" s="210">
        <f>IF(B36="","",IF(DAY(B36+1)&gt;MONTH($B$3),B36+1,""))</f>
        <v/>
      </c>
      <c r="C37" s="222" t="n"/>
      <c r="D37" s="220" t="n"/>
      <c r="E37" s="213">
        <f>IF(C37="","",D37-C37)</f>
        <v/>
      </c>
      <c r="F37" s="259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60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60">
        <f>IF(E37="","",IF(OR(WEEKDAY(A37)=1,WEEKDAY(A37)=7,L37="arbeitsfrei",E37&lt;=$L$4),"",$M$4))</f>
        <v/>
      </c>
      <c r="I37" s="215">
        <f>IF(F37="",IF(G37="",I36,I36-G37-IF(H37="",0,H37)),I36+F37-IF(H37="",0,H37))</f>
        <v/>
      </c>
      <c r="J37" s="223" t="n"/>
      <c r="L37" s="167" t="inlineStr">
        <is>
          <t>arbeitsfrei</t>
        </is>
      </c>
    </row>
    <row r="38" ht="19.5" customHeight="1" s="165">
      <c r="A38" s="229" t="n"/>
      <c r="B38" s="193" t="n"/>
      <c r="C38" s="230" t="n"/>
      <c r="D38" s="230" t="n"/>
      <c r="E38" s="231" t="n"/>
      <c r="F38" s="232" t="n"/>
      <c r="G38" s="233" t="n"/>
      <c r="H38" s="195" t="inlineStr">
        <is>
          <t>Übertrag:</t>
        </is>
      </c>
      <c r="I38" s="234">
        <f>I37</f>
        <v/>
      </c>
      <c r="J38" s="235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2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</sheetData>
  <mergeCells count="4">
    <mergeCell ref="B3:C3"/>
    <mergeCell ref="A1:J1"/>
    <mergeCell ref="E3:G3"/>
    <mergeCell ref="C4:D4"/>
  </mergeCells>
  <conditionalFormatting sqref="E12:E13 J12:J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2:D13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2:C13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9:E20 J19:J20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9:D20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9:C20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6:E27 J26:J27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6:D27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6:C27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0:E34 J30:J3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0:D3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0:C34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7 J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7:C3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A37">
    <cfRule type="expression" rank="0" priority="32" equalAverage="0" aboveAverage="0" dxfId="0" text="" percent="0" bottom="0">
      <formula>WEEKDAY(A37)=1</formula>
    </cfRule>
    <cfRule type="expression" rank="0" priority="33" equalAverage="0" aboveAverage="0" dxfId="0" text="" percent="0" bottom="0">
      <formula>WEEKDAY(A37)=7</formula>
    </cfRule>
  </conditionalFormatting>
  <conditionalFormatting sqref="H7:H37 I9 I11 I13 I15 I17 I19 I21 I23 I25 I27 I29 I31 I33 I35:I3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36" equalAverage="0" aboveAverage="0" dxfId="6" text="" percent="0" bottom="0">
      <formula>AND(OR(WEEKDAY(#ref!)=1,WEEKDAY(#ref!)=7),#ref!="")</formula>
    </cfRule>
    <cfRule type="expression" rank="0" priority="37" equalAverage="0" aboveAverage="0" dxfId="7" text="" percent="0" bottom="0">
      <formula>AND(WEEKDAY(#ref!&gt;1&lt;7),#ref!="",#ref!="")</formula>
    </cfRule>
    <cfRule type="expression" rank="0" priority="38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9" equalAverage="0" aboveAverage="0" dxfId="6" text="" percent="0" bottom="0">
      <formula>AND(OR(WEEKDAY(#ref!)=1,WEEKDAY(#ref!)=7),#ref!="")</formula>
    </cfRule>
    <cfRule type="expression" rank="0" priority="40" equalAverage="0" aboveAverage="0" dxfId="7" text="" percent="0" bottom="0">
      <formula>AND(WEEKDAY(#ref!&gt;1&lt;7),#ref!="",#ref!="")</formula>
    </cfRule>
    <cfRule type="expression" rank="0" priority="41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2" equalAverage="0" aboveAverage="0" dxfId="6" text="" percent="0" bottom="0">
      <formula>AND(OR(WEEKDAY(#ref!)=1,WEEKDAY(#ref!)=7),#ref!="")</formula>
    </cfRule>
    <cfRule type="expression" rank="0" priority="43" equalAverage="0" aboveAverage="0" dxfId="7" text="" percent="0" bottom="0">
      <formula>AND(WEEKDAY(#ref!&gt;1&lt;7),#ref!="",#ref!="")</formula>
    </cfRule>
    <cfRule type="expression" rank="0" priority="44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0659722222222222" right="0.0694444444444445" top="0.676388888888889" bottom="0.38888888888888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93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I18" activeCellId="0" sqref="I18"/>
    </sheetView>
  </sheetViews>
  <sheetFormatPr baseColWidth="8" defaultColWidth="9.66796875" defaultRowHeight="12.75" zeroHeight="0" outlineLevelRow="0"/>
  <cols>
    <col width="13.17" customWidth="1" style="160" min="1" max="1"/>
    <col width="8.33" customWidth="1" style="161" min="2" max="2"/>
    <col width="8.5" customWidth="1" style="161" min="3" max="3"/>
    <col width="8" customWidth="1" style="161" min="4" max="4"/>
    <col width="9.17" customWidth="1" style="162" min="5" max="5"/>
    <col width="8.5" customWidth="1" style="163" min="6" max="6"/>
    <col width="9" customWidth="1" style="162" min="7" max="7"/>
    <col width="8.5" customWidth="1" style="162" min="8" max="8"/>
    <col width="7.67" customWidth="1" style="162" min="9" max="9"/>
    <col width="12.67" customWidth="1" style="164" min="10" max="10"/>
    <col width="8.17" customWidth="1" style="160" min="11" max="11"/>
    <col width="8" customWidth="1" style="160" min="12" max="12"/>
    <col width="7.34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0.1458333333333333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173" t="n"/>
    </row>
    <row r="3" ht="19.5" customHeight="1" s="165">
      <c r="A3" s="176" t="inlineStr">
        <is>
          <t xml:space="preserve">Monat: </t>
        </is>
      </c>
      <c r="B3" s="177" t="n">
        <v>43496</v>
      </c>
      <c r="C3" s="178" t="n"/>
      <c r="D3" s="179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238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7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246" t="n"/>
      <c r="B5" s="247" t="n"/>
      <c r="C5" s="247" t="n"/>
      <c r="D5" s="247" t="n"/>
      <c r="E5" s="248" t="n"/>
      <c r="F5" s="249" t="n"/>
      <c r="G5" s="250" t="n"/>
      <c r="H5" s="249" t="inlineStr">
        <is>
          <t>Übertrag:</t>
        </is>
      </c>
      <c r="I5" s="196">
        <f>'Januar 23'!I38</f>
        <v/>
      </c>
      <c r="J5" s="251" t="inlineStr">
        <is>
          <t>Std.</t>
        </is>
      </c>
      <c r="K5" s="167" t="n"/>
      <c r="L5" s="217" t="n"/>
      <c r="M5" s="167" t="n"/>
      <c r="N5" s="167" t="n"/>
    </row>
    <row r="6" ht="36.75" customHeight="1" s="165">
      <c r="A6" s="252" t="inlineStr">
        <is>
          <t>Wochentag</t>
        </is>
      </c>
      <c r="B6" s="253" t="inlineStr">
        <is>
          <t>Tage</t>
        </is>
      </c>
      <c r="C6" s="254" t="inlineStr">
        <is>
          <t>Beginn</t>
        </is>
      </c>
      <c r="D6" s="202" t="inlineStr">
        <is>
          <t>Ende</t>
        </is>
      </c>
      <c r="E6" s="202" t="inlineStr">
        <is>
          <t>Std./Min.</t>
        </is>
      </c>
      <c r="F6" s="255" t="inlineStr">
        <is>
          <t>mehr</t>
        </is>
      </c>
      <c r="G6" s="202" t="inlineStr">
        <is>
          <t>weniger</t>
        </is>
      </c>
      <c r="H6" s="256" t="inlineStr">
        <is>
          <t>weitere
Pausen-
zeiten</t>
        </is>
      </c>
      <c r="I6" s="257" t="inlineStr">
        <is>
          <t xml:space="preserve"> + / -</t>
        </is>
      </c>
      <c r="J6" s="258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</row>
    <row r="7" ht="19.5" customHeight="1" s="165">
      <c r="A7" s="209">
        <f>WEEKDAY(B7)+1</f>
        <v/>
      </c>
      <c r="B7" s="210">
        <f>DATE(YEAR($B$3),MONTH($B$3),DAY(B3))</f>
        <v/>
      </c>
      <c r="C7" s="211" t="n">
        <v>0.4166666666666667</v>
      </c>
      <c r="D7" s="212" t="n">
        <v>0.6666666666666666</v>
      </c>
      <c r="E7" s="259">
        <f>IF(C7="","",D7-C7)</f>
        <v/>
      </c>
      <c r="F7" s="259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6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16" t="n"/>
      <c r="K7" s="167" t="n"/>
      <c r="L7" s="217" t="n"/>
      <c r="M7" s="167" t="n"/>
      <c r="N7" s="167" t="n"/>
    </row>
    <row r="8" ht="19.5" customHeight="1" s="165">
      <c r="A8" s="209">
        <f>WEEKDAY(B8)+1</f>
        <v/>
      </c>
      <c r="B8" s="210">
        <f>DATE(YEAR($B$3),MONTH($B$3),DAY(B7+1))</f>
        <v/>
      </c>
      <c r="C8" s="222" t="n">
        <v>0.4166666666666667</v>
      </c>
      <c r="D8" s="220" t="n">
        <v>0.5416666666666666</v>
      </c>
      <c r="E8" s="213">
        <f>IF(C8="","",D8-C8)</f>
        <v/>
      </c>
      <c r="F8" s="259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6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3" t="n"/>
      <c r="K8" s="167" t="n"/>
      <c r="L8" s="217" t="n"/>
      <c r="M8" s="167" t="n"/>
      <c r="N8" s="167" t="n"/>
    </row>
    <row r="9" ht="19.5" customHeight="1" s="165">
      <c r="A9" s="209">
        <f>WEEKDAY(B9)+1</f>
        <v/>
      </c>
      <c r="B9" s="210">
        <f>DATE(YEAR($B$3),MONTH($B$3),DAY(B8+1))</f>
        <v/>
      </c>
      <c r="C9" s="222" t="n">
        <v>0.4166666666666667</v>
      </c>
      <c r="D9" s="220" t="n">
        <v>0.4652777777777778</v>
      </c>
      <c r="E9" s="213">
        <f>IF(C9="","",D9-C9)</f>
        <v/>
      </c>
      <c r="F9" s="259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60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3" t="n"/>
      <c r="K9" s="167" t="n"/>
      <c r="L9" s="217" t="n"/>
      <c r="M9" s="167" t="n"/>
      <c r="N9" s="167" t="n"/>
    </row>
    <row r="10" ht="19.5" customHeight="1" s="165">
      <c r="A10" s="209">
        <f>WEEKDAY(B10)+1</f>
        <v/>
      </c>
      <c r="B10" s="210">
        <f>DATE(YEAR($B$3),MONTH($B$3),DAY(B9+1))</f>
        <v/>
      </c>
      <c r="C10" s="222" t="n"/>
      <c r="D10" s="220" t="n"/>
      <c r="E10" s="213">
        <f>IF(C10="","",D10-C10)</f>
        <v/>
      </c>
      <c r="F10" s="259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60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3" t="n"/>
      <c r="K10" s="167" t="n"/>
      <c r="L10" s="208" t="n"/>
      <c r="M10" s="167" t="n"/>
      <c r="N10" s="167" t="n"/>
    </row>
    <row r="11" ht="19.5" customHeight="1" s="165">
      <c r="A11" s="209">
        <f>WEEKDAY(B11)+1</f>
        <v/>
      </c>
      <c r="B11" s="210">
        <f>DATE(YEAR($B$3),MONTH($B$3),DAY(B10+1))</f>
        <v/>
      </c>
      <c r="C11" s="222" t="n"/>
      <c r="D11" s="220" t="n"/>
      <c r="E11" s="213">
        <f>IF(C11="","",D11-C11)</f>
        <v/>
      </c>
      <c r="F11" s="259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60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208" t="n"/>
      <c r="M11" s="167" t="n"/>
      <c r="N11" s="167" t="n"/>
    </row>
    <row r="12" ht="19.5" customHeight="1" s="165">
      <c r="A12" s="209">
        <f>WEEKDAY(B12)+1</f>
        <v/>
      </c>
      <c r="B12" s="210">
        <f>DATE(YEAR($B$3),MONTH($B$3),DAY(B11+1))</f>
        <v/>
      </c>
      <c r="C12" s="222" t="n">
        <v>0.4166666666666667</v>
      </c>
      <c r="D12" s="220" t="n">
        <v>0.4861111111111111</v>
      </c>
      <c r="E12" s="213">
        <f>IF(C12="","",D12-C12)</f>
        <v/>
      </c>
      <c r="F12" s="259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60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3" t="n"/>
      <c r="K12" s="167" t="n"/>
      <c r="L12" s="167" t="n"/>
      <c r="M12" s="167" t="n"/>
      <c r="N12" s="167" t="n"/>
    </row>
    <row r="13" ht="19.5" customHeight="1" s="165">
      <c r="A13" s="209">
        <f>WEEKDAY(B13)+1</f>
        <v/>
      </c>
      <c r="B13" s="210">
        <f>DATE(YEAR($B$3),MONTH($B$3),DAY(B12+1))</f>
        <v/>
      </c>
      <c r="C13" s="222" t="n">
        <v>0.4166666666666667</v>
      </c>
      <c r="D13" s="220" t="n">
        <v>0.5555555555555556</v>
      </c>
      <c r="E13" s="213">
        <f>IF(C13="","",D13-C13)</f>
        <v/>
      </c>
      <c r="F13" s="259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60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3" t="n"/>
      <c r="K13" s="167" t="n"/>
      <c r="L13" s="167" t="n"/>
      <c r="M13" s="167" t="n"/>
      <c r="N13" s="167" t="n"/>
    </row>
    <row r="14" ht="19.5" customHeight="1" s="165">
      <c r="A14" s="209">
        <f>WEEKDAY(B14)+1</f>
        <v/>
      </c>
      <c r="B14" s="210">
        <f>DATE(YEAR($B$3),MONTH($B$3),DAY(B13+1))</f>
        <v/>
      </c>
      <c r="C14" s="222" t="n">
        <v>0.4166666666666667</v>
      </c>
      <c r="D14" s="220" t="n">
        <v>0.4861111111111111</v>
      </c>
      <c r="E14" s="213">
        <f>IF(C14="","",D14-C14)</f>
        <v/>
      </c>
      <c r="F14" s="259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6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3" t="n"/>
      <c r="K14" s="167" t="n"/>
      <c r="L14" s="167" t="n"/>
      <c r="M14" s="167" t="n"/>
      <c r="N14" s="167" t="n"/>
    </row>
    <row r="15" ht="19.5" customHeight="1" s="165">
      <c r="A15" s="209">
        <f>WEEKDAY(B15)+1</f>
        <v/>
      </c>
      <c r="B15" s="210">
        <f>DATE(YEAR($B$3),MONTH($B$3),DAY(B14+1))</f>
        <v/>
      </c>
      <c r="C15" s="222" t="n">
        <v>0.4166666666666667</v>
      </c>
      <c r="D15" s="220" t="n">
        <v>0.4652777777777778</v>
      </c>
      <c r="E15" s="213">
        <f>IF(C15="","",D15-C15)</f>
        <v/>
      </c>
      <c r="F15" s="259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6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3" t="n"/>
      <c r="K15" s="167" t="n"/>
      <c r="L15" s="167" t="n"/>
      <c r="M15" s="167" t="n"/>
      <c r="N15" s="167" t="n"/>
    </row>
    <row r="16" ht="19.5" customHeight="1" s="165">
      <c r="A16" s="209">
        <f>WEEKDAY(B16)+1</f>
        <v/>
      </c>
      <c r="B16" s="210">
        <f>DATE(YEAR($B$3),MONTH($B$3),DAY(B15+1))</f>
        <v/>
      </c>
      <c r="C16" s="222" t="n">
        <v>0.4166666666666667</v>
      </c>
      <c r="D16" s="220" t="n">
        <v>0.4722222222222222</v>
      </c>
      <c r="E16" s="213">
        <f>IF(C16="","",D16-C16)</f>
        <v/>
      </c>
      <c r="F16" s="259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60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3" t="n"/>
      <c r="K16" s="167" t="n"/>
      <c r="L16" s="167" t="n"/>
      <c r="M16" s="167" t="n"/>
      <c r="N16" s="167" t="n"/>
    </row>
    <row r="17" ht="19.5" customHeight="1" s="165">
      <c r="A17" s="209">
        <f>WEEKDAY(B17)+1</f>
        <v/>
      </c>
      <c r="B17" s="210">
        <f>DATE(YEAR($B$3),MONTH($B$3),DAY(B16+1))</f>
        <v/>
      </c>
      <c r="C17" s="222" t="n"/>
      <c r="D17" s="220" t="n"/>
      <c r="E17" s="213">
        <f>IF(C17="","",D17-C17)</f>
        <v/>
      </c>
      <c r="F17" s="259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60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3" t="n"/>
      <c r="K17" s="167" t="n"/>
      <c r="L17" s="167" t="n"/>
      <c r="M17" s="167" t="n"/>
      <c r="N17" s="167" t="n"/>
    </row>
    <row r="18" ht="19.5" customHeight="1" s="165">
      <c r="A18" s="209">
        <f>WEEKDAY(B18)+1</f>
        <v/>
      </c>
      <c r="B18" s="210">
        <f>DATE(YEAR($B$3),MONTH($B$3),DAY(B17+1))</f>
        <v/>
      </c>
      <c r="C18" s="222" t="n"/>
      <c r="D18" s="220" t="n"/>
      <c r="E18" s="213">
        <f>IF(C18="","",D18-C18)</f>
        <v/>
      </c>
      <c r="F18" s="259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60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  <c r="M18" s="167" t="n"/>
      <c r="N18" s="167" t="n"/>
    </row>
    <row r="19" ht="19.5" customHeight="1" s="165">
      <c r="A19" s="209">
        <f>WEEKDAY(B19)+1</f>
        <v/>
      </c>
      <c r="B19" s="210">
        <f>DATE(YEAR($B$3),MONTH($B$3),DAY(B18+1))</f>
        <v/>
      </c>
      <c r="C19" s="222" t="n">
        <v>0.4166666666666667</v>
      </c>
      <c r="D19" s="220" t="n">
        <v>0.5625</v>
      </c>
      <c r="E19" s="213">
        <f>IF(C19="","",D19-C19)</f>
        <v/>
      </c>
      <c r="F19" s="259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60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3" t="n"/>
      <c r="K19" s="167" t="n"/>
      <c r="L19" s="167" t="n"/>
      <c r="M19" s="167" t="n"/>
      <c r="N19" s="167" t="n"/>
    </row>
    <row r="20" ht="19.5" customHeight="1" s="165">
      <c r="A20" s="209">
        <f>WEEKDAY(B20)+1</f>
        <v/>
      </c>
      <c r="B20" s="210">
        <f>DATE(YEAR($B$3),MONTH($B$3),DAY(B19+1))</f>
        <v/>
      </c>
      <c r="C20" s="222" t="n">
        <v>0.4166666666666667</v>
      </c>
      <c r="D20" s="220" t="n">
        <v>0.5965277777777778</v>
      </c>
      <c r="E20" s="213">
        <f>IF(C20="","",D20-C20)</f>
        <v/>
      </c>
      <c r="F20" s="259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60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3" t="n"/>
      <c r="K20" s="167" t="n"/>
      <c r="L20" s="167" t="n"/>
      <c r="M20" s="167" t="n"/>
      <c r="N20" s="167" t="n"/>
    </row>
    <row r="21" ht="19.5" customHeight="1" s="165">
      <c r="A21" s="209">
        <f>WEEKDAY(B21)+1</f>
        <v/>
      </c>
      <c r="B21" s="210">
        <f>DATE(YEAR($B$3),MONTH($B$3),DAY(B20+1))</f>
        <v/>
      </c>
      <c r="C21" s="222" t="n">
        <v>0.4166666666666667</v>
      </c>
      <c r="D21" s="220" t="n">
        <v>0.4722222222222222</v>
      </c>
      <c r="E21" s="213">
        <f>IF(C21="","",D21-C21)</f>
        <v/>
      </c>
      <c r="F21" s="259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6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3" t="n"/>
      <c r="K21" s="167" t="n"/>
      <c r="L21" s="167" t="n"/>
      <c r="M21" s="167" t="n"/>
      <c r="N21" s="167" t="n"/>
    </row>
    <row r="22" ht="19.5" customHeight="1" s="165">
      <c r="A22" s="209">
        <f>WEEKDAY(B22)+1</f>
        <v/>
      </c>
      <c r="B22" s="210">
        <f>DATE(YEAR($B$3),MONTH($B$3),DAY(B21+1))</f>
        <v/>
      </c>
      <c r="C22" s="222" t="n">
        <v>0.4166666666666667</v>
      </c>
      <c r="D22" s="220" t="n">
        <v>0.5555555555555556</v>
      </c>
      <c r="E22" s="213">
        <f>IF(C22="","",D22-C22)</f>
        <v/>
      </c>
      <c r="F22" s="259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6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3" t="n"/>
      <c r="K22" s="167" t="n"/>
      <c r="L22" s="167" t="n"/>
      <c r="M22" s="167" t="n"/>
      <c r="N22" s="167" t="n"/>
    </row>
    <row r="23" ht="19.5" customHeight="1" s="165">
      <c r="A23" s="209">
        <f>WEEKDAY(B23)+1</f>
        <v/>
      </c>
      <c r="B23" s="210">
        <f>DATE(YEAR($B$3),MONTH($B$3),DAY(B22+1))</f>
        <v/>
      </c>
      <c r="C23" s="222" t="n">
        <v>0.4166666666666667</v>
      </c>
      <c r="D23" s="220" t="n">
        <v>0.6173611111111111</v>
      </c>
      <c r="E23" s="213">
        <f>IF(C23="","",D23-C23)</f>
        <v/>
      </c>
      <c r="F23" s="259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60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3" t="n"/>
      <c r="K23" s="167" t="n"/>
      <c r="L23" s="167" t="n"/>
      <c r="M23" s="167" t="n"/>
      <c r="N23" s="167" t="n"/>
      <c r="O23" s="261" t="n"/>
    </row>
    <row r="24" ht="19.5" customHeight="1" s="165">
      <c r="A24" s="209">
        <f>WEEKDAY(B24)+1</f>
        <v/>
      </c>
      <c r="B24" s="210">
        <f>DATE(YEAR($B$3),MONTH($B$3),DAY(B23+1))</f>
        <v/>
      </c>
      <c r="C24" s="222" t="n"/>
      <c r="D24" s="220" t="n"/>
      <c r="E24" s="213">
        <f>IF(C24="","",D24-C24)</f>
        <v/>
      </c>
      <c r="F24" s="259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60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n"/>
      <c r="M24" s="167" t="n"/>
      <c r="N24" s="167" t="n"/>
      <c r="O24" s="261" t="n"/>
    </row>
    <row r="25" ht="19.5" customHeight="1" s="165">
      <c r="A25" s="209">
        <f>WEEKDAY(B25)+1</f>
        <v/>
      </c>
      <c r="B25" s="210">
        <f>DATE(YEAR($B$3),MONTH($B$3),DAY(B24+1))</f>
        <v/>
      </c>
      <c r="C25" s="222" t="n"/>
      <c r="D25" s="220" t="n"/>
      <c r="E25" s="213">
        <f>IF(C25="","",D25-C25)</f>
        <v/>
      </c>
      <c r="F25" s="259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60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  <c r="M25" s="167" t="n"/>
      <c r="N25" s="167" t="n"/>
    </row>
    <row r="26" ht="19.5" customHeight="1" s="165">
      <c r="A26" s="209">
        <f>WEEKDAY(B26)+1</f>
        <v/>
      </c>
      <c r="B26" s="210">
        <f>DATE(YEAR($B$3),MONTH($B$3),DAY(B25+1))</f>
        <v/>
      </c>
      <c r="C26" s="222" t="n">
        <v>0.4166666666666667</v>
      </c>
      <c r="D26" s="220" t="n">
        <v>0.5347222222222222</v>
      </c>
      <c r="E26" s="213">
        <f>IF(C26="","",D26-C26)</f>
        <v/>
      </c>
      <c r="F26" s="259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60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3" t="n"/>
      <c r="K26" s="167" t="n"/>
      <c r="L26" s="167" t="n"/>
      <c r="M26" s="167" t="n"/>
      <c r="N26" s="167" t="n"/>
    </row>
    <row r="27" ht="19.5" customHeight="1" s="165">
      <c r="A27" s="209">
        <f>WEEKDAY(B27)+1</f>
        <v/>
      </c>
      <c r="B27" s="210">
        <f>DATE(YEAR($B$3),MONTH($B$3),DAY(B26+1))</f>
        <v/>
      </c>
      <c r="C27" s="222" t="n">
        <v>0.4166666666666667</v>
      </c>
      <c r="D27" s="220" t="n">
        <v>0.4861111111111111</v>
      </c>
      <c r="E27" s="213">
        <f>IF(C27="","",D27-C27)</f>
        <v/>
      </c>
      <c r="F27" s="259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60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  <c r="M27" s="167" t="n"/>
      <c r="N27" s="167" t="n"/>
    </row>
    <row r="28" ht="19.5" customHeight="1" s="165">
      <c r="A28" s="209">
        <f>WEEKDAY(B28)+1</f>
        <v/>
      </c>
      <c r="B28" s="210">
        <f>DATE(YEAR($B$3),MONTH($B$3),DAY(B27+1))</f>
        <v/>
      </c>
      <c r="C28" s="222" t="n">
        <v>0.4166666666666667</v>
      </c>
      <c r="D28" s="220" t="n">
        <v>0.6590277777777778</v>
      </c>
      <c r="E28" s="213">
        <f>IF(C28="","",D28-C28)</f>
        <v/>
      </c>
      <c r="F28" s="259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6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3" t="n"/>
      <c r="K28" s="167" t="n"/>
      <c r="L28" s="167" t="n"/>
      <c r="M28" s="167" t="n"/>
      <c r="N28" s="167" t="n"/>
    </row>
    <row r="29" ht="19.5" customHeight="1" s="165">
      <c r="A29" s="209">
        <f>WEEKDAY(B29)+1</f>
        <v/>
      </c>
      <c r="B29" s="210">
        <f>DATE(YEAR($B$3),MONTH($B$3),DAY(B28+1))</f>
        <v/>
      </c>
      <c r="C29" s="222" t="n">
        <v>0.4166666666666667</v>
      </c>
      <c r="D29" s="220" t="n">
        <v>0.5069444444444444</v>
      </c>
      <c r="E29" s="213">
        <f>IF(C29="","",D29-C29)</f>
        <v/>
      </c>
      <c r="F29" s="259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6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3" t="n"/>
      <c r="K29" s="167" t="n"/>
      <c r="L29" s="167" t="n"/>
      <c r="M29" s="167" t="n"/>
      <c r="N29" s="167" t="n"/>
    </row>
    <row r="30" ht="19.5" customHeight="1" s="165">
      <c r="A30" s="209">
        <f>WEEKDAY(B30)+1</f>
        <v/>
      </c>
      <c r="B30" s="210">
        <f>DATE(YEAR($B$3),MONTH($B$3),DAY(B29+1))</f>
        <v/>
      </c>
      <c r="C30" s="222" t="n">
        <v>0.4166666666666667</v>
      </c>
      <c r="D30" s="220" t="n">
        <v>0.5486111111111112</v>
      </c>
      <c r="E30" s="213">
        <f>IF(C30="","",D30-C30)</f>
        <v/>
      </c>
      <c r="F30" s="259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60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3" t="n"/>
      <c r="K30" s="167" t="n"/>
      <c r="L30" s="167" t="n"/>
      <c r="M30" s="167" t="n"/>
      <c r="N30" s="167" t="n"/>
    </row>
    <row r="31" ht="19.5" customHeight="1" s="165">
      <c r="A31" s="209">
        <f>WEEKDAY(B31)+1</f>
        <v/>
      </c>
      <c r="B31" s="210">
        <f>DATE(YEAR($B$3),MONTH($B$3),DAY(B30+1))</f>
        <v/>
      </c>
      <c r="C31" s="222" t="n"/>
      <c r="D31" s="220" t="n"/>
      <c r="E31" s="213">
        <f>IF(C31="","",D31-C31)</f>
        <v/>
      </c>
      <c r="F31" s="259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60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n"/>
      <c r="M31" s="167" t="n"/>
      <c r="N31" s="167" t="n"/>
    </row>
    <row r="32" ht="19.5" customHeight="1" s="165">
      <c r="A32" s="209">
        <f>WEEKDAY(B32)+1</f>
        <v/>
      </c>
      <c r="B32" s="210">
        <f>DATE(YEAR($B$3),MONTH($B$3),DAY(B31+1))</f>
        <v/>
      </c>
      <c r="C32" s="222" t="n"/>
      <c r="D32" s="220" t="n"/>
      <c r="E32" s="213">
        <f>IF(C32="","",D32-C32)</f>
        <v/>
      </c>
      <c r="F32" s="259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60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  <c r="M32" s="167" t="n"/>
      <c r="N32" s="167" t="n"/>
    </row>
    <row r="33" ht="19.5" customHeight="1" s="165">
      <c r="A33" s="209">
        <f>WEEKDAY(B33)+1</f>
        <v/>
      </c>
      <c r="B33" s="210">
        <f>DATE(YEAR($B$3),MONTH($B$3),DAY(B32+1))</f>
        <v/>
      </c>
      <c r="C33" s="222" t="n">
        <v>0.4166666666666667</v>
      </c>
      <c r="D33" s="220" t="n">
        <v>0.625</v>
      </c>
      <c r="E33" s="213">
        <f>IF(C33="","",D33-C33)</f>
        <v/>
      </c>
      <c r="F33" s="259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60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3" t="n"/>
      <c r="K33" s="167" t="n"/>
      <c r="L33" s="167" t="n"/>
      <c r="M33" s="167" t="n"/>
      <c r="N33" s="167" t="n"/>
    </row>
    <row r="34" ht="19.5" customHeight="1" s="165">
      <c r="A34" s="209">
        <f>WEEKDAY(B34)+1</f>
        <v/>
      </c>
      <c r="B34" s="210">
        <f>DATE(YEAR($B$3),MONTH($B$3),DAY(B33+1))</f>
        <v/>
      </c>
      <c r="C34" s="262" t="n">
        <v>0.4166666666666667</v>
      </c>
      <c r="D34" s="262" t="n">
        <v>0.5208333333333334</v>
      </c>
      <c r="E34" s="263">
        <f>IF(C34="","",D34-C34)</f>
        <v/>
      </c>
      <c r="F34" s="259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60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64" t="n"/>
      <c r="K34" s="167" t="n"/>
      <c r="L34" s="167" t="n"/>
      <c r="M34" s="167" t="n"/>
      <c r="N34" s="167" t="n"/>
    </row>
    <row r="35" hidden="1" ht="19.5" customHeight="1" s="165">
      <c r="A35" s="209">
        <f>WEEKDAY(B35)+1</f>
        <v/>
      </c>
      <c r="B35" s="210">
        <f>DATE(YEAR($B$3),MONTH($B$3),DAY(B34+1))</f>
        <v/>
      </c>
      <c r="C35" s="262" t="n"/>
      <c r="D35" s="262" t="n"/>
      <c r="E35" s="263">
        <f>IF(C35="","",D35-C35)</f>
        <v/>
      </c>
      <c r="F35" s="259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6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64" t="n"/>
      <c r="K35" s="167" t="n"/>
      <c r="L35" s="167" t="n"/>
      <c r="M35" s="167" t="n"/>
      <c r="N35" s="167" t="n"/>
    </row>
    <row r="36" ht="19.5" customHeight="1" s="165">
      <c r="A36" s="229" t="n"/>
      <c r="B36" s="230" t="n"/>
      <c r="C36" s="230" t="n"/>
      <c r="D36" s="230" t="n"/>
      <c r="E36" s="231" t="n"/>
      <c r="F36" s="265" t="n"/>
      <c r="G36" s="231" t="n"/>
      <c r="H36" s="231" t="inlineStr">
        <is>
          <t>Übertrag:</t>
        </is>
      </c>
      <c r="I36" s="266">
        <f>I35</f>
        <v/>
      </c>
      <c r="J36" s="235" t="n"/>
    </row>
    <row r="37" ht="19.5" customHeight="1" s="165">
      <c r="B37" s="238" t="n"/>
      <c r="C37" s="238" t="n"/>
      <c r="D37" s="238" t="n"/>
      <c r="E37" s="239" t="n"/>
      <c r="F37" s="240" t="n"/>
      <c r="G37" s="239" t="n"/>
      <c r="H37" s="239" t="n"/>
      <c r="I37" s="239" t="n"/>
      <c r="J37" s="241" t="n"/>
    </row>
    <row r="38" ht="19.5" customHeight="1" s="165">
      <c r="B38" s="238" t="n"/>
      <c r="C38" s="238" t="n"/>
      <c r="D38" s="238" t="n"/>
      <c r="E38" s="239" t="n"/>
      <c r="F38" s="240" t="n"/>
      <c r="G38" s="239" t="n"/>
      <c r="H38" s="239" t="n"/>
      <c r="I38" s="239" t="n"/>
      <c r="J38" s="241" t="n"/>
    </row>
    <row r="39" ht="19.5" customHeight="1" s="165">
      <c r="B39" s="238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8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0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  <row r="65" ht="19.5" customHeight="1" s="165"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</row>
    <row r="66" ht="19.5" customHeight="1" s="165">
      <c r="B66" s="238" t="n"/>
      <c r="C66" s="238" t="n"/>
      <c r="D66" s="238" t="n"/>
      <c r="E66" s="239" t="n"/>
      <c r="F66" s="240" t="n"/>
      <c r="G66" s="239" t="n"/>
      <c r="H66" s="239" t="n"/>
      <c r="I66" s="239" t="n"/>
      <c r="J66" s="241" t="n"/>
    </row>
    <row r="67" ht="19.5" customHeight="1" s="165">
      <c r="B67" s="238" t="n"/>
      <c r="C67" s="238" t="n"/>
      <c r="D67" s="238" t="n"/>
      <c r="E67" s="239" t="n"/>
      <c r="F67" s="240" t="n"/>
      <c r="G67" s="239" t="n"/>
      <c r="H67" s="239" t="n"/>
      <c r="I67" s="239" t="n"/>
      <c r="J67" s="241" t="n"/>
    </row>
    <row r="68" ht="19.5" customHeight="1" s="165">
      <c r="B68" s="238" t="n"/>
      <c r="C68" s="238" t="n"/>
      <c r="D68" s="238" t="n"/>
      <c r="E68" s="239" t="n"/>
      <c r="F68" s="240" t="n"/>
      <c r="G68" s="239" t="n"/>
      <c r="H68" s="239" t="n"/>
      <c r="I68" s="239" t="n"/>
      <c r="J68" s="241" t="n"/>
    </row>
    <row r="69" ht="19.5" customHeight="1" s="165">
      <c r="B69" s="238" t="n"/>
      <c r="C69" s="238" t="n"/>
      <c r="D69" s="238" t="n"/>
      <c r="E69" s="239" t="n"/>
      <c r="F69" s="240" t="n"/>
      <c r="G69" s="239" t="n"/>
      <c r="H69" s="239" t="n"/>
      <c r="I69" s="239" t="n"/>
      <c r="J69" s="241" t="n"/>
    </row>
    <row r="70" ht="19.5" customHeight="1" s="165">
      <c r="B70" s="238" t="n"/>
      <c r="C70" s="238" t="n"/>
      <c r="D70" s="238" t="n"/>
      <c r="E70" s="239" t="n"/>
      <c r="F70" s="240" t="n"/>
      <c r="G70" s="239" t="n"/>
      <c r="H70" s="239" t="n"/>
      <c r="I70" s="239" t="n"/>
      <c r="J70" s="241" t="n"/>
    </row>
    <row r="71" ht="19.5" customHeight="1" s="165">
      <c r="B71" s="238" t="n"/>
      <c r="C71" s="238" t="n"/>
      <c r="D71" s="238" t="n"/>
      <c r="E71" s="239" t="n"/>
      <c r="F71" s="240" t="n"/>
      <c r="G71" s="239" t="n"/>
      <c r="H71" s="239" t="n"/>
      <c r="I71" s="239" t="n"/>
      <c r="J71" s="241" t="n"/>
    </row>
    <row r="72" ht="19.5" customHeight="1" s="165">
      <c r="B72" s="238" t="n"/>
      <c r="C72" s="238" t="n"/>
      <c r="D72" s="238" t="n"/>
      <c r="E72" s="239" t="n"/>
      <c r="F72" s="240" t="n"/>
      <c r="G72" s="239" t="n"/>
      <c r="H72" s="239" t="n"/>
      <c r="I72" s="239" t="n"/>
      <c r="J72" s="241" t="n"/>
    </row>
    <row r="73" ht="19.5" customHeight="1" s="165">
      <c r="B73" s="238" t="n"/>
      <c r="C73" s="238" t="n"/>
      <c r="D73" s="238" t="n"/>
      <c r="E73" s="239" t="n"/>
      <c r="F73" s="240" t="n"/>
      <c r="G73" s="239" t="n"/>
      <c r="H73" s="239" t="n"/>
      <c r="I73" s="239" t="n"/>
      <c r="J73" s="241" t="n"/>
    </row>
    <row r="74" ht="19.5" customHeight="1" s="165">
      <c r="B74" s="238" t="n"/>
      <c r="C74" s="238" t="n"/>
      <c r="D74" s="238" t="n"/>
      <c r="E74" s="239" t="n"/>
      <c r="F74" s="240" t="n"/>
      <c r="G74" s="239" t="n"/>
      <c r="H74" s="239" t="n"/>
      <c r="I74" s="239" t="n"/>
      <c r="J74" s="241" t="n"/>
    </row>
    <row r="75" ht="19.5" customHeight="1" s="165">
      <c r="B75" s="238" t="n"/>
      <c r="C75" s="238" t="n"/>
      <c r="D75" s="238" t="n"/>
      <c r="E75" s="239" t="n"/>
      <c r="F75" s="240" t="n"/>
      <c r="G75" s="239" t="n"/>
      <c r="H75" s="239" t="n"/>
      <c r="I75" s="239" t="n"/>
      <c r="J75" s="241" t="n"/>
    </row>
    <row r="76" ht="19.5" customHeight="1" s="165">
      <c r="B76" s="238" t="n"/>
      <c r="C76" s="238" t="n"/>
      <c r="D76" s="238" t="n"/>
      <c r="E76" s="239" t="n"/>
      <c r="F76" s="240" t="n"/>
      <c r="G76" s="239" t="n"/>
      <c r="H76" s="239" t="n"/>
      <c r="I76" s="239" t="n"/>
      <c r="J76" s="241" t="n"/>
    </row>
    <row r="77" ht="19.5" customHeight="1" s="165">
      <c r="B77" s="238" t="n"/>
      <c r="C77" s="238" t="n"/>
      <c r="D77" s="238" t="n"/>
      <c r="E77" s="239" t="n"/>
      <c r="F77" s="240" t="n"/>
      <c r="G77" s="239" t="n"/>
      <c r="H77" s="239" t="n"/>
      <c r="I77" s="239" t="n"/>
      <c r="J77" s="241" t="n"/>
    </row>
    <row r="78" ht="19.5" customHeight="1" s="165">
      <c r="B78" s="238" t="n"/>
      <c r="C78" s="238" t="n"/>
      <c r="D78" s="238" t="n"/>
      <c r="E78" s="239" t="n"/>
      <c r="F78" s="240" t="n"/>
      <c r="G78" s="239" t="n"/>
      <c r="H78" s="239" t="n"/>
      <c r="I78" s="239" t="n"/>
      <c r="J78" s="241" t="n"/>
    </row>
    <row r="79" ht="19.5" customHeight="1" s="165">
      <c r="B79" s="238" t="n"/>
      <c r="C79" s="238" t="n"/>
      <c r="D79" s="238" t="n"/>
      <c r="E79" s="239" t="n"/>
      <c r="F79" s="240" t="n"/>
      <c r="G79" s="239" t="n"/>
      <c r="H79" s="239" t="n"/>
      <c r="I79" s="239" t="n"/>
      <c r="J79" s="241" t="n"/>
    </row>
    <row r="80" ht="19.5" customHeight="1" s="165">
      <c r="B80" s="238" t="n"/>
      <c r="C80" s="238" t="n"/>
      <c r="D80" s="238" t="n"/>
      <c r="E80" s="239" t="n"/>
      <c r="F80" s="240" t="n"/>
      <c r="G80" s="239" t="n"/>
      <c r="H80" s="239" t="n"/>
      <c r="I80" s="239" t="n"/>
      <c r="J80" s="241" t="n"/>
    </row>
    <row r="81" ht="19.5" customHeight="1" s="165">
      <c r="B81" s="238" t="n"/>
      <c r="C81" s="238" t="n"/>
      <c r="D81" s="238" t="n"/>
      <c r="E81" s="239" t="n"/>
      <c r="F81" s="240" t="n"/>
      <c r="G81" s="239" t="n"/>
      <c r="H81" s="239" t="n"/>
      <c r="I81" s="239" t="n"/>
      <c r="J81" s="241" t="n"/>
    </row>
    <row r="82" ht="19.5" customHeight="1" s="165">
      <c r="B82" s="238" t="n"/>
      <c r="C82" s="238" t="n"/>
      <c r="D82" s="238" t="n"/>
      <c r="E82" s="239" t="n"/>
      <c r="F82" s="240" t="n"/>
      <c r="G82" s="239" t="n"/>
      <c r="H82" s="239" t="n"/>
      <c r="I82" s="239" t="n"/>
      <c r="J82" s="241" t="n"/>
    </row>
    <row r="83" ht="19.5" customHeight="1" s="165">
      <c r="B83" s="238" t="n"/>
      <c r="C83" s="238" t="n"/>
      <c r="D83" s="238" t="n"/>
      <c r="E83" s="239" t="n"/>
      <c r="F83" s="240" t="n"/>
      <c r="G83" s="239" t="n"/>
      <c r="H83" s="239" t="n"/>
      <c r="I83" s="239" t="n"/>
      <c r="J83" s="241" t="n"/>
    </row>
    <row r="84" ht="19.5" customHeight="1" s="165">
      <c r="B84" s="238" t="n"/>
      <c r="C84" s="238" t="n"/>
      <c r="D84" s="238" t="n"/>
      <c r="E84" s="239" t="n"/>
      <c r="F84" s="240" t="n"/>
      <c r="G84" s="239" t="n"/>
      <c r="H84" s="239" t="n"/>
      <c r="I84" s="239" t="n"/>
      <c r="J84" s="241" t="n"/>
    </row>
    <row r="85" ht="19.5" customHeight="1" s="165">
      <c r="B85" s="238" t="n"/>
      <c r="C85" s="238" t="n"/>
      <c r="D85" s="238" t="n"/>
      <c r="E85" s="239" t="n"/>
      <c r="F85" s="240" t="n"/>
      <c r="G85" s="239" t="n"/>
      <c r="H85" s="239" t="n"/>
      <c r="I85" s="239" t="n"/>
      <c r="J85" s="241" t="n"/>
    </row>
    <row r="86" ht="19.5" customHeight="1" s="165">
      <c r="B86" s="238" t="n"/>
      <c r="C86" s="238" t="n"/>
      <c r="D86" s="238" t="n"/>
      <c r="E86" s="239" t="n"/>
      <c r="F86" s="240" t="n"/>
      <c r="G86" s="239" t="n"/>
      <c r="H86" s="239" t="n"/>
      <c r="I86" s="239" t="n"/>
      <c r="J86" s="241" t="n"/>
    </row>
    <row r="87" ht="19.5" customHeight="1" s="165">
      <c r="B87" s="238" t="n"/>
      <c r="C87" s="238" t="n"/>
      <c r="D87" s="238" t="n"/>
      <c r="E87" s="239" t="n"/>
      <c r="F87" s="240" t="n"/>
      <c r="G87" s="239" t="n"/>
      <c r="H87" s="239" t="n"/>
      <c r="I87" s="239" t="n"/>
      <c r="J87" s="241" t="n"/>
    </row>
    <row r="88" ht="19.5" customHeight="1" s="165">
      <c r="B88" s="238" t="n"/>
      <c r="C88" s="238" t="n"/>
      <c r="D88" s="238" t="n"/>
      <c r="E88" s="239" t="n"/>
      <c r="F88" s="240" t="n"/>
      <c r="G88" s="239" t="n"/>
      <c r="H88" s="239" t="n"/>
      <c r="I88" s="239" t="n"/>
      <c r="J88" s="241" t="n"/>
    </row>
    <row r="89" ht="19.5" customHeight="1" s="165">
      <c r="B89" s="238" t="n"/>
      <c r="C89" s="238" t="n"/>
      <c r="D89" s="238" t="n"/>
      <c r="E89" s="239" t="n"/>
      <c r="F89" s="240" t="n"/>
      <c r="G89" s="239" t="n"/>
      <c r="H89" s="239" t="n"/>
      <c r="I89" s="239" t="n"/>
      <c r="J89" s="241" t="n"/>
    </row>
    <row r="90" ht="19.5" customHeight="1" s="165">
      <c r="B90" s="238" t="n"/>
      <c r="C90" s="238" t="n"/>
      <c r="D90" s="238" t="n"/>
      <c r="E90" s="239" t="n"/>
      <c r="F90" s="240" t="n"/>
      <c r="G90" s="239" t="n"/>
      <c r="H90" s="239" t="n"/>
      <c r="I90" s="239" t="n"/>
      <c r="J90" s="241" t="n"/>
    </row>
    <row r="91" ht="19.5" customHeight="1" s="165">
      <c r="B91" s="238" t="n"/>
      <c r="C91" s="238" t="n"/>
      <c r="D91" s="238" t="n"/>
      <c r="E91" s="239" t="n"/>
      <c r="F91" s="240" t="n"/>
      <c r="G91" s="239" t="n"/>
      <c r="H91" s="239" t="n"/>
      <c r="I91" s="239" t="n"/>
      <c r="J91" s="241" t="n"/>
    </row>
    <row r="92" ht="19.5" customHeight="1" s="165">
      <c r="B92" s="238" t="n"/>
      <c r="C92" s="238" t="n"/>
      <c r="D92" s="238" t="n"/>
      <c r="E92" s="239" t="n"/>
      <c r="F92" s="240" t="n"/>
      <c r="G92" s="239" t="n"/>
      <c r="H92" s="239" t="n"/>
      <c r="I92" s="239" t="n"/>
      <c r="J92" s="241" t="n"/>
    </row>
    <row r="93" ht="19.5" customHeight="1" s="165">
      <c r="B93" s="238" t="n"/>
      <c r="C93" s="238" t="n"/>
      <c r="D93" s="238" t="n"/>
      <c r="E93" s="239" t="n"/>
      <c r="F93" s="240" t="n"/>
      <c r="G93" s="239" t="n"/>
      <c r="H93" s="239" t="n"/>
      <c r="I93" s="239" t="n"/>
      <c r="J93" s="241" t="n"/>
    </row>
  </sheetData>
  <mergeCells count="4">
    <mergeCell ref="B3:C3"/>
    <mergeCell ref="A1:J1"/>
    <mergeCell ref="E3:G3"/>
    <mergeCell ref="C4:D4"/>
  </mergeCells>
  <conditionalFormatting sqref="E9:E13 E16:E20 E23:E27 E30:E34 J9:J13 J16:J20 J23:J27 J30:J34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3 D18:D20 D23:D27 D30:D34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9:B13 B16:B20 B23:C27 B30:C33 C13 C18:C20 C34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G7 E8 F8:G35 J7:J8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8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7:C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14:E15 J14:J15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14:D15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14:C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1:E22 J21:J2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1:D22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1:C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28:E29 J28:J2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28:D29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28:C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E35 J35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D35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3" text="" percent="0" bottom="0">
      <formula>WEEKDAY(#ref!)=7</formula>
    </cfRule>
  </conditionalFormatting>
  <conditionalFormatting sqref="C35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H7:H35 I9 I11 I13 I15 I17 I19 I21 I23 I25 I27 I29 I31 I33 I35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3" equalAverage="0" aboveAverage="0" dxfId="6" text="" percent="0" bottom="0">
      <formula>AND(OR(WEEKDAY(#ref!)=1,WEEKDAY(#ref!)=7),#ref!="")</formula>
    </cfRule>
    <cfRule type="expression" rank="0" priority="44" equalAverage="0" aboveAverage="0" dxfId="7" text="" percent="0" bottom="0">
      <formula>AND(WEEKDAY(#ref!&gt;1&lt;7),#ref!="",#ref!="")</formula>
    </cfRule>
    <cfRule type="expression" rank="0" priority="4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6" equalAverage="0" aboveAverage="0" dxfId="6" text="" percent="0" bottom="0">
      <formula>AND(OR(WEEKDAY(#ref!)=1,WEEKDAY(#ref!)=7),#ref!="")</formula>
    </cfRule>
    <cfRule type="expression" rank="0" priority="47" equalAverage="0" aboveAverage="0" dxfId="7" text="" percent="0" bottom="0">
      <formula>AND(WEEKDAY(#ref!&gt;1&lt;7),#ref!="",#ref!="")</formula>
    </cfRule>
    <cfRule type="expression" rank="0" priority="48" equalAverage="0" aboveAverage="0" dxfId="3" text="" percent="0" bottom="0">
      <formula>AND(OR(WEEKDAY(#ref!)=1,WEEKDAY(#ref!)=7),#ref!&lt;&gt;"")</formula>
    </cfRule>
  </conditionalFormatting>
  <conditionalFormatting sqref="B34:B35">
    <cfRule type="expression" rank="0" priority="49" equalAverage="0" aboveAverage="0" dxfId="0" text="" percent="0" bottom="0">
      <formula>WEEKDAY(#ref!)=1</formula>
    </cfRule>
    <cfRule type="expression" rank="0" priority="50" equalAverage="0" aboveAverage="0" dxfId="0" text="" percent="0" bottom="0">
      <formula>WEEKDAY(#ref!)=7</formula>
    </cfRule>
  </conditionalFormatting>
  <printOptions horizontalCentered="1" verticalCentered="1" headings="0" gridLines="0" gridLinesSet="1"/>
  <pageMargins left="0.201388888888889" right="0.140972222222222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J14" activeCellId="0" sqref="J14"/>
    </sheetView>
  </sheetViews>
  <sheetFormatPr baseColWidth="8" defaultColWidth="10.66796875" defaultRowHeight="12.75" zeroHeight="0" outlineLevelRow="0"/>
  <cols>
    <col width="13.33" customWidth="1" style="160" min="1" max="1"/>
    <col width="8.33" customWidth="1" style="161" min="2" max="2"/>
    <col width="7.5" customWidth="1" style="161" min="3" max="3"/>
    <col width="7.83" customWidth="1" style="161" min="4" max="4"/>
    <col width="8.5" customWidth="1" style="162" min="5" max="5"/>
    <col width="8.5" customWidth="1" style="163" min="6" max="6"/>
    <col width="8.5" customWidth="1" style="162" min="7" max="7"/>
    <col width="8" customWidth="1" style="162" min="8" max="8"/>
    <col width="8.17" customWidth="1" style="162" min="9" max="9"/>
    <col width="14.67" customWidth="1" style="164" min="10" max="10"/>
    <col width="7.17" customWidth="1" style="160" min="11" max="11"/>
    <col width="8.17" customWidth="1" style="160" min="12" max="12"/>
    <col width="3.83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0.1458333333333333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173" t="n">
        <v>0.6208333333333333</v>
      </c>
      <c r="O2" s="167" t="n"/>
    </row>
    <row r="3" ht="19.5" customHeight="1" s="165">
      <c r="A3" s="176" t="inlineStr">
        <is>
          <t xml:space="preserve">Monat: </t>
        </is>
      </c>
      <c r="B3" s="177" t="n">
        <v>43524</v>
      </c>
      <c r="C3" s="178" t="n"/>
      <c r="D3" s="267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I3" s="182" t="inlineStr">
        <is>
          <t>Dienststelle:</t>
        </is>
      </c>
      <c r="J3" s="238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7" t="n"/>
      <c r="O3" s="167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192" t="n"/>
      <c r="B5" s="193" t="n"/>
      <c r="C5" s="193" t="n"/>
      <c r="D5" s="193" t="n"/>
      <c r="E5" s="194" t="n"/>
      <c r="F5" s="249" t="n"/>
      <c r="G5" s="250" t="n"/>
      <c r="H5" s="195" t="inlineStr">
        <is>
          <t>Übertrag:</t>
        </is>
      </c>
      <c r="I5" s="196">
        <f>'Februar 23'!I36</f>
        <v/>
      </c>
      <c r="J5" s="197" t="inlineStr">
        <is>
          <t>Std.</t>
        </is>
      </c>
      <c r="K5" s="167" t="n"/>
      <c r="L5" s="217" t="n"/>
      <c r="M5" s="167" t="n"/>
      <c r="N5" s="167" t="n"/>
      <c r="O5" s="167" t="n"/>
    </row>
    <row r="6" ht="36.75" customHeight="1" s="165">
      <c r="A6" s="199" t="inlineStr">
        <is>
          <t>Wochentag</t>
        </is>
      </c>
      <c r="B6" s="200" t="inlineStr">
        <is>
          <t>Tage</t>
        </is>
      </c>
      <c r="C6" s="201" t="inlineStr">
        <is>
          <t>Beginn</t>
        </is>
      </c>
      <c r="D6" s="202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07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  <c r="O6" s="167" t="n"/>
    </row>
    <row r="7" ht="19.5" customHeight="1" s="165">
      <c r="A7" s="209">
        <f>WEEKDAY(B7)+1</f>
        <v/>
      </c>
      <c r="B7" s="210">
        <f>DATE(YEAR($B$3),MONTH($B$3),DAY(B3))</f>
        <v/>
      </c>
      <c r="C7" s="211" t="n">
        <v>0.4166666666666667</v>
      </c>
      <c r="D7" s="212" t="n">
        <v>0.6666666666666666</v>
      </c>
      <c r="E7" s="213">
        <f>IF(C7="","",D7-C7)</f>
        <v/>
      </c>
      <c r="F7" s="21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1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16" t="n"/>
      <c r="K7" s="167" t="n"/>
      <c r="L7" s="217" t="n"/>
      <c r="M7" s="167" t="n"/>
      <c r="N7" s="167" t="n"/>
    </row>
    <row r="8" ht="19.5" customHeight="1" s="165">
      <c r="A8" s="209">
        <f>WEEKDAY(B8)+1</f>
        <v/>
      </c>
      <c r="B8" s="210">
        <f>DATE(YEAR($B$3),MONTH($B$3),DAY(B7+1))</f>
        <v/>
      </c>
      <c r="C8" s="222" t="n">
        <v>0.4166666666666667</v>
      </c>
      <c r="D8" s="220" t="n">
        <v>0.4861111111111111</v>
      </c>
      <c r="E8" s="213">
        <f>IF(C8="","",D8-C8)</f>
        <v/>
      </c>
      <c r="F8" s="21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1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3" t="n"/>
      <c r="K8" s="167" t="n"/>
      <c r="L8" s="217" t="n"/>
      <c r="M8" s="167" t="n"/>
      <c r="N8" s="167" t="n"/>
    </row>
    <row r="9" ht="19.5" customHeight="1" s="165">
      <c r="A9" s="209">
        <f>WEEKDAY(B9)+1</f>
        <v/>
      </c>
      <c r="B9" s="218">
        <f>DATE(YEAR($B$3),MONTH($B$3),DAY(B8+1))</f>
        <v/>
      </c>
      <c r="C9" s="219" t="n">
        <v>0.4166666666666667</v>
      </c>
      <c r="D9" s="220" t="n">
        <v>0.6041666666666666</v>
      </c>
      <c r="E9" s="213">
        <f>IF(C9="","",D9-C9)</f>
        <v/>
      </c>
      <c r="F9" s="21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1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1" t="n"/>
      <c r="K9" s="167" t="n"/>
      <c r="L9" s="217" t="n"/>
      <c r="M9" s="167" t="n"/>
      <c r="N9" s="167" t="n"/>
    </row>
    <row r="10" ht="19.5" customHeight="1" s="165">
      <c r="A10" s="209">
        <f>WEEKDAY(B10)+1</f>
        <v/>
      </c>
      <c r="B10" s="218">
        <f>DATE(YEAR($B$3),MONTH($B$3),DAY(B9+1))</f>
        <v/>
      </c>
      <c r="C10" s="219" t="n"/>
      <c r="D10" s="220" t="n"/>
      <c r="E10" s="213">
        <f>IF(C10="","",D10-C10)</f>
        <v/>
      </c>
      <c r="F10" s="21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1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1" t="n"/>
      <c r="K10" s="167" t="n"/>
      <c r="L10" s="217" t="n"/>
      <c r="M10" s="167" t="n"/>
      <c r="N10" s="167" t="n"/>
    </row>
    <row r="11" ht="19.5" customHeight="1" s="165">
      <c r="A11" s="209">
        <f>WEEKDAY(B11)+1</f>
        <v/>
      </c>
      <c r="B11" s="218">
        <f>DATE(YEAR($B$3),MONTH($B$3),DAY(B10+1))</f>
        <v/>
      </c>
      <c r="C11" s="219" t="n"/>
      <c r="D11" s="220" t="n"/>
      <c r="E11" s="213">
        <f>IF(C11="","",D11-C11)</f>
        <v/>
      </c>
      <c r="F11" s="21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1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1" t="n"/>
      <c r="K11" s="167" t="n"/>
      <c r="L11" s="167" t="n"/>
      <c r="M11" s="167" t="n"/>
      <c r="N11" s="167" t="n"/>
    </row>
    <row r="12" ht="19.5" customHeight="1" s="165">
      <c r="A12" s="209">
        <f>WEEKDAY(B12)+1</f>
        <v/>
      </c>
      <c r="B12" s="218">
        <f>DATE(YEAR($B$3),MONTH($B$3),DAY(B11+1))</f>
        <v/>
      </c>
      <c r="C12" s="219" t="n">
        <v>0.4166666666666667</v>
      </c>
      <c r="D12" s="220" t="n">
        <v>0.4722222222222222</v>
      </c>
      <c r="E12" s="213">
        <f>IF(C12="","",D12-C12)</f>
        <v/>
      </c>
      <c r="F12" s="21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1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1" t="n"/>
      <c r="K12" s="167" t="n"/>
      <c r="L12" s="167" t="n"/>
      <c r="M12" s="167" t="n"/>
      <c r="N12" s="167" t="n"/>
    </row>
    <row r="13" ht="19.5" customHeight="1" s="165">
      <c r="A13" s="209">
        <f>WEEKDAY(B13)+1</f>
        <v/>
      </c>
      <c r="B13" s="218">
        <f>DATE(YEAR($B$3),MONTH($B$3),DAY(B12+1))</f>
        <v/>
      </c>
      <c r="C13" s="219" t="n">
        <v>0.4166666666666667</v>
      </c>
      <c r="D13" s="220" t="n">
        <v>0.4583333333333333</v>
      </c>
      <c r="E13" s="213">
        <f>IF(C13="","",D13-C13)</f>
        <v/>
      </c>
      <c r="F13" s="21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1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1" t="n"/>
      <c r="K13" s="167" t="n"/>
      <c r="L13" s="167" t="n"/>
      <c r="M13" s="167" t="n"/>
      <c r="N13" s="167" t="n"/>
    </row>
    <row r="14" ht="19.5" customHeight="1" s="165">
      <c r="A14" s="209">
        <f>WEEKDAY(B14)+1</f>
        <v/>
      </c>
      <c r="B14" s="210">
        <f>DATE(YEAR($B$3),MONTH($B$3),DAY(B13+1))</f>
        <v/>
      </c>
      <c r="C14" s="222" t="n">
        <v>0.4166666666666667</v>
      </c>
      <c r="D14" s="220" t="n">
        <v>0.5208333333333334</v>
      </c>
      <c r="E14" s="213">
        <f>IF(C14="","",D14-C14)</f>
        <v/>
      </c>
      <c r="F14" s="21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1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3" t="n"/>
      <c r="K14" s="167" t="n"/>
      <c r="L14" s="167" t="inlineStr">
        <is>
          <t>arbeitsfrei</t>
        </is>
      </c>
      <c r="M14" s="167" t="n"/>
      <c r="N14" s="167" t="n"/>
    </row>
    <row r="15" ht="19.5" customHeight="1" s="165">
      <c r="A15" s="209">
        <f>WEEKDAY(B15)+1</f>
        <v/>
      </c>
      <c r="B15" s="210">
        <f>DATE(YEAR($B$3),MONTH($B$3),DAY(B14+1))</f>
        <v/>
      </c>
      <c r="C15" s="222" t="n">
        <v>0.4166666666666667</v>
      </c>
      <c r="D15" s="220" t="n">
        <v>0.4791666666666667</v>
      </c>
      <c r="E15" s="213">
        <f>IF(C15="","",D15-C15)</f>
        <v/>
      </c>
      <c r="F15" s="21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1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3" t="n"/>
      <c r="K15" s="167" t="n"/>
      <c r="L15" s="167" t="n"/>
      <c r="M15" s="167" t="n"/>
      <c r="N15" s="167" t="n"/>
    </row>
    <row r="16" ht="19.5" customHeight="1" s="165">
      <c r="A16" s="209">
        <f>WEEKDAY(B16)+1</f>
        <v/>
      </c>
      <c r="B16" s="218">
        <f>DATE(YEAR($B$3),MONTH($B$3),DAY(B15+1))</f>
        <v/>
      </c>
      <c r="C16" s="219" t="n">
        <v>0.4166666666666667</v>
      </c>
      <c r="D16" s="220" t="n">
        <v>0.6458333333333334</v>
      </c>
      <c r="E16" s="213">
        <f>IF(C16="","",D16-C16)</f>
        <v/>
      </c>
      <c r="F16" s="21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1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1" t="n"/>
      <c r="K16" s="167" t="n"/>
      <c r="L16" s="167" t="n"/>
      <c r="M16" s="167" t="n"/>
      <c r="N16" s="167" t="n"/>
    </row>
    <row r="17" ht="19.5" customHeight="1" s="165">
      <c r="A17" s="209">
        <f>WEEKDAY(B17)+1</f>
        <v/>
      </c>
      <c r="B17" s="218">
        <f>DATE(YEAR($B$3),MONTH($B$3),DAY(B16+1))</f>
        <v/>
      </c>
      <c r="C17" s="219" t="n"/>
      <c r="D17" s="220" t="n"/>
      <c r="E17" s="213">
        <f>IF(C17="","",D17-C17)</f>
        <v/>
      </c>
      <c r="F17" s="21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1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1" t="n"/>
      <c r="K17" s="167" t="n"/>
      <c r="L17" s="167" t="n"/>
      <c r="M17" s="167" t="n"/>
      <c r="N17" s="167" t="n"/>
    </row>
    <row r="18" ht="19.5" customHeight="1" s="165">
      <c r="A18" s="209">
        <f>WEEKDAY(B18)+1</f>
        <v/>
      </c>
      <c r="B18" s="218">
        <f>DATE(YEAR($B$3),MONTH($B$3),DAY(B17+1))</f>
        <v/>
      </c>
      <c r="C18" s="219" t="n"/>
      <c r="D18" s="220" t="n"/>
      <c r="E18" s="213">
        <f>IF(C18="","",D18-C18)</f>
        <v/>
      </c>
      <c r="F18" s="21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1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1" t="n"/>
      <c r="K18" s="167" t="n"/>
      <c r="L18" s="167" t="n"/>
      <c r="M18" s="167" t="n"/>
      <c r="N18" s="167" t="n"/>
    </row>
    <row r="19" ht="19.5" customHeight="1" s="165">
      <c r="A19" s="209">
        <f>WEEKDAY(B19)+1</f>
        <v/>
      </c>
      <c r="B19" s="218">
        <f>DATE(YEAR($B$3),MONTH($B$3),DAY(B18+1))</f>
        <v/>
      </c>
      <c r="C19" s="219" t="n">
        <v>0.4166666666666667</v>
      </c>
      <c r="D19" s="220" t="n">
        <v>0.6041666666666666</v>
      </c>
      <c r="E19" s="213">
        <f>IF(C19="","",D19-C19)</f>
        <v/>
      </c>
      <c r="F19" s="21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1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1" t="n"/>
      <c r="K19" s="167" t="n"/>
      <c r="L19" s="167" t="n"/>
      <c r="M19" s="167" t="n"/>
      <c r="N19" s="167" t="n"/>
    </row>
    <row r="20" ht="19.5" customHeight="1" s="165">
      <c r="A20" s="209">
        <f>WEEKDAY(B20)+1</f>
        <v/>
      </c>
      <c r="B20" s="218">
        <f>DATE(YEAR($B$3),MONTH($B$3),DAY(B19+1))</f>
        <v/>
      </c>
      <c r="C20" s="219" t="n">
        <v>0.4166666666666667</v>
      </c>
      <c r="D20" s="220" t="n">
        <v>0.4652777777777778</v>
      </c>
      <c r="E20" s="213">
        <f>IF(C20="","",D20-C20)</f>
        <v/>
      </c>
      <c r="F20" s="21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1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1" t="n"/>
      <c r="K20" s="167" t="n"/>
      <c r="L20" s="167" t="n"/>
      <c r="M20" s="167" t="n"/>
      <c r="N20" s="167" t="n"/>
    </row>
    <row r="21" ht="19.5" customHeight="1" s="165">
      <c r="A21" s="209">
        <f>WEEKDAY(B21)+1</f>
        <v/>
      </c>
      <c r="B21" s="210">
        <f>DATE(YEAR($B$3),MONTH($B$3),DAY(B20+1))</f>
        <v/>
      </c>
      <c r="C21" s="222" t="n">
        <v>0.4166666666666667</v>
      </c>
      <c r="D21" s="220" t="n">
        <v>0.5416666666666666</v>
      </c>
      <c r="E21" s="213">
        <f>IF(C21="","",D21-C21)</f>
        <v/>
      </c>
      <c r="F21" s="21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1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3" t="n"/>
      <c r="K21" s="167" t="n"/>
      <c r="L21" s="167" t="n"/>
      <c r="M21" s="167" t="n"/>
      <c r="N21" s="167" t="n"/>
    </row>
    <row r="22" ht="19.5" customHeight="1" s="165">
      <c r="A22" s="209">
        <f>WEEKDAY(B22)+1</f>
        <v/>
      </c>
      <c r="B22" s="210">
        <f>DATE(YEAR($B$3),MONTH($B$3),DAY(B21+1))</f>
        <v/>
      </c>
      <c r="C22" s="222" t="n">
        <v>0.4166666666666667</v>
      </c>
      <c r="D22" s="220" t="n">
        <v>0.5694444444444444</v>
      </c>
      <c r="E22" s="213">
        <f>IF(C22="","",D22-C22)</f>
        <v/>
      </c>
      <c r="F22" s="21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1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3" t="n"/>
      <c r="K22" s="167" t="n"/>
      <c r="L22" s="167" t="n"/>
      <c r="M22" s="167" t="n"/>
      <c r="N22" s="167" t="n"/>
    </row>
    <row r="23" ht="19.5" customHeight="1" s="165">
      <c r="A23" s="209">
        <f>WEEKDAY(B23)+1</f>
        <v/>
      </c>
      <c r="B23" s="218">
        <f>DATE(YEAR($B$3),MONTH($B$3),DAY(B22+1))</f>
        <v/>
      </c>
      <c r="C23" s="219" t="n">
        <v>0.4166666666666667</v>
      </c>
      <c r="D23" s="220" t="n">
        <v>0.5555555555555556</v>
      </c>
      <c r="E23" s="213">
        <f>IF(C23="","",D23-C23)</f>
        <v/>
      </c>
      <c r="F23" s="21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1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1" t="n"/>
      <c r="K23" s="167" t="n"/>
      <c r="L23" s="167" t="n"/>
      <c r="M23" s="167" t="n"/>
      <c r="N23" s="167" t="n"/>
    </row>
    <row r="24" ht="19.5" customHeight="1" s="165">
      <c r="A24" s="209">
        <f>WEEKDAY(B24)+1</f>
        <v/>
      </c>
      <c r="B24" s="218">
        <f>DATE(YEAR($B$3),MONTH($B$3),DAY(B23+1))</f>
        <v/>
      </c>
      <c r="C24" s="219" t="n"/>
      <c r="D24" s="220" t="n"/>
      <c r="E24" s="213">
        <f>IF(C24="","",D24-C24)</f>
        <v/>
      </c>
      <c r="F24" s="21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1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1" t="n"/>
      <c r="K24" s="167" t="n"/>
      <c r="L24" s="167" t="n"/>
      <c r="M24" s="167" t="n"/>
      <c r="N24" s="167" t="n"/>
    </row>
    <row r="25" ht="19.5" customHeight="1" s="165">
      <c r="A25" s="209">
        <f>WEEKDAY(B25)+1</f>
        <v/>
      </c>
      <c r="B25" s="218">
        <f>DATE(YEAR($B$3),MONTH($B$3),DAY(B24+1))</f>
        <v/>
      </c>
      <c r="C25" s="219" t="n"/>
      <c r="D25" s="220" t="n"/>
      <c r="E25" s="213">
        <f>IF(C25="","",D25-C25)</f>
        <v/>
      </c>
      <c r="F25" s="21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1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1" t="n"/>
      <c r="K25" s="167" t="n"/>
      <c r="L25" s="167" t="n"/>
      <c r="M25" s="167" t="n"/>
      <c r="N25" s="167" t="n"/>
    </row>
    <row r="26" ht="19.5" customHeight="1" s="165">
      <c r="A26" s="209">
        <f>WEEKDAY(B26)+1</f>
        <v/>
      </c>
      <c r="B26" s="218">
        <f>DATE(YEAR($B$3),MONTH($B$3),DAY(B25+1))</f>
        <v/>
      </c>
      <c r="C26" s="219" t="n">
        <v>0.4166666666666667</v>
      </c>
      <c r="D26" s="220" t="n">
        <v>0.4791666666666667</v>
      </c>
      <c r="E26" s="213">
        <f>IF(C26="","",D26-C26)</f>
        <v/>
      </c>
      <c r="F26" s="21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1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1" t="n"/>
      <c r="K26" s="167" t="n"/>
      <c r="L26" s="167" t="n"/>
      <c r="M26" s="167" t="n"/>
      <c r="N26" s="167" t="n"/>
    </row>
    <row r="27" ht="19.5" customHeight="1" s="165">
      <c r="A27" s="209">
        <f>WEEKDAY(B27)+1</f>
        <v/>
      </c>
      <c r="B27" s="218">
        <f>DATE(YEAR($B$3),MONTH($B$3),DAY(B26+1))</f>
        <v/>
      </c>
      <c r="C27" s="219" t="n">
        <v>0.4166666666666667</v>
      </c>
      <c r="D27" s="220" t="n">
        <v>0.5763888888888888</v>
      </c>
      <c r="E27" s="213">
        <f>IF(C27="","",D27-C27)</f>
        <v/>
      </c>
      <c r="F27" s="21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1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1" t="n"/>
      <c r="K27" s="167" t="n"/>
      <c r="L27" s="167" t="n"/>
      <c r="M27" s="167" t="n"/>
      <c r="N27" s="167" t="n"/>
    </row>
    <row r="28" ht="19.5" customHeight="1" s="165">
      <c r="A28" s="209">
        <f>WEEKDAY(B28)+1</f>
        <v/>
      </c>
      <c r="B28" s="210">
        <f>DATE(YEAR($B$3),MONTH($B$3),DAY(B27+1))</f>
        <v/>
      </c>
      <c r="C28" s="222" t="n">
        <v>0.4166666666666667</v>
      </c>
      <c r="D28" s="220" t="n">
        <v>0.5277777777777778</v>
      </c>
      <c r="E28" s="213">
        <f>IF(C28="","",D28-C28)</f>
        <v/>
      </c>
      <c r="F28" s="21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1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3" t="n"/>
      <c r="K28" s="167" t="n"/>
      <c r="L28" s="167" t="n"/>
      <c r="M28" s="167" t="n"/>
      <c r="N28" s="167" t="n"/>
    </row>
    <row r="29" ht="19.5" customHeight="1" s="165">
      <c r="A29" s="209">
        <f>WEEKDAY(B29)+1</f>
        <v/>
      </c>
      <c r="B29" s="210">
        <f>DATE(YEAR($B$3),MONTH($B$3),DAY(B28+1))</f>
        <v/>
      </c>
      <c r="C29" s="222" t="n">
        <v>0.4166666666666667</v>
      </c>
      <c r="D29" s="220" t="n">
        <v>0.5069444444444444</v>
      </c>
      <c r="E29" s="213">
        <f>IF(C29="","",D29-C29)</f>
        <v/>
      </c>
      <c r="F29" s="21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1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3" t="n"/>
      <c r="K29" s="167" t="n"/>
      <c r="L29" s="167" t="n"/>
      <c r="M29" s="167" t="n"/>
      <c r="N29" s="167" t="n"/>
    </row>
    <row r="30" ht="19.5" customHeight="1" s="165">
      <c r="A30" s="209">
        <f>WEEKDAY(B30)+1</f>
        <v/>
      </c>
      <c r="B30" s="218">
        <f>DATE(YEAR($B$3),MONTH($B$3),DAY(B29+1))</f>
        <v/>
      </c>
      <c r="C30" s="219" t="n">
        <v>0.4166666666666667</v>
      </c>
      <c r="D30" s="220" t="n">
        <v>0.5486111111111112</v>
      </c>
      <c r="E30" s="213">
        <f>IF(C30="","",D30-C30)</f>
        <v/>
      </c>
      <c r="F30" s="21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1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1" t="n"/>
      <c r="K30" s="167" t="n"/>
      <c r="L30" s="167" t="n"/>
      <c r="M30" s="167" t="n"/>
      <c r="N30" s="167" t="n"/>
    </row>
    <row r="31" ht="19.5" customHeight="1" s="165">
      <c r="A31" s="209">
        <f>WEEKDAY(B31)+1</f>
        <v/>
      </c>
      <c r="B31" s="218">
        <f>DATE(YEAR($B$3),MONTH($B$3),DAY(B30+1))</f>
        <v/>
      </c>
      <c r="C31" s="219" t="n"/>
      <c r="D31" s="220" t="n"/>
      <c r="E31" s="213">
        <f>IF(C31="","",D31-C31)</f>
        <v/>
      </c>
      <c r="F31" s="21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1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1" t="n"/>
      <c r="K31" s="167" t="n"/>
      <c r="L31" s="167" t="n"/>
      <c r="M31" s="167" t="n"/>
      <c r="N31" s="167" t="n"/>
    </row>
    <row r="32" ht="19.5" customHeight="1" s="165">
      <c r="A32" s="209">
        <f>WEEKDAY(B32)+1</f>
        <v/>
      </c>
      <c r="B32" s="218">
        <f>DATE(YEAR($B$3),MONTH($B$3),DAY(B31+1))</f>
        <v/>
      </c>
      <c r="C32" s="219" t="n"/>
      <c r="D32" s="220" t="n"/>
      <c r="E32" s="213">
        <f>IF(C32="","",D32-C32)</f>
        <v/>
      </c>
      <c r="F32" s="21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1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1" t="n"/>
      <c r="K32" s="167" t="n"/>
      <c r="L32" s="167" t="n"/>
      <c r="M32" s="167" t="n"/>
      <c r="N32" s="167" t="n"/>
    </row>
    <row r="33" ht="19.5" customHeight="1" s="165">
      <c r="A33" s="209">
        <f>WEEKDAY(B33)+1</f>
        <v/>
      </c>
      <c r="B33" s="218">
        <f>DATE(YEAR($B$3),MONTH($B$3),DAY(B32+1))</f>
        <v/>
      </c>
      <c r="C33" s="219" t="n">
        <v>0.4166666666666667</v>
      </c>
      <c r="D33" s="220" t="n">
        <v>0.5486111111111112</v>
      </c>
      <c r="E33" s="213">
        <f>IF(C33="","",D33-C33)</f>
        <v/>
      </c>
      <c r="F33" s="21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1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1" t="n"/>
      <c r="K33" s="167" t="n"/>
      <c r="L33" s="167" t="n"/>
      <c r="M33" s="167" t="n"/>
      <c r="N33" s="167" t="n"/>
    </row>
    <row r="34" ht="19.5" customHeight="1" s="165">
      <c r="A34" s="209">
        <f>WEEKDAY(B34)+1</f>
        <v/>
      </c>
      <c r="B34" s="218">
        <f>DATE(YEAR($B$3),MONTH($B$3),DAY(B33+1))</f>
        <v/>
      </c>
      <c r="C34" s="219" t="n">
        <v>0.4166666666666667</v>
      </c>
      <c r="D34" s="220" t="n">
        <v>0.5625</v>
      </c>
      <c r="E34" s="213">
        <f>IF(C34="","",D34-C34)</f>
        <v/>
      </c>
      <c r="F34" s="21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1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1" t="n"/>
      <c r="K34" s="167" t="n"/>
      <c r="L34" s="167" t="n"/>
      <c r="M34" s="167" t="n"/>
      <c r="N34" s="167" t="n"/>
    </row>
    <row r="35" ht="19.5" customHeight="1" s="165">
      <c r="A35" s="209">
        <f>IF(B35="","",WEEKDAY(B35+1))</f>
        <v/>
      </c>
      <c r="B35" s="210">
        <f>IF(B34="","",IF(DAY(B34+1)&gt;MONTH($B$3),B34+1,""))</f>
        <v/>
      </c>
      <c r="C35" s="222" t="n">
        <v>0.4166666666666667</v>
      </c>
      <c r="D35" s="220" t="n">
        <v>0.6666666666666666</v>
      </c>
      <c r="E35" s="213">
        <f>IF(C35="","",D35-C35)</f>
        <v/>
      </c>
      <c r="F35" s="21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1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3" t="n"/>
      <c r="K35" s="167" t="n"/>
      <c r="L35" s="167" t="n"/>
      <c r="M35" s="167" t="n"/>
      <c r="N35" s="167" t="n"/>
    </row>
    <row r="36" ht="19.5" customHeight="1" s="165">
      <c r="A36" s="209">
        <f>IF(B36="","",WEEKDAY(B36+1))</f>
        <v/>
      </c>
      <c r="B36" s="210">
        <f>IF(B35="","",IF(DAY(B35+1)&gt;MONTH($B$3),B35+1,""))</f>
        <v/>
      </c>
      <c r="C36" s="222" t="n">
        <v>0.4166666666666667</v>
      </c>
      <c r="D36" s="220" t="n">
        <v>0.5277777777777778</v>
      </c>
      <c r="E36" s="213">
        <f>IF(C36="","",D36-C36)</f>
        <v/>
      </c>
      <c r="F36" s="213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14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23" t="n"/>
      <c r="K36" s="167" t="n"/>
      <c r="L36" s="167" t="n"/>
      <c r="M36" s="167" t="n"/>
      <c r="N36" s="167" t="n"/>
    </row>
    <row r="37" ht="19.5" customHeight="1" s="165">
      <c r="A37" s="209">
        <f>IF(B37="","",WEEKDAY(B37+1))</f>
        <v/>
      </c>
      <c r="B37" s="224">
        <f>IF(B36="","",IF(DAY(B36+1)&gt;MONTH($B$3),B36+1,""))</f>
        <v/>
      </c>
      <c r="C37" s="268" t="n">
        <v>0.4166666666666667</v>
      </c>
      <c r="D37" s="269" t="n">
        <v>0.6527777777777778</v>
      </c>
      <c r="E37" s="270">
        <f>IF(C37="","",D37-C37)</f>
        <v/>
      </c>
      <c r="F37" s="213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14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60">
        <f>IF(E37="","",IF(OR(WEEKDAY(A37)=1,WEEKDAY(A37)=7,L37="arbeitsfrei",E37&lt;=$L$4),"",$M$4))</f>
        <v/>
      </c>
      <c r="I37" s="215">
        <f>IF(F37="",IF(G37="",I36,I36-G37-IF(H37="",0,H37)),I36+F37-IF(H37="",0,H37))</f>
        <v/>
      </c>
      <c r="J37" s="271" t="n"/>
    </row>
    <row r="38" ht="19.5" customHeight="1" s="165">
      <c r="A38" s="229" t="n"/>
      <c r="B38" s="193" t="n"/>
      <c r="C38" s="230" t="n"/>
      <c r="D38" s="230" t="n"/>
      <c r="E38" s="231" t="n"/>
      <c r="F38" s="232" t="n"/>
      <c r="G38" s="233" t="n"/>
      <c r="H38" s="195" t="inlineStr">
        <is>
          <t>Übertrag:</t>
        </is>
      </c>
      <c r="I38" s="234">
        <f>I37</f>
        <v/>
      </c>
      <c r="J38" s="235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2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  <row r="65" ht="19.5" customHeight="1" s="165"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</row>
    <row r="66" ht="19.5" customHeight="1" s="165">
      <c r="B66" s="238" t="n"/>
      <c r="C66" s="238" t="n"/>
      <c r="D66" s="238" t="n"/>
      <c r="E66" s="239" t="n"/>
      <c r="F66" s="240" t="n"/>
      <c r="G66" s="239" t="n"/>
      <c r="H66" s="239" t="n"/>
      <c r="I66" s="239" t="n"/>
      <c r="J66" s="241" t="n"/>
    </row>
    <row r="67" ht="19.5" customHeight="1" s="165">
      <c r="B67" s="238" t="n"/>
      <c r="C67" s="238" t="n"/>
      <c r="D67" s="238" t="n"/>
      <c r="E67" s="239" t="n"/>
      <c r="F67" s="240" t="n"/>
      <c r="G67" s="239" t="n"/>
      <c r="H67" s="239" t="n"/>
      <c r="I67" s="239" t="n"/>
      <c r="J67" s="241" t="n"/>
    </row>
    <row r="68" ht="19.5" customHeight="1" s="165">
      <c r="B68" s="238" t="n"/>
      <c r="C68" s="238" t="n"/>
      <c r="D68" s="238" t="n"/>
      <c r="E68" s="239" t="n"/>
      <c r="F68" s="240" t="n"/>
      <c r="G68" s="239" t="n"/>
      <c r="H68" s="239" t="n"/>
      <c r="I68" s="239" t="n"/>
      <c r="J68" s="241" t="n"/>
    </row>
    <row r="69" ht="19.5" customHeight="1" s="165">
      <c r="B69" s="238" t="n"/>
      <c r="C69" s="238" t="n"/>
      <c r="D69" s="238" t="n"/>
      <c r="E69" s="239" t="n"/>
      <c r="F69" s="240" t="n"/>
      <c r="G69" s="239" t="n"/>
      <c r="H69" s="239" t="n"/>
      <c r="I69" s="239" t="n"/>
      <c r="J69" s="241" t="n"/>
    </row>
    <row r="70" ht="19.5" customHeight="1" s="165">
      <c r="B70" s="238" t="n"/>
      <c r="C70" s="238" t="n"/>
      <c r="D70" s="238" t="n"/>
      <c r="E70" s="239" t="n"/>
      <c r="F70" s="240" t="n"/>
      <c r="G70" s="239" t="n"/>
      <c r="H70" s="239" t="n"/>
      <c r="I70" s="239" t="n"/>
      <c r="J70" s="241" t="n"/>
    </row>
    <row r="71" ht="19.5" customHeight="1" s="165">
      <c r="B71" s="238" t="n"/>
      <c r="C71" s="238" t="n"/>
      <c r="D71" s="238" t="n"/>
      <c r="E71" s="239" t="n"/>
      <c r="F71" s="240" t="n"/>
      <c r="G71" s="239" t="n"/>
      <c r="H71" s="239" t="n"/>
      <c r="I71" s="239" t="n"/>
      <c r="J71" s="241" t="n"/>
    </row>
    <row r="72" ht="19.5" customHeight="1" s="165">
      <c r="B72" s="238" t="n"/>
      <c r="C72" s="238" t="n"/>
      <c r="D72" s="238" t="n"/>
      <c r="E72" s="239" t="n"/>
      <c r="F72" s="240" t="n"/>
      <c r="G72" s="239" t="n"/>
      <c r="H72" s="239" t="n"/>
      <c r="I72" s="239" t="n"/>
      <c r="J72" s="241" t="n"/>
    </row>
    <row r="73" ht="19.5" customHeight="1" s="165">
      <c r="B73" s="238" t="n"/>
      <c r="C73" s="238" t="n"/>
      <c r="D73" s="238" t="n"/>
      <c r="E73" s="239" t="n"/>
      <c r="F73" s="240" t="n"/>
      <c r="G73" s="239" t="n"/>
      <c r="H73" s="239" t="n"/>
      <c r="I73" s="239" t="n"/>
      <c r="J73" s="241" t="n"/>
    </row>
    <row r="74" ht="19.5" customHeight="1" s="165">
      <c r="B74" s="238" t="n"/>
      <c r="C74" s="238" t="n"/>
      <c r="D74" s="238" t="n"/>
      <c r="E74" s="239" t="n"/>
      <c r="F74" s="240" t="n"/>
      <c r="G74" s="239" t="n"/>
      <c r="H74" s="239" t="n"/>
      <c r="I74" s="239" t="n"/>
      <c r="J74" s="241" t="n"/>
    </row>
    <row r="75" ht="19.5" customHeight="1" s="165">
      <c r="B75" s="238" t="n"/>
      <c r="C75" s="238" t="n"/>
      <c r="D75" s="238" t="n"/>
      <c r="E75" s="239" t="n"/>
      <c r="F75" s="240" t="n"/>
      <c r="G75" s="239" t="n"/>
      <c r="H75" s="239" t="n"/>
      <c r="I75" s="239" t="n"/>
      <c r="J75" s="241" t="n"/>
    </row>
    <row r="76" ht="19.5" customHeight="1" s="165">
      <c r="B76" s="238" t="n"/>
      <c r="C76" s="238" t="n"/>
      <c r="D76" s="238" t="n"/>
      <c r="E76" s="239" t="n"/>
      <c r="F76" s="240" t="n"/>
      <c r="G76" s="239" t="n"/>
      <c r="H76" s="239" t="n"/>
      <c r="I76" s="239" t="n"/>
      <c r="J76" s="241" t="n"/>
    </row>
    <row r="77" ht="19.5" customHeight="1" s="165">
      <c r="B77" s="238" t="n"/>
      <c r="C77" s="238" t="n"/>
      <c r="D77" s="238" t="n"/>
      <c r="E77" s="239" t="n"/>
      <c r="F77" s="240" t="n"/>
      <c r="G77" s="239" t="n"/>
      <c r="H77" s="239" t="n"/>
      <c r="I77" s="239" t="n"/>
      <c r="J77" s="241" t="n"/>
    </row>
    <row r="78" ht="19.5" customHeight="1" s="165">
      <c r="B78" s="238" t="n"/>
      <c r="C78" s="238" t="n"/>
      <c r="D78" s="238" t="n"/>
      <c r="E78" s="239" t="n"/>
      <c r="F78" s="240" t="n"/>
      <c r="G78" s="239" t="n"/>
      <c r="H78" s="239" t="n"/>
      <c r="I78" s="239" t="n"/>
      <c r="J78" s="241" t="n"/>
    </row>
    <row r="79" ht="19.5" customHeight="1" s="165">
      <c r="B79" s="238" t="n"/>
      <c r="C79" s="238" t="n"/>
      <c r="D79" s="238" t="n"/>
      <c r="E79" s="239" t="n"/>
      <c r="F79" s="240" t="n"/>
      <c r="G79" s="239" t="n"/>
      <c r="H79" s="239" t="n"/>
      <c r="I79" s="239" t="n"/>
      <c r="J79" s="241" t="n"/>
    </row>
    <row r="80" ht="19.5" customHeight="1" s="165">
      <c r="B80" s="238" t="n"/>
      <c r="C80" s="238" t="n"/>
      <c r="D80" s="238" t="n"/>
      <c r="E80" s="239" t="n"/>
      <c r="F80" s="240" t="n"/>
      <c r="G80" s="239" t="n"/>
      <c r="H80" s="239" t="n"/>
      <c r="I80" s="239" t="n"/>
      <c r="J80" s="241" t="n"/>
    </row>
    <row r="81" ht="19.5" customHeight="1" s="165">
      <c r="B81" s="238" t="n"/>
      <c r="C81" s="238" t="n"/>
      <c r="D81" s="238" t="n"/>
      <c r="E81" s="239" t="n"/>
      <c r="F81" s="240" t="n"/>
      <c r="G81" s="239" t="n"/>
      <c r="H81" s="239" t="n"/>
      <c r="I81" s="239" t="n"/>
      <c r="J81" s="241" t="n"/>
    </row>
    <row r="82" ht="19.5" customHeight="1" s="165">
      <c r="B82" s="238" t="n"/>
      <c r="C82" s="238" t="n"/>
      <c r="D82" s="238" t="n"/>
      <c r="E82" s="239" t="n"/>
      <c r="F82" s="240" t="n"/>
      <c r="G82" s="239" t="n"/>
      <c r="H82" s="239" t="n"/>
      <c r="I82" s="239" t="n"/>
      <c r="J82" s="241" t="n"/>
    </row>
    <row r="83" ht="19.5" customHeight="1" s="165">
      <c r="B83" s="238" t="n"/>
      <c r="C83" s="238" t="n"/>
      <c r="D83" s="238" t="n"/>
      <c r="E83" s="239" t="n"/>
      <c r="F83" s="240" t="n"/>
      <c r="G83" s="239" t="n"/>
      <c r="H83" s="239" t="n"/>
      <c r="I83" s="239" t="n"/>
      <c r="J83" s="241" t="n"/>
    </row>
    <row r="84" ht="19.5" customHeight="1" s="165">
      <c r="B84" s="238" t="n"/>
      <c r="C84" s="238" t="n"/>
      <c r="D84" s="238" t="n"/>
      <c r="E84" s="239" t="n"/>
      <c r="F84" s="240" t="n"/>
      <c r="G84" s="239" t="n"/>
      <c r="H84" s="239" t="n"/>
      <c r="I84" s="239" t="n"/>
      <c r="J84" s="241" t="n"/>
    </row>
    <row r="85" ht="19.5" customHeight="1" s="165">
      <c r="B85" s="238" t="n"/>
      <c r="C85" s="238" t="n"/>
      <c r="D85" s="238" t="n"/>
      <c r="E85" s="239" t="n"/>
      <c r="F85" s="240" t="n"/>
      <c r="G85" s="239" t="n"/>
      <c r="H85" s="239" t="n"/>
      <c r="I85" s="239" t="n"/>
      <c r="J85" s="241" t="n"/>
    </row>
    <row r="86" ht="19.5" customHeight="1" s="165">
      <c r="B86" s="238" t="n"/>
      <c r="C86" s="238" t="n"/>
      <c r="D86" s="238" t="n"/>
      <c r="E86" s="239" t="n"/>
      <c r="F86" s="240" t="n"/>
      <c r="G86" s="239" t="n"/>
      <c r="H86" s="239" t="n"/>
      <c r="I86" s="239" t="n"/>
      <c r="J86" s="241" t="n"/>
    </row>
    <row r="87" ht="19.5" customHeight="1" s="165">
      <c r="B87" s="238" t="n"/>
      <c r="C87" s="238" t="n"/>
      <c r="D87" s="238" t="n"/>
      <c r="E87" s="239" t="n"/>
      <c r="F87" s="240" t="n"/>
      <c r="G87" s="239" t="n"/>
      <c r="H87" s="239" t="n"/>
      <c r="I87" s="239" t="n"/>
      <c r="J87" s="241" t="n"/>
    </row>
    <row r="88" ht="19.5" customHeight="1" s="165">
      <c r="B88" s="238" t="n"/>
      <c r="C88" s="238" t="n"/>
      <c r="D88" s="238" t="n"/>
      <c r="E88" s="239" t="n"/>
      <c r="F88" s="240" t="n"/>
      <c r="G88" s="239" t="n"/>
      <c r="H88" s="239" t="n"/>
      <c r="I88" s="239" t="n"/>
      <c r="J88" s="241" t="n"/>
    </row>
    <row r="89" ht="19.5" customHeight="1" s="165">
      <c r="B89" s="238" t="n"/>
      <c r="C89" s="238" t="n"/>
      <c r="D89" s="238" t="n"/>
      <c r="E89" s="239" t="n"/>
      <c r="F89" s="240" t="n"/>
      <c r="G89" s="239" t="n"/>
      <c r="H89" s="239" t="n"/>
      <c r="I89" s="239" t="n"/>
      <c r="J89" s="241" t="n"/>
    </row>
    <row r="90" ht="19.5" customHeight="1" s="165">
      <c r="B90" s="238" t="n"/>
      <c r="C90" s="238" t="n"/>
      <c r="D90" s="238" t="n"/>
      <c r="E90" s="239" t="n"/>
      <c r="F90" s="240" t="n"/>
      <c r="G90" s="239" t="n"/>
      <c r="H90" s="239" t="n"/>
      <c r="I90" s="239" t="n"/>
      <c r="J90" s="241" t="n"/>
    </row>
    <row r="91" ht="19.5" customHeight="1" s="165">
      <c r="B91" s="238" t="n"/>
      <c r="C91" s="238" t="n"/>
      <c r="D91" s="238" t="n"/>
      <c r="E91" s="239" t="n"/>
      <c r="F91" s="240" t="n"/>
      <c r="G91" s="239" t="n"/>
      <c r="H91" s="239" t="n"/>
      <c r="I91" s="239" t="n"/>
      <c r="J91" s="241" t="n"/>
    </row>
    <row r="92" ht="19.5" customHeight="1" s="165">
      <c r="B92" s="238" t="n"/>
      <c r="C92" s="238" t="n"/>
      <c r="D92" s="238" t="n"/>
      <c r="E92" s="239" t="n"/>
      <c r="F92" s="240" t="n"/>
      <c r="G92" s="239" t="n"/>
      <c r="H92" s="239" t="n"/>
      <c r="I92" s="239" t="n"/>
      <c r="J92" s="241" t="n"/>
    </row>
    <row r="93" ht="19.5" customHeight="1" s="165">
      <c r="B93" s="238" t="n"/>
      <c r="C93" s="238" t="n"/>
      <c r="D93" s="238" t="n"/>
      <c r="E93" s="239" t="n"/>
      <c r="F93" s="240" t="n"/>
      <c r="G93" s="239" t="n"/>
      <c r="H93" s="239" t="n"/>
      <c r="I93" s="239" t="n"/>
      <c r="J93" s="241" t="n"/>
    </row>
    <row r="94" ht="19.5" customHeight="1" s="165">
      <c r="B94" s="238" t="n"/>
      <c r="C94" s="238" t="n"/>
      <c r="D94" s="238" t="n"/>
      <c r="E94" s="239" t="n"/>
      <c r="F94" s="240" t="n"/>
      <c r="G94" s="239" t="n"/>
      <c r="H94" s="239" t="n"/>
      <c r="I94" s="239" t="n"/>
      <c r="J94" s="241" t="n"/>
    </row>
    <row r="95" ht="19.5" customHeight="1" s="165">
      <c r="B95" s="238" t="n"/>
      <c r="C95" s="238" t="n"/>
      <c r="D95" s="238" t="n"/>
      <c r="E95" s="239" t="n"/>
      <c r="F95" s="240" t="n"/>
      <c r="G95" s="239" t="n"/>
      <c r="H95" s="239" t="n"/>
      <c r="I95" s="239" t="n"/>
      <c r="J95" s="241" t="n"/>
    </row>
    <row r="96" ht="19.5" customHeight="1" s="165">
      <c r="B96" s="238" t="n"/>
      <c r="C96" s="238" t="n"/>
      <c r="D96" s="238" t="n"/>
      <c r="E96" s="239" t="n"/>
      <c r="F96" s="240" t="n"/>
      <c r="G96" s="239" t="n"/>
      <c r="H96" s="239" t="n"/>
      <c r="I96" s="239" t="n"/>
      <c r="J96" s="241" t="n"/>
    </row>
    <row r="97" ht="19.5" customHeight="1" s="165">
      <c r="B97" s="238" t="n"/>
      <c r="C97" s="238" t="n"/>
      <c r="D97" s="238" t="n"/>
      <c r="E97" s="239" t="n"/>
      <c r="F97" s="240" t="n"/>
      <c r="G97" s="239" t="n"/>
      <c r="H97" s="239" t="n"/>
      <c r="I97" s="239" t="n"/>
      <c r="J97" s="241" t="n"/>
    </row>
    <row r="98" ht="19.5" customHeight="1" s="165">
      <c r="B98" s="238" t="n"/>
      <c r="C98" s="238" t="n"/>
      <c r="D98" s="238" t="n"/>
      <c r="E98" s="239" t="n"/>
      <c r="F98" s="240" t="n"/>
      <c r="G98" s="239" t="n"/>
      <c r="H98" s="239" t="n"/>
      <c r="I98" s="239" t="n"/>
      <c r="J98" s="241" t="n"/>
    </row>
    <row r="99" ht="19.5" customHeight="1" s="165">
      <c r="B99" s="238" t="n"/>
      <c r="C99" s="238" t="n"/>
      <c r="D99" s="238" t="n"/>
      <c r="E99" s="239" t="n"/>
      <c r="F99" s="240" t="n"/>
      <c r="G99" s="239" t="n"/>
      <c r="H99" s="239" t="n"/>
      <c r="I99" s="239" t="n"/>
      <c r="J99" s="241" t="n"/>
    </row>
  </sheetData>
  <mergeCells count="4">
    <mergeCell ref="B3:C3"/>
    <mergeCell ref="A1:J1"/>
    <mergeCell ref="E3:G3"/>
    <mergeCell ref="C4:D4"/>
  </mergeCells>
  <conditionalFormatting sqref="J9:J13 J16:J20 J23:J27 J30:J34 J37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9:E13 E16:E20 E23:E27 E30:E34 E37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9:D13 D16:D20 D23:D27 D30:D34 D37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9:C13 C16:C20 C23:C27 C30:C34 C37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9:B13 B16:B20 B23:B27 B30:B34 B37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7:E8 F7:G37 J7:J8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7:D8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7:C8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4:E15 J14:J15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4:D15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4:C15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21:E22 J21:J22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21:D22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21:C22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28:E29 J28:J29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28:D29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28:C29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35:E36 J35:J36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35:D36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35:C36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44" equalAverage="0" aboveAverage="0" dxfId="6" text="" percent="0" bottom="0">
      <formula>AND(OR(WEEKDAY(#ref!)=1,WEEKDAY(#ref!)=7),#ref!="")</formula>
    </cfRule>
    <cfRule type="expression" rank="0" priority="45" equalAverage="0" aboveAverage="0" dxfId="7" text="" percent="0" bottom="0">
      <formula>AND(WEEKDAY(#ref!&gt;1&lt;7),#ref!="",#ref!="")</formula>
    </cfRule>
    <cfRule type="expression" rank="0" priority="4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47" equalAverage="0" aboveAverage="0" dxfId="6" text="" percent="0" bottom="0">
      <formula>AND(OR(WEEKDAY(#ref!)=1,WEEKDAY(#ref!)=7),#ref!="")</formula>
    </cfRule>
    <cfRule type="expression" rank="0" priority="48" equalAverage="0" aboveAverage="0" dxfId="7" text="" percent="0" bottom="0">
      <formula>AND(WEEKDAY(#ref!&gt;1&lt;7),#ref!="",#ref!="")</formula>
    </cfRule>
    <cfRule type="expression" rank="0" priority="4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50" equalAverage="0" aboveAverage="0" dxfId="6" text="" percent="0" bottom="0">
      <formula>AND(OR(WEEKDAY(#ref!)=1,WEEKDAY(#ref!)=7),#ref!="")</formula>
    </cfRule>
    <cfRule type="expression" rank="0" priority="51" equalAverage="0" aboveAverage="0" dxfId="7" text="" percent="0" bottom="0">
      <formula>AND(WEEKDAY(#ref!&gt;1&lt;7),#ref!="",#ref!="")</formula>
    </cfRule>
    <cfRule type="expression" rank="0" priority="52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215972222222222" right="0.0958333333333333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P98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H13" activeCellId="0" sqref="H13"/>
    </sheetView>
  </sheetViews>
  <sheetFormatPr baseColWidth="8" defaultColWidth="10.66796875" defaultRowHeight="12.75" zeroHeight="0" outlineLevelRow="0"/>
  <cols>
    <col width="13.17" customWidth="1" style="160" min="1" max="1"/>
    <col width="8.67" customWidth="1" style="161" min="2" max="2"/>
    <col width="6.5" customWidth="1" style="161" min="3" max="3"/>
    <col width="6.83" customWidth="1" style="161" min="4" max="4"/>
    <col width="8.33" customWidth="1" style="162" min="5" max="5"/>
    <col width="8.5" customWidth="1" style="163" min="6" max="6"/>
    <col width="9.83" customWidth="1" style="162" min="7" max="7"/>
    <col width="10.67" customWidth="1" style="162" min="8" max="8"/>
    <col width="12.17" customWidth="1" style="162" min="9" max="9"/>
    <col width="12.67" customWidth="1" style="164" min="10" max="10"/>
    <col width="7.5" customWidth="1" style="160" min="11" max="11"/>
    <col width="9.33" customWidth="1" style="160" min="12" max="12"/>
    <col width="5.83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0.1458333333333333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236" t="n"/>
    </row>
    <row r="3" ht="19.5" customHeight="1" s="165">
      <c r="A3" s="176" t="inlineStr">
        <is>
          <t xml:space="preserve">Monat: </t>
        </is>
      </c>
      <c r="B3" s="177" t="n">
        <v>43555</v>
      </c>
      <c r="C3" s="178" t="n"/>
      <c r="D3" s="267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238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272" t="n"/>
      <c r="I4" s="190">
        <f>IFERROR(FIND("berstunden",LOWER(IF(J7="","Schnickschnack",J7))),0)</f>
        <v/>
      </c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192" t="n"/>
      <c r="B5" s="193" t="n"/>
      <c r="C5" s="193" t="n"/>
      <c r="D5" s="193" t="n"/>
      <c r="E5" s="194" t="n"/>
      <c r="F5" s="249" t="n"/>
      <c r="G5" s="250" t="n"/>
      <c r="H5" s="195" t="inlineStr">
        <is>
          <t>Übertrag:</t>
        </is>
      </c>
      <c r="I5" s="196">
        <f>'März 23'!I38</f>
        <v/>
      </c>
      <c r="J5" s="197" t="inlineStr">
        <is>
          <t>Std.</t>
        </is>
      </c>
      <c r="K5" s="167" t="n"/>
      <c r="L5" s="217" t="n"/>
      <c r="M5" s="167" t="n"/>
    </row>
    <row r="6" ht="36.75" customHeight="1" s="165">
      <c r="A6" s="199" t="inlineStr">
        <is>
          <t>Wochentag</t>
        </is>
      </c>
      <c r="B6" s="200" t="inlineStr">
        <is>
          <t>Tage</t>
        </is>
      </c>
      <c r="C6" s="273" t="inlineStr">
        <is>
          <t>Beginn</t>
        </is>
      </c>
      <c r="D6" s="274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75" t="inlineStr">
        <is>
          <t>Bemerkungen</t>
        </is>
      </c>
      <c r="K6" s="167" t="n"/>
      <c r="L6" s="217" t="inlineStr">
        <is>
          <t>Schalter</t>
        </is>
      </c>
      <c r="M6" s="167" t="n"/>
    </row>
    <row r="7" ht="19.5" customHeight="1" s="165">
      <c r="A7" s="209">
        <f>WEEKDAY(B7)+1</f>
        <v/>
      </c>
      <c r="B7" s="276">
        <f>DATE(YEAR($B$3),MONTH($B$3),DAY(B3))</f>
        <v/>
      </c>
      <c r="C7" s="277" t="n"/>
      <c r="D7" s="278" t="n"/>
      <c r="E7" s="259">
        <f>IF(C7="","",D7-C7)</f>
        <v/>
      </c>
      <c r="F7" s="259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6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79" t="n"/>
      <c r="K7" s="167" t="n"/>
      <c r="L7" s="21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/>
      <c r="D8" s="220" t="n"/>
      <c r="E8" s="213">
        <f>IF(C8="","",D8-C8)</f>
        <v/>
      </c>
      <c r="F8" s="259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6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1" t="n"/>
      <c r="K8" s="167" t="n"/>
      <c r="L8" s="217" t="n"/>
    </row>
    <row r="9" ht="19.5" customHeight="1" s="165">
      <c r="A9" s="209">
        <f>WEEKDAY(B9)+1</f>
        <v/>
      </c>
      <c r="B9" s="218">
        <f>DATE(YEAR($B$3),MONTH($B$3),DAY(B8+1))</f>
        <v/>
      </c>
      <c r="C9" s="219" t="n">
        <v>0.4166666666666667</v>
      </c>
      <c r="D9" s="220" t="n">
        <v>0.5208333333333334</v>
      </c>
      <c r="E9" s="213">
        <f>IF(C9="","",D9-C9)</f>
        <v/>
      </c>
      <c r="F9" s="259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60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1" t="n"/>
      <c r="K9" s="167" t="n"/>
      <c r="L9" s="217" t="n"/>
    </row>
    <row r="10" ht="19.5" customHeight="1" s="165">
      <c r="A10" s="209">
        <f>WEEKDAY(B10)+1</f>
        <v/>
      </c>
      <c r="B10" s="218">
        <f>DATE(YEAR($B$3),MONTH($B$3),DAY(B9+1))</f>
        <v/>
      </c>
      <c r="C10" s="219" t="n">
        <v>0.4166666666666667</v>
      </c>
      <c r="D10" s="220" t="n">
        <v>0.4652777777777778</v>
      </c>
      <c r="E10" s="213">
        <f>IF(C10="","",D10-C10)</f>
        <v/>
      </c>
      <c r="F10" s="259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60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1" t="n"/>
      <c r="K10" s="167" t="n"/>
      <c r="L10" s="217" t="n"/>
    </row>
    <row r="11" ht="19.5" customHeight="1" s="165">
      <c r="A11" s="209">
        <f>WEEKDAY(B11)+1</f>
        <v/>
      </c>
      <c r="B11" s="210">
        <f>DATE(YEAR($B$3),MONTH($B$3),DAY(B10+1))</f>
        <v/>
      </c>
      <c r="C11" s="222" t="n">
        <v>0.4166666666666667</v>
      </c>
      <c r="D11" s="220" t="n">
        <v>0.5625</v>
      </c>
      <c r="E11" s="213">
        <f>IF(C11="","",D11-C11)</f>
        <v/>
      </c>
      <c r="F11" s="259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60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167" t="n"/>
    </row>
    <row r="12" ht="19.5" customHeight="1" s="165">
      <c r="A12" s="209">
        <f>WEEKDAY(B12)+1</f>
        <v/>
      </c>
      <c r="B12" s="210">
        <f>DATE(YEAR($B$3),MONTH($B$3),DAY(B11+1))</f>
        <v/>
      </c>
      <c r="C12" s="222" t="n">
        <v>0.4166666666666667</v>
      </c>
      <c r="D12" s="220" t="n">
        <v>0.6666666666666666</v>
      </c>
      <c r="E12" s="213">
        <f>IF(C12="","",D12-C12)</f>
        <v/>
      </c>
      <c r="F12" s="259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60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3" t="n"/>
      <c r="K12" s="167" t="n"/>
      <c r="L12" s="167" t="n"/>
    </row>
    <row r="13" ht="19.5" customHeight="1" s="165">
      <c r="A13" s="209">
        <f>WEEKDAY(B13)+1</f>
        <v/>
      </c>
      <c r="B13" s="218">
        <f>DATE(YEAR($B$3),MONTH($B$3),DAY(B12+1))</f>
        <v/>
      </c>
      <c r="C13" s="219" t="n">
        <v>0.4166666666666667</v>
      </c>
      <c r="D13" s="220" t="n">
        <v>0.5694444444444444</v>
      </c>
      <c r="E13" s="213">
        <f>IF(C13="","",D13-C13)</f>
        <v/>
      </c>
      <c r="F13" s="259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60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1" t="n"/>
      <c r="K13" s="167" t="n"/>
      <c r="L13" s="167" t="inlineStr">
        <is>
          <t>arbeitsfrei</t>
        </is>
      </c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/>
      <c r="D14" s="220" t="n"/>
      <c r="E14" s="213">
        <f>IF(C14="","",D14-C14)</f>
        <v/>
      </c>
      <c r="F14" s="259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6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1" t="n"/>
      <c r="K14" s="167" t="n"/>
      <c r="L14" s="167" t="n"/>
    </row>
    <row r="15" ht="19.5" customHeight="1" s="165">
      <c r="A15" s="209">
        <f>WEEKDAY(B15)+1</f>
        <v/>
      </c>
      <c r="B15" s="218">
        <f>DATE(YEAR($B$3),MONTH($B$3),DAY(B14+1))</f>
        <v/>
      </c>
      <c r="C15" s="219" t="n"/>
      <c r="D15" s="220" t="n"/>
      <c r="E15" s="213">
        <f>IF(C15="","",D15-C15)</f>
        <v/>
      </c>
      <c r="F15" s="259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6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1" t="n"/>
      <c r="K15" s="167" t="n"/>
      <c r="L15" s="167" t="inlineStr">
        <is>
          <t>arbeitsfrei</t>
        </is>
      </c>
    </row>
    <row r="16" ht="19.5" customHeight="1" s="165">
      <c r="A16" s="209">
        <f>WEEKDAY(B16)+1</f>
        <v/>
      </c>
      <c r="B16" s="218">
        <f>DATE(YEAR($B$3),MONTH($B$3),DAY(B15+1))</f>
        <v/>
      </c>
      <c r="C16" s="219" t="n">
        <v>0.4166666666666667</v>
      </c>
      <c r="D16" s="220" t="n">
        <v>0.5138888888888888</v>
      </c>
      <c r="E16" s="213">
        <f>IF(C16="","",D16-C16)</f>
        <v/>
      </c>
      <c r="F16" s="259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60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1" t="n"/>
      <c r="K16" s="167" t="n"/>
      <c r="L16" s="167" t="inlineStr">
        <is>
          <t>arbeitsfrei</t>
        </is>
      </c>
    </row>
    <row r="17" ht="19.5" customHeight="1" s="165">
      <c r="A17" s="209">
        <f>WEEKDAY(B17)+1</f>
        <v/>
      </c>
      <c r="B17" s="218">
        <f>DATE(YEAR($B$3),MONTH($B$3),DAY(B16+1))</f>
        <v/>
      </c>
      <c r="C17" s="219" t="n">
        <v>0.4166666666666667</v>
      </c>
      <c r="D17" s="220" t="n">
        <v>0.6173611111111111</v>
      </c>
      <c r="E17" s="213">
        <f>IF(C17="","",D17-C17)</f>
        <v/>
      </c>
      <c r="F17" s="259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60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1" t="n"/>
      <c r="K17" s="167" t="n"/>
      <c r="L17" s="167" t="n"/>
    </row>
    <row r="18" ht="19.5" customHeight="1" s="165">
      <c r="A18" s="209">
        <f>WEEKDAY(B18)+1</f>
        <v/>
      </c>
      <c r="B18" s="210">
        <f>DATE(YEAR($B$3),MONTH($B$3),DAY(B17+1))</f>
        <v/>
      </c>
      <c r="C18" s="222" t="n">
        <v>0.4166666666666667</v>
      </c>
      <c r="D18" s="220" t="n">
        <v>0.5965277777777778</v>
      </c>
      <c r="E18" s="213">
        <f>IF(C18="","",D18-C18)</f>
        <v/>
      </c>
      <c r="F18" s="259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60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</row>
    <row r="19" ht="19.5" customHeight="1" s="165">
      <c r="A19" s="209">
        <f>WEEKDAY(B19)+1</f>
        <v/>
      </c>
      <c r="B19" s="210">
        <f>DATE(YEAR($B$3),MONTH($B$3),DAY(B18+1))</f>
        <v/>
      </c>
      <c r="C19" s="222" t="n">
        <v>0.4166666666666667</v>
      </c>
      <c r="D19" s="220" t="n">
        <v>0.5347222222222222</v>
      </c>
      <c r="E19" s="213">
        <f>IF(C19="","",D19-C19)</f>
        <v/>
      </c>
      <c r="F19" s="259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60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3" t="n"/>
      <c r="K19" s="167" t="n"/>
      <c r="L19" s="167" t="n"/>
    </row>
    <row r="20" ht="19.5" customHeight="1" s="165">
      <c r="A20" s="209">
        <f>WEEKDAY(B20)+1</f>
        <v/>
      </c>
      <c r="B20" s="218">
        <f>DATE(YEAR($B$3),MONTH($B$3),DAY(B19+1))</f>
        <v/>
      </c>
      <c r="C20" s="280" t="n">
        <v>0.4166666666666667</v>
      </c>
      <c r="D20" s="212" t="n">
        <v>0.5694444444444444</v>
      </c>
      <c r="E20" s="213">
        <f>IF(C20="","",D20-C20)</f>
        <v/>
      </c>
      <c r="F20" s="259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60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1" t="n"/>
      <c r="K20" s="167" t="n"/>
      <c r="L20" s="167" t="n"/>
    </row>
    <row r="21" ht="19.5" customHeight="1" s="165">
      <c r="A21" s="209">
        <f>WEEKDAY(B21)+1</f>
        <v/>
      </c>
      <c r="B21" s="218">
        <f>DATE(YEAR($B$3),MONTH($B$3),DAY(B20+1))</f>
        <v/>
      </c>
      <c r="C21" s="219" t="n"/>
      <c r="D21" s="220" t="n"/>
      <c r="E21" s="213">
        <f>IF(C21="","",D21-C21)</f>
        <v/>
      </c>
      <c r="F21" s="259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6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1" t="n"/>
      <c r="K21" s="167" t="n"/>
      <c r="L21" s="167" t="n"/>
    </row>
    <row r="22" ht="19.5" customHeight="1" s="165">
      <c r="A22" s="209">
        <f>WEEKDAY(B22)+1</f>
        <v/>
      </c>
      <c r="B22" s="218">
        <f>DATE(YEAR($B$3),MONTH($B$3),DAY(B21+1))</f>
        <v/>
      </c>
      <c r="C22" s="281" t="n"/>
      <c r="D22" s="282" t="n"/>
      <c r="E22" s="213">
        <f>IF(C22="","",D22-C22)</f>
        <v/>
      </c>
      <c r="F22" s="259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6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1" t="n"/>
      <c r="K22" s="167" t="n"/>
      <c r="L22" s="167" t="n"/>
    </row>
    <row r="23" ht="19.5" customHeight="1" s="165">
      <c r="A23" s="209">
        <f>WEEKDAY(B23)+1</f>
        <v/>
      </c>
      <c r="B23" s="218">
        <f>DATE(YEAR($B$3),MONTH($B$3),DAY(B22+1))</f>
        <v/>
      </c>
      <c r="C23" s="280" t="n">
        <v>0.4166666666666667</v>
      </c>
      <c r="D23" s="212" t="n">
        <v>0.5208333333333334</v>
      </c>
      <c r="E23" s="213">
        <f>IF(C23="","",D23-C23)</f>
        <v/>
      </c>
      <c r="F23" s="259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60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1" t="n"/>
      <c r="K23" s="167" t="n"/>
      <c r="L23" s="167" t="n"/>
    </row>
    <row r="24" ht="19.5" customHeight="1" s="165">
      <c r="A24" s="209">
        <f>WEEKDAY(B24)+1</f>
        <v/>
      </c>
      <c r="B24" s="210">
        <f>DATE(YEAR($B$3),MONTH($B$3),DAY(B23+1))</f>
        <v/>
      </c>
      <c r="C24" s="222" t="n">
        <v>0.4166666666666667</v>
      </c>
      <c r="D24" s="220" t="n">
        <v>0.4652777777777778</v>
      </c>
      <c r="E24" s="213">
        <f>IF(C24="","",D24-C24)</f>
        <v/>
      </c>
      <c r="F24" s="259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60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n"/>
    </row>
    <row r="25" ht="19.5" customHeight="1" s="165">
      <c r="A25" s="209">
        <f>WEEKDAY(B25)+1</f>
        <v/>
      </c>
      <c r="B25" s="210">
        <f>DATE(YEAR($B$3),MONTH($B$3),DAY(B24+1))</f>
        <v/>
      </c>
      <c r="C25" s="222" t="n">
        <v>0.4166666666666667</v>
      </c>
      <c r="D25" s="220" t="n">
        <v>0.6666666666666666</v>
      </c>
      <c r="E25" s="213">
        <f>IF(C25="","",D25-C25)</f>
        <v/>
      </c>
      <c r="F25" s="259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60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</row>
    <row r="26" ht="19.5" customHeight="1" s="165">
      <c r="A26" s="209">
        <f>WEEKDAY(B26)+1</f>
        <v/>
      </c>
      <c r="B26" s="210">
        <f>DATE(YEAR($B$3),MONTH($B$3),DAY(B25+1))</f>
        <v/>
      </c>
      <c r="C26" s="222" t="n">
        <v>0.4166666666666667</v>
      </c>
      <c r="D26" s="220" t="n">
        <v>0.5208333333333334</v>
      </c>
      <c r="E26" s="213">
        <f>IF(C26="","",D26-C26)</f>
        <v/>
      </c>
      <c r="F26" s="259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60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3" t="n"/>
      <c r="K26" s="167" t="n"/>
      <c r="L26" s="167" t="n"/>
    </row>
    <row r="27" ht="19.5" customHeight="1" s="165">
      <c r="A27" s="209">
        <f>WEEKDAY(B27)+1</f>
        <v/>
      </c>
      <c r="B27" s="210">
        <f>DATE(YEAR($B$3),MONTH($B$3),DAY(B26+1))</f>
        <v/>
      </c>
      <c r="C27" s="222" t="n">
        <v>0.4166666666666667</v>
      </c>
      <c r="D27" s="220" t="n">
        <v>0.5277777777777778</v>
      </c>
      <c r="E27" s="213">
        <f>IF(C27="","",D27-C27)</f>
        <v/>
      </c>
      <c r="F27" s="259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60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</row>
    <row r="28" ht="19.5" customHeight="1" s="165">
      <c r="A28" s="209">
        <f>WEEKDAY(B28)+1</f>
        <v/>
      </c>
      <c r="B28" s="218">
        <f>DATE(YEAR($B$3),MONTH($B$3),DAY(B27+1))</f>
        <v/>
      </c>
      <c r="C28" s="219" t="n"/>
      <c r="D28" s="220" t="n"/>
      <c r="E28" s="213">
        <f>IF(C28="","",D28-C28)</f>
        <v/>
      </c>
      <c r="F28" s="259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6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1" t="n"/>
      <c r="K28" s="167" t="n"/>
      <c r="L28" s="167" t="n"/>
    </row>
    <row r="29" ht="19.5" customHeight="1" s="165">
      <c r="A29" s="209">
        <f>WEEKDAY(B29)+1</f>
        <v/>
      </c>
      <c r="B29" s="218">
        <f>DATE(YEAR($B$3),MONTH($B$3),DAY(B28+1))</f>
        <v/>
      </c>
      <c r="C29" s="281" t="n"/>
      <c r="D29" s="282" t="n"/>
      <c r="E29" s="213">
        <f>IF(C29="","",D29-C29)</f>
        <v/>
      </c>
      <c r="F29" s="259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6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1" t="n"/>
      <c r="K29" s="167" t="n"/>
      <c r="L29" s="167" t="n"/>
    </row>
    <row r="30" ht="19.5" customHeight="1" s="165">
      <c r="A30" s="209">
        <f>WEEKDAY(B30)+1</f>
        <v/>
      </c>
      <c r="B30" s="218">
        <f>DATE(YEAR($B$3),MONTH($B$3),DAY(B29+1))</f>
        <v/>
      </c>
      <c r="C30" s="280" t="n">
        <v>0.4166666666666667</v>
      </c>
      <c r="D30" s="212" t="n">
        <v>0.6527777777777778</v>
      </c>
      <c r="E30" s="213">
        <f>IF(C30="","",D30-C30)</f>
        <v/>
      </c>
      <c r="F30" s="259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60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1" t="n"/>
      <c r="K30" s="167" t="n"/>
      <c r="L30" s="167" t="n"/>
    </row>
    <row r="31" ht="19.5" customHeight="1" s="165">
      <c r="A31" s="209">
        <f>WEEKDAY(B31)+1</f>
        <v/>
      </c>
      <c r="B31" s="218">
        <f>DATE(YEAR($B$3),MONTH($B$3),DAY(B30+1))</f>
        <v/>
      </c>
      <c r="C31" s="219" t="n">
        <v>0.4166666666666667</v>
      </c>
      <c r="D31" s="220" t="n">
        <v>0.6458333333333334</v>
      </c>
      <c r="E31" s="213">
        <f>IF(C31="","",D31-C31)</f>
        <v/>
      </c>
      <c r="F31" s="259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60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1" t="n"/>
      <c r="K31" s="167" t="n"/>
      <c r="L31" s="167" t="n"/>
    </row>
    <row r="32" ht="19.5" customHeight="1" s="165">
      <c r="A32" s="209">
        <f>WEEKDAY(B32)+1</f>
        <v/>
      </c>
      <c r="B32" s="210">
        <f>DATE(YEAR($B$3),MONTH($B$3),DAY(B31+1))</f>
        <v/>
      </c>
      <c r="C32" s="222" t="n">
        <v>0.4166666666666667</v>
      </c>
      <c r="D32" s="220" t="n">
        <v>0.5</v>
      </c>
      <c r="E32" s="213">
        <f>IF(C32="","",D32-C32)</f>
        <v/>
      </c>
      <c r="F32" s="259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60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</row>
    <row r="33" ht="19.5" customHeight="1" s="165">
      <c r="A33" s="209">
        <f>WEEKDAY(B33)+1</f>
        <v/>
      </c>
      <c r="B33" s="210">
        <f>DATE(YEAR($B$3),MONTH($B$3),DAY(B32+1))</f>
        <v/>
      </c>
      <c r="C33" s="222" t="n">
        <v>0.4166666666666667</v>
      </c>
      <c r="D33" s="220" t="n">
        <v>0.6666666666666666</v>
      </c>
      <c r="E33" s="213">
        <f>IF(C33="","",D33-C33)</f>
        <v/>
      </c>
      <c r="F33" s="259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60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3" t="n"/>
      <c r="K33" s="167" t="n"/>
      <c r="L33" s="167" t="n"/>
    </row>
    <row r="34" ht="19.5" customHeight="1" s="165">
      <c r="A34" s="209">
        <f>WEEKDAY(B34)+1</f>
        <v/>
      </c>
      <c r="B34" s="218">
        <f>DATE(YEAR($B$3),MONTH($B$3),DAY(B33+1))</f>
        <v/>
      </c>
      <c r="C34" s="219" t="n">
        <v>0.4166666666666667</v>
      </c>
      <c r="D34" s="220" t="n">
        <v>0.6666666666666666</v>
      </c>
      <c r="E34" s="213">
        <f>IF(C34="","",D34-C34)</f>
        <v/>
      </c>
      <c r="F34" s="259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60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1" t="n"/>
      <c r="K34" s="167" t="n"/>
      <c r="L34" s="167" t="n"/>
    </row>
    <row r="35" ht="19.5" customHeight="1" s="165">
      <c r="A35" s="209">
        <f>IF(B35="","",WEEKDAY(B35+1))</f>
        <v/>
      </c>
      <c r="B35" s="218">
        <f>IF(B34="","",IF(DAY(B34+1)&gt;MONTH($B$3),B34+1,""))</f>
        <v/>
      </c>
      <c r="C35" s="219" t="n"/>
      <c r="D35" s="220" t="n"/>
      <c r="E35" s="213">
        <f>IF(C35="","",D35-C35)</f>
        <v/>
      </c>
      <c r="F35" s="259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6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1" t="n"/>
      <c r="K35" s="167" t="n"/>
      <c r="L35" s="167" t="n"/>
    </row>
    <row r="36" ht="19.5" customHeight="1" s="165">
      <c r="A36" s="209">
        <f>IF(B36="","",WEEKDAY(B36+1))</f>
        <v/>
      </c>
      <c r="B36" s="283">
        <f>IF(B35="","",IF(DAY(B35+1)&gt;MONTH($B$3),B35+1,""))</f>
        <v/>
      </c>
      <c r="C36" s="268" t="n"/>
      <c r="D36" s="269" t="n"/>
      <c r="E36" s="270">
        <f>IF(C36="","",D36-C36)</f>
        <v/>
      </c>
      <c r="F36" s="259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60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71" t="n"/>
      <c r="K36" s="167" t="n"/>
      <c r="L36" s="167" t="n"/>
    </row>
    <row r="37" ht="19.5" customHeight="1" s="165">
      <c r="A37" s="229" t="n"/>
      <c r="B37" s="193" t="n"/>
      <c r="C37" s="230" t="n"/>
      <c r="D37" s="230" t="n"/>
      <c r="E37" s="231" t="n"/>
      <c r="F37" s="232" t="n"/>
      <c r="G37" s="233" t="n"/>
      <c r="H37" s="195" t="inlineStr">
        <is>
          <t>Übertrag:</t>
        </is>
      </c>
      <c r="I37" s="234">
        <f>I36</f>
        <v/>
      </c>
      <c r="J37" s="235" t="n"/>
    </row>
    <row r="38" ht="19.5" customHeight="1" s="165">
      <c r="B38" s="237" t="n"/>
      <c r="C38" s="238" t="n"/>
      <c r="D38" s="238" t="n"/>
      <c r="E38" s="239" t="n"/>
      <c r="F38" s="240" t="n"/>
      <c r="G38" s="239" t="n"/>
      <c r="H38" s="239" t="n"/>
      <c r="I38" s="239" t="n"/>
      <c r="J38" s="241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8" t="n"/>
      <c r="C40" s="238" t="n"/>
      <c r="D40" s="238" t="n"/>
      <c r="E40" s="239" t="n"/>
      <c r="F40" s="242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0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  <row r="65" ht="19.5" customHeight="1" s="165"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</row>
    <row r="66" ht="19.5" customHeight="1" s="165">
      <c r="B66" s="238" t="n"/>
      <c r="C66" s="238" t="n"/>
      <c r="D66" s="238" t="n"/>
      <c r="E66" s="239" t="n"/>
      <c r="F66" s="240" t="n"/>
      <c r="G66" s="239" t="n"/>
      <c r="H66" s="239" t="n"/>
      <c r="I66" s="239" t="n"/>
      <c r="J66" s="241" t="n"/>
    </row>
    <row r="67" ht="19.5" customHeight="1" s="165">
      <c r="B67" s="238" t="n"/>
      <c r="C67" s="238" t="n"/>
      <c r="D67" s="238" t="n"/>
      <c r="E67" s="239" t="n"/>
      <c r="F67" s="240" t="n"/>
      <c r="G67" s="239" t="n"/>
      <c r="H67" s="239" t="n"/>
      <c r="I67" s="239" t="n"/>
      <c r="J67" s="241" t="n"/>
    </row>
    <row r="68" ht="19.5" customHeight="1" s="165">
      <c r="B68" s="238" t="n"/>
      <c r="C68" s="238" t="n"/>
      <c r="D68" s="238" t="n"/>
      <c r="E68" s="239" t="n"/>
      <c r="F68" s="240" t="n"/>
      <c r="G68" s="239" t="n"/>
      <c r="H68" s="239" t="n"/>
      <c r="I68" s="239" t="n"/>
      <c r="J68" s="241" t="n"/>
    </row>
    <row r="69" ht="19.5" customHeight="1" s="165">
      <c r="B69" s="238" t="n"/>
      <c r="C69" s="238" t="n"/>
      <c r="D69" s="238" t="n"/>
      <c r="E69" s="239" t="n"/>
      <c r="F69" s="240" t="n"/>
      <c r="G69" s="239" t="n"/>
      <c r="H69" s="239" t="n"/>
      <c r="I69" s="239" t="n"/>
      <c r="J69" s="241" t="n"/>
    </row>
    <row r="70" ht="19.5" customHeight="1" s="165">
      <c r="B70" s="238" t="n"/>
      <c r="C70" s="238" t="n"/>
      <c r="D70" s="238" t="n"/>
      <c r="E70" s="239" t="n"/>
      <c r="F70" s="240" t="n"/>
      <c r="G70" s="239" t="n"/>
      <c r="H70" s="239" t="n"/>
      <c r="I70" s="239" t="n"/>
      <c r="J70" s="241" t="n"/>
    </row>
    <row r="71" ht="19.5" customHeight="1" s="165">
      <c r="B71" s="238" t="n"/>
      <c r="C71" s="238" t="n"/>
      <c r="D71" s="238" t="n"/>
      <c r="E71" s="239" t="n"/>
      <c r="F71" s="240" t="n"/>
      <c r="G71" s="239" t="n"/>
      <c r="H71" s="239" t="n"/>
      <c r="I71" s="239" t="n"/>
      <c r="J71" s="241" t="n"/>
    </row>
    <row r="72" ht="19.5" customHeight="1" s="165">
      <c r="B72" s="238" t="n"/>
      <c r="C72" s="238" t="n"/>
      <c r="D72" s="238" t="n"/>
      <c r="E72" s="239" t="n"/>
      <c r="F72" s="240" t="n"/>
      <c r="G72" s="239" t="n"/>
      <c r="H72" s="239" t="n"/>
      <c r="I72" s="239" t="n"/>
      <c r="J72" s="241" t="n"/>
    </row>
    <row r="73" ht="19.5" customHeight="1" s="165">
      <c r="B73" s="238" t="n"/>
      <c r="C73" s="238" t="n"/>
      <c r="D73" s="238" t="n"/>
      <c r="E73" s="239" t="n"/>
      <c r="F73" s="240" t="n"/>
      <c r="G73" s="239" t="n"/>
      <c r="H73" s="239" t="n"/>
      <c r="I73" s="239" t="n"/>
      <c r="J73" s="241" t="n"/>
    </row>
    <row r="74" ht="19.5" customHeight="1" s="165">
      <c r="B74" s="238" t="n"/>
      <c r="C74" s="238" t="n"/>
      <c r="D74" s="238" t="n"/>
      <c r="E74" s="239" t="n"/>
      <c r="F74" s="240" t="n"/>
      <c r="G74" s="239" t="n"/>
      <c r="H74" s="239" t="n"/>
      <c r="I74" s="239" t="n"/>
      <c r="J74" s="241" t="n"/>
    </row>
    <row r="75" ht="19.5" customHeight="1" s="165">
      <c r="B75" s="238" t="n"/>
      <c r="C75" s="238" t="n"/>
      <c r="D75" s="238" t="n"/>
      <c r="E75" s="239" t="n"/>
      <c r="F75" s="240" t="n"/>
      <c r="G75" s="239" t="n"/>
      <c r="H75" s="239" t="n"/>
      <c r="I75" s="239" t="n"/>
      <c r="J75" s="241" t="n"/>
    </row>
    <row r="76" ht="19.5" customHeight="1" s="165">
      <c r="B76" s="238" t="n"/>
      <c r="C76" s="238" t="n"/>
      <c r="D76" s="238" t="n"/>
      <c r="E76" s="239" t="n"/>
      <c r="F76" s="240" t="n"/>
      <c r="G76" s="239" t="n"/>
      <c r="H76" s="239" t="n"/>
      <c r="I76" s="239" t="n"/>
      <c r="J76" s="241" t="n"/>
    </row>
    <row r="77" ht="19.5" customHeight="1" s="165">
      <c r="B77" s="238" t="n"/>
      <c r="C77" s="238" t="n"/>
      <c r="D77" s="238" t="n"/>
      <c r="E77" s="239" t="n"/>
      <c r="F77" s="240" t="n"/>
      <c r="G77" s="239" t="n"/>
      <c r="H77" s="239" t="n"/>
      <c r="I77" s="239" t="n"/>
      <c r="J77" s="241" t="n"/>
    </row>
    <row r="78" ht="19.5" customHeight="1" s="165">
      <c r="B78" s="238" t="n"/>
      <c r="C78" s="238" t="n"/>
      <c r="D78" s="238" t="n"/>
      <c r="E78" s="239" t="n"/>
      <c r="F78" s="240" t="n"/>
      <c r="G78" s="239" t="n"/>
      <c r="H78" s="239" t="n"/>
      <c r="I78" s="239" t="n"/>
      <c r="J78" s="241" t="n"/>
    </row>
    <row r="79" ht="19.5" customHeight="1" s="165">
      <c r="B79" s="238" t="n"/>
      <c r="C79" s="238" t="n"/>
      <c r="D79" s="238" t="n"/>
      <c r="E79" s="239" t="n"/>
      <c r="F79" s="240" t="n"/>
      <c r="G79" s="239" t="n"/>
      <c r="H79" s="239" t="n"/>
      <c r="I79" s="239" t="n"/>
      <c r="J79" s="241" t="n"/>
    </row>
    <row r="80" ht="19.5" customHeight="1" s="165">
      <c r="B80" s="238" t="n"/>
      <c r="C80" s="238" t="n"/>
      <c r="D80" s="238" t="n"/>
      <c r="E80" s="239" t="n"/>
      <c r="F80" s="240" t="n"/>
      <c r="G80" s="239" t="n"/>
      <c r="H80" s="239" t="n"/>
      <c r="I80" s="239" t="n"/>
      <c r="J80" s="241" t="n"/>
    </row>
    <row r="81" ht="19.5" customHeight="1" s="165">
      <c r="B81" s="238" t="n"/>
      <c r="C81" s="238" t="n"/>
      <c r="D81" s="238" t="n"/>
      <c r="E81" s="239" t="n"/>
      <c r="F81" s="240" t="n"/>
      <c r="G81" s="239" t="n"/>
      <c r="H81" s="239" t="n"/>
      <c r="I81" s="239" t="n"/>
      <c r="J81" s="241" t="n"/>
    </row>
    <row r="82" ht="19.5" customHeight="1" s="165">
      <c r="B82" s="238" t="n"/>
      <c r="C82" s="238" t="n"/>
      <c r="D82" s="238" t="n"/>
      <c r="E82" s="239" t="n"/>
      <c r="F82" s="240" t="n"/>
      <c r="G82" s="239" t="n"/>
      <c r="H82" s="239" t="n"/>
      <c r="I82" s="239" t="n"/>
      <c r="J82" s="241" t="n"/>
    </row>
    <row r="83" ht="19.5" customHeight="1" s="165">
      <c r="B83" s="238" t="n"/>
      <c r="C83" s="238" t="n"/>
      <c r="D83" s="238" t="n"/>
      <c r="E83" s="239" t="n"/>
      <c r="F83" s="240" t="n"/>
      <c r="G83" s="239" t="n"/>
      <c r="H83" s="239" t="n"/>
      <c r="I83" s="239" t="n"/>
      <c r="J83" s="241" t="n"/>
    </row>
    <row r="84" ht="19.5" customHeight="1" s="165">
      <c r="B84" s="238" t="n"/>
      <c r="C84" s="238" t="n"/>
      <c r="D84" s="238" t="n"/>
      <c r="E84" s="239" t="n"/>
      <c r="F84" s="240" t="n"/>
      <c r="G84" s="239" t="n"/>
      <c r="H84" s="239" t="n"/>
      <c r="I84" s="239" t="n"/>
      <c r="J84" s="241" t="n"/>
    </row>
    <row r="85" ht="19.5" customHeight="1" s="165">
      <c r="B85" s="238" t="n"/>
      <c r="C85" s="238" t="n"/>
      <c r="D85" s="238" t="n"/>
      <c r="E85" s="239" t="n"/>
      <c r="F85" s="240" t="n"/>
      <c r="G85" s="239" t="n"/>
      <c r="H85" s="239" t="n"/>
      <c r="I85" s="239" t="n"/>
      <c r="J85" s="241" t="n"/>
    </row>
    <row r="86" ht="19.5" customHeight="1" s="165">
      <c r="B86" s="238" t="n"/>
      <c r="C86" s="238" t="n"/>
      <c r="D86" s="238" t="n"/>
      <c r="E86" s="239" t="n"/>
      <c r="F86" s="240" t="n"/>
      <c r="G86" s="239" t="n"/>
      <c r="H86" s="239" t="n"/>
      <c r="I86" s="239" t="n"/>
      <c r="J86" s="241" t="n"/>
    </row>
    <row r="87" ht="19.5" customHeight="1" s="165">
      <c r="B87" s="238" t="n"/>
      <c r="C87" s="238" t="n"/>
      <c r="D87" s="238" t="n"/>
      <c r="E87" s="239" t="n"/>
      <c r="F87" s="240" t="n"/>
      <c r="G87" s="239" t="n"/>
      <c r="H87" s="239" t="n"/>
      <c r="I87" s="239" t="n"/>
      <c r="J87" s="241" t="n"/>
    </row>
    <row r="88" ht="19.5" customHeight="1" s="165">
      <c r="B88" s="238" t="n"/>
      <c r="C88" s="238" t="n"/>
      <c r="D88" s="238" t="n"/>
      <c r="E88" s="239" t="n"/>
      <c r="F88" s="240" t="n"/>
      <c r="G88" s="239" t="n"/>
      <c r="H88" s="239" t="n"/>
      <c r="I88" s="239" t="n"/>
      <c r="J88" s="241" t="n"/>
    </row>
    <row r="89" ht="19.5" customHeight="1" s="165">
      <c r="B89" s="238" t="n"/>
      <c r="C89" s="238" t="n"/>
      <c r="D89" s="238" t="n"/>
      <c r="E89" s="239" t="n"/>
      <c r="F89" s="240" t="n"/>
      <c r="G89" s="239" t="n"/>
      <c r="H89" s="239" t="n"/>
      <c r="I89" s="239" t="n"/>
      <c r="J89" s="241" t="n"/>
    </row>
    <row r="90" ht="19.5" customHeight="1" s="165">
      <c r="B90" s="238" t="n"/>
      <c r="C90" s="238" t="n"/>
      <c r="D90" s="238" t="n"/>
      <c r="E90" s="239" t="n"/>
      <c r="F90" s="240" t="n"/>
      <c r="G90" s="239" t="n"/>
      <c r="H90" s="239" t="n"/>
      <c r="I90" s="239" t="n"/>
      <c r="J90" s="241" t="n"/>
    </row>
    <row r="91" ht="19.5" customHeight="1" s="165">
      <c r="B91" s="238" t="n"/>
      <c r="C91" s="238" t="n"/>
      <c r="D91" s="238" t="n"/>
      <c r="E91" s="239" t="n"/>
      <c r="F91" s="240" t="n"/>
      <c r="G91" s="239" t="n"/>
      <c r="H91" s="239" t="n"/>
      <c r="I91" s="239" t="n"/>
      <c r="J91" s="241" t="n"/>
    </row>
    <row r="92" ht="19.5" customHeight="1" s="165">
      <c r="B92" s="238" t="n"/>
      <c r="C92" s="238" t="n"/>
      <c r="D92" s="238" t="n"/>
      <c r="E92" s="239" t="n"/>
      <c r="F92" s="240" t="n"/>
      <c r="G92" s="239" t="n"/>
      <c r="H92" s="239" t="n"/>
      <c r="I92" s="239" t="n"/>
      <c r="J92" s="241" t="n"/>
    </row>
    <row r="93" ht="19.5" customHeight="1" s="165">
      <c r="B93" s="238" t="n"/>
      <c r="C93" s="238" t="n"/>
      <c r="D93" s="238" t="n"/>
      <c r="E93" s="239" t="n"/>
      <c r="F93" s="240" t="n"/>
      <c r="G93" s="239" t="n"/>
      <c r="H93" s="239" t="n"/>
      <c r="I93" s="239" t="n"/>
      <c r="J93" s="241" t="n"/>
    </row>
    <row r="94" ht="19.5" customHeight="1" s="165">
      <c r="B94" s="238" t="n"/>
      <c r="C94" s="238" t="n"/>
      <c r="D94" s="238" t="n"/>
      <c r="E94" s="239" t="n"/>
      <c r="F94" s="240" t="n"/>
      <c r="G94" s="239" t="n"/>
      <c r="H94" s="239" t="n"/>
      <c r="I94" s="239" t="n"/>
      <c r="J94" s="241" t="n"/>
    </row>
    <row r="95" ht="19.5" customHeight="1" s="165">
      <c r="B95" s="238" t="n"/>
      <c r="C95" s="238" t="n"/>
      <c r="D95" s="238" t="n"/>
      <c r="E95" s="239" t="n"/>
      <c r="F95" s="240" t="n"/>
      <c r="G95" s="239" t="n"/>
      <c r="H95" s="239" t="n"/>
      <c r="I95" s="239" t="n"/>
      <c r="J95" s="241" t="n"/>
    </row>
    <row r="96" ht="19.5" customHeight="1" s="165">
      <c r="B96" s="238" t="n"/>
      <c r="C96" s="238" t="n"/>
      <c r="D96" s="238" t="n"/>
      <c r="E96" s="239" t="n"/>
      <c r="F96" s="240" t="n"/>
      <c r="G96" s="239" t="n"/>
      <c r="H96" s="239" t="n"/>
      <c r="I96" s="239" t="n"/>
      <c r="J96" s="241" t="n"/>
    </row>
    <row r="97" ht="19.5" customHeight="1" s="165">
      <c r="B97" s="238" t="n"/>
      <c r="C97" s="238" t="n"/>
      <c r="D97" s="238" t="n"/>
      <c r="E97" s="239" t="n"/>
      <c r="F97" s="240" t="n"/>
      <c r="G97" s="239" t="n"/>
      <c r="H97" s="239" t="n"/>
      <c r="I97" s="239" t="n"/>
      <c r="J97" s="241" t="n"/>
    </row>
    <row r="98" ht="19.5" customHeight="1" s="165">
      <c r="B98" s="238" t="n"/>
      <c r="C98" s="238" t="n"/>
      <c r="D98" s="238" t="n"/>
      <c r="E98" s="239" t="n"/>
      <c r="F98" s="240" t="n"/>
      <c r="G98" s="239" t="n"/>
      <c r="H98" s="239" t="n"/>
      <c r="I98" s="239" t="n"/>
      <c r="J98" s="241" t="n"/>
    </row>
  </sheetData>
  <mergeCells count="4">
    <mergeCell ref="B3:C3"/>
    <mergeCell ref="A1:J1"/>
    <mergeCell ref="E3:G3"/>
    <mergeCell ref="C4:D4"/>
  </mergeCells>
  <conditionalFormatting sqref="J7:J10 J13:J17 J20:J23 J28:J31 J34: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G7:G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F7:F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7:E10 E13:E17 E20:E23 E28:E31 E34:E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7:D10 D13:D17 D20:D23 D28:D31 D34:D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C7:C10 C13:C17 C20:C23 C28:C31 C34:C36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B7:B10 B13:B17 B20:B23 B28:B31 B34:B36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E11:E12 J11:J12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D11:D12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3" text="" percent="0" bottom="0">
      <formula>WEEKDAY(#ref!)=7</formula>
    </cfRule>
  </conditionalFormatting>
  <conditionalFormatting sqref="B11:C12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E18:E19 J18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D18:D19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3" text="" percent="0" bottom="0">
      <formula>WEEKDAY(#ref!)=7</formula>
    </cfRule>
  </conditionalFormatting>
  <conditionalFormatting sqref="B18:C19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E25 J25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D25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3" text="" percent="0" bottom="0">
      <formula>WEEKDAY(#ref!)=7</formula>
    </cfRule>
  </conditionalFormatting>
  <conditionalFormatting sqref="B25:C25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E32:E33 J32:J33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D32:D33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3" text="" percent="0" bottom="0">
      <formula>WEEKDAY(#ref!)=7</formula>
    </cfRule>
  </conditionalFormatting>
  <conditionalFormatting sqref="B32:C33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0" text="" percent="0" bottom="0">
      <formula>WEEKDAY(#ref!)=7</formula>
    </cfRule>
  </conditionalFormatting>
  <conditionalFormatting sqref="E24 J24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D24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3" text="" percent="0" bottom="0">
      <formula>WEEKDAY(#ref!)=7</formula>
    </cfRule>
  </conditionalFormatting>
  <conditionalFormatting sqref="B24:C24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0" text="" percent="0" bottom="0">
      <formula>WEEKDAY(#ref!)=7</formula>
    </cfRule>
  </conditionalFormatting>
  <conditionalFormatting sqref="E26:E27 J26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D26:D27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3" text="" percent="0" bottom="0">
      <formula>WEEKDAY(#ref!)=7</formula>
    </cfRule>
  </conditionalFormatting>
  <conditionalFormatting sqref="B26:C27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0" text="" percent="0" bottom="0">
      <formula>WEEKDAY(#ref!)=7</formula>
    </cfRule>
  </conditionalFormatting>
  <conditionalFormatting sqref="J19 J27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56" equalAverage="0" aboveAverage="0" dxfId="6" text="" percent="0" bottom="0">
      <formula>AND(OR(WEEKDAY(#ref!)=1,WEEKDAY(#ref!)=7),#ref!="")</formula>
    </cfRule>
    <cfRule type="expression" rank="0" priority="57" equalAverage="0" aboveAverage="0" dxfId="7" text="" percent="0" bottom="0">
      <formula>AND(WEEKDAY(#ref!&gt;1&lt;7),#ref!="",#ref!="")</formula>
    </cfRule>
    <cfRule type="expression" rank="0" priority="58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59" equalAverage="0" aboveAverage="0" dxfId="6" text="" percent="0" bottom="0">
      <formula>AND(OR(WEEKDAY(#ref!)=1,WEEKDAY(#ref!)=7),#ref!="")</formula>
    </cfRule>
    <cfRule type="expression" rank="0" priority="60" equalAverage="0" aboveAverage="0" dxfId="7" text="" percent="0" bottom="0">
      <formula>AND(WEEKDAY(#ref!&gt;1&lt;7),#ref!="",#ref!="")</formula>
    </cfRule>
    <cfRule type="expression" rank="0" priority="61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62" equalAverage="0" aboveAverage="0" dxfId="6" text="" percent="0" bottom="0">
      <formula>AND(OR(WEEKDAY(#ref!)=1,WEEKDAY(#ref!)=7),#ref!="")</formula>
    </cfRule>
    <cfRule type="expression" rank="0" priority="63" equalAverage="0" aboveAverage="0" dxfId="7" text="" percent="0" bottom="0">
      <formula>AND(WEEKDAY(#ref!&gt;1&lt;7),#ref!="",#ref!="")</formula>
    </cfRule>
    <cfRule type="expression" rank="0" priority="64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41666666666667" right="0.23125" top="0.0944444444444444" bottom="0.17361111111111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P99"/>
  <sheetViews>
    <sheetView showFormulas="0" showGridLines="1" showRowColHeaders="1" showZeros="1" rightToLeft="0" tabSelected="0" showOutlineSymbols="1" defaultGridColor="1" view="normal" topLeftCell="A6" colorId="64" zoomScale="120" zoomScaleNormal="120" zoomScalePageLayoutView="100" workbookViewId="0">
      <selection pane="topLeft" activeCell="G22" activeCellId="0" sqref="G22"/>
    </sheetView>
  </sheetViews>
  <sheetFormatPr baseColWidth="8" defaultColWidth="10.66796875" defaultRowHeight="12.75" zeroHeight="0" outlineLevelRow="0"/>
  <cols>
    <col width="10.16" customWidth="1" style="160" min="1" max="1"/>
    <col width="8.33" customWidth="1" style="161" min="2" max="2"/>
    <col width="7.5" customWidth="1" style="161" min="3" max="3"/>
    <col width="7.83" customWidth="1" style="161" min="4" max="4"/>
    <col width="9.17" customWidth="1" style="162" min="5" max="5"/>
    <col width="8.5" customWidth="1" style="163" min="6" max="6"/>
    <col width="9" customWidth="1" style="162" min="7" max="7"/>
    <col width="8.83" customWidth="1" style="162" min="8" max="8"/>
    <col width="8.5" customWidth="1" style="162" min="9" max="9"/>
    <col width="16.66" customWidth="1" style="164" min="10" max="10"/>
    <col width="8.5" customWidth="1" style="160" min="11" max="11"/>
    <col width="6.34" customWidth="1" style="160" min="12" max="12"/>
    <col width="3.83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0.1458333333333333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173" t="n"/>
    </row>
    <row r="3" ht="19.5" customHeight="1" s="165">
      <c r="A3" s="176" t="inlineStr">
        <is>
          <t xml:space="preserve">Monat: </t>
        </is>
      </c>
      <c r="B3" s="177" t="n">
        <v>43585</v>
      </c>
      <c r="C3" s="178" t="n"/>
      <c r="D3" s="179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238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7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192" t="n"/>
      <c r="B5" s="193" t="n"/>
      <c r="C5" s="193" t="n"/>
      <c r="D5" s="193" t="n"/>
      <c r="E5" s="194" t="n"/>
      <c r="F5" s="249" t="n"/>
      <c r="G5" s="250" t="n"/>
      <c r="H5" s="195" t="inlineStr">
        <is>
          <t>Übertrag:</t>
        </is>
      </c>
      <c r="I5" s="196">
        <f>'April 23'!I37</f>
        <v/>
      </c>
      <c r="J5" s="197" t="inlineStr">
        <is>
          <t>Std.</t>
        </is>
      </c>
      <c r="K5" s="167" t="n"/>
      <c r="L5" s="217" t="n"/>
      <c r="M5" s="167" t="n"/>
      <c r="N5" s="167" t="n"/>
    </row>
    <row r="6" ht="36.75" customHeight="1" s="165">
      <c r="A6" s="252" t="inlineStr">
        <is>
          <t>Wochentag</t>
        </is>
      </c>
      <c r="B6" s="284" t="inlineStr">
        <is>
          <t>Tage</t>
        </is>
      </c>
      <c r="C6" s="285" t="inlineStr">
        <is>
          <t>Beginn</t>
        </is>
      </c>
      <c r="D6" s="286" t="inlineStr">
        <is>
          <t>Ende</t>
        </is>
      </c>
      <c r="E6" s="287" t="inlineStr">
        <is>
          <t>Std./Min.</t>
        </is>
      </c>
      <c r="F6" s="288" t="inlineStr">
        <is>
          <t>mehr</t>
        </is>
      </c>
      <c r="G6" s="287" t="inlineStr">
        <is>
          <t>weniger</t>
        </is>
      </c>
      <c r="H6" s="289" t="inlineStr">
        <is>
          <t>weitere
Pausen-
zeiten</t>
        </is>
      </c>
      <c r="I6" s="290" t="inlineStr">
        <is>
          <t xml:space="preserve"> + / -</t>
        </is>
      </c>
      <c r="J6" s="291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</row>
    <row r="7" ht="19.5" customHeight="1" s="165">
      <c r="A7" s="209">
        <f>WEEKDAY(B7)+1</f>
        <v/>
      </c>
      <c r="B7" s="210">
        <f>DATE(YEAR($B$3),MONTH($B$3),DAY(B3))</f>
        <v/>
      </c>
      <c r="C7" s="211" t="n">
        <v>0.4166666666666667</v>
      </c>
      <c r="D7" s="212" t="n">
        <v>0.5694444444444444</v>
      </c>
      <c r="E7" s="213">
        <f>IF(C7="","",D7-C7)</f>
        <v/>
      </c>
      <c r="F7" s="21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1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16" t="n"/>
      <c r="K7" s="167" t="n"/>
      <c r="L7" s="217" t="inlineStr">
        <is>
          <t>arbeitsfrei</t>
        </is>
      </c>
      <c r="M7" s="167" t="n"/>
      <c r="N7" s="16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>
        <v>0.4166666666666667</v>
      </c>
      <c r="D8" s="220" t="n">
        <v>0.4652777777777778</v>
      </c>
      <c r="E8" s="213">
        <f>IF(C8="","",D8-C8)</f>
        <v/>
      </c>
      <c r="F8" s="21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1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3" t="n"/>
      <c r="K8" s="167" t="n"/>
      <c r="L8" s="217" t="n"/>
      <c r="M8" s="167" t="n"/>
      <c r="N8" s="167" t="n"/>
    </row>
    <row r="9" ht="19.5" customHeight="1" s="165">
      <c r="A9" s="209">
        <f>WEEKDAY(B9)+1</f>
        <v/>
      </c>
      <c r="B9" s="210">
        <f>DATE(YEAR($B$3),MONTH($B$3),DAY(B8+1))</f>
        <v/>
      </c>
      <c r="C9" s="222" t="n">
        <v>0.4166666666666667</v>
      </c>
      <c r="D9" s="220" t="n">
        <v>0.4722222222222222</v>
      </c>
      <c r="E9" s="213">
        <f>IF(C9="","",D9-C9)</f>
        <v/>
      </c>
      <c r="F9" s="21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1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3" t="n"/>
      <c r="K9" s="167" t="n"/>
      <c r="L9" s="217" t="n"/>
      <c r="M9" s="167" t="n"/>
    </row>
    <row r="10" ht="19.5" customHeight="1" s="165">
      <c r="A10" s="209">
        <f>WEEKDAY(B10)+1</f>
        <v/>
      </c>
      <c r="B10" s="210">
        <f>DATE(YEAR($B$3),MONTH($B$3),DAY(B9+1))</f>
        <v/>
      </c>
      <c r="C10" s="222" t="n">
        <v>0.4166666666666667</v>
      </c>
      <c r="D10" s="220" t="n">
        <v>0.4722222222222222</v>
      </c>
      <c r="E10" s="213">
        <f>IF(C10="","",D10-C10)</f>
        <v/>
      </c>
      <c r="F10" s="21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1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3" t="n"/>
      <c r="K10" s="167" t="n"/>
      <c r="L10" s="217" t="n"/>
      <c r="M10" s="167" t="n"/>
    </row>
    <row r="11" ht="19.5" customHeight="1" s="165">
      <c r="A11" s="209">
        <f>WEEKDAY(B11)+1</f>
        <v/>
      </c>
      <c r="B11" s="218">
        <f>DATE(YEAR($B$3),MONTH($B$3),DAY(B10+1))</f>
        <v/>
      </c>
      <c r="C11" s="219" t="n">
        <v>0.4166666666666667</v>
      </c>
      <c r="D11" s="220" t="n">
        <v>0.5763888888888888</v>
      </c>
      <c r="E11" s="213">
        <f>IF(C11="","",D11-C11)</f>
        <v/>
      </c>
      <c r="F11" s="21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1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167" t="n"/>
      <c r="M11" s="167" t="n"/>
    </row>
    <row r="12" ht="19.5" customHeight="1" s="165">
      <c r="A12" s="209">
        <f>WEEKDAY(B12)+1</f>
        <v/>
      </c>
      <c r="B12" s="218">
        <f>DATE(YEAR($B$3),MONTH($B$3),DAY(B11+1))</f>
        <v/>
      </c>
      <c r="C12" s="219" t="n"/>
      <c r="D12" s="220" t="n"/>
      <c r="E12" s="213">
        <f>IF(C12="","",D12-C12)</f>
        <v/>
      </c>
      <c r="F12" s="21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1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3" t="n"/>
      <c r="K12" s="167" t="n"/>
      <c r="L12" s="167" t="n"/>
      <c r="M12" s="167" t="n"/>
    </row>
    <row r="13" ht="19.5" customHeight="1" s="165">
      <c r="A13" s="209">
        <f>WEEKDAY(B13)+1</f>
        <v/>
      </c>
      <c r="B13" s="218">
        <f>DATE(YEAR($B$3),MONTH($B$3),DAY(B12+1))</f>
        <v/>
      </c>
      <c r="C13" s="219" t="n"/>
      <c r="D13" s="220" t="n"/>
      <c r="E13" s="213">
        <f>IF(C13="","",D13-C13)</f>
        <v/>
      </c>
      <c r="F13" s="21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1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3" t="n"/>
      <c r="K13" s="167" t="n"/>
      <c r="L13" s="167" t="n"/>
      <c r="M13" s="167" t="n"/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>
        <v>0.4166666666666667</v>
      </c>
      <c r="D14" s="220" t="n">
        <v>0.4652777777777778</v>
      </c>
      <c r="E14" s="213">
        <f>IF(C14="","",D14-C14)</f>
        <v/>
      </c>
      <c r="F14" s="21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1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3" t="n"/>
      <c r="K14" s="167" t="n"/>
      <c r="L14" s="167" t="n"/>
      <c r="M14" s="167" t="n"/>
    </row>
    <row r="15" ht="19.5" customHeight="1" s="165">
      <c r="A15" s="209">
        <f>WEEKDAY(B15)+1</f>
        <v/>
      </c>
      <c r="B15" s="218">
        <f>DATE(YEAR($B$3),MONTH($B$3),DAY(B14+1))</f>
        <v/>
      </c>
      <c r="C15" s="219" t="n">
        <v>0.4166666666666667</v>
      </c>
      <c r="D15" s="220" t="n">
        <v>0.5138888888888888</v>
      </c>
      <c r="E15" s="213">
        <f>IF(C15="","",D15-C15)</f>
        <v/>
      </c>
      <c r="F15" s="21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1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3" t="n"/>
      <c r="K15" s="167" t="n"/>
      <c r="L15" s="167" t="n"/>
      <c r="M15" s="167" t="n"/>
    </row>
    <row r="16" ht="19.5" customHeight="1" s="165">
      <c r="A16" s="209">
        <f>WEEKDAY(B16)+1</f>
        <v/>
      </c>
      <c r="B16" s="210">
        <f>DATE(YEAR($B$3),MONTH($B$3),DAY(B15+1))</f>
        <v/>
      </c>
      <c r="C16" s="222" t="n">
        <v>0.4166666666666667</v>
      </c>
      <c r="D16" s="220" t="n">
        <v>0.6666666666666666</v>
      </c>
      <c r="E16" s="213">
        <f>IF(C16="","",D16-C16)</f>
        <v/>
      </c>
      <c r="F16" s="21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1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3" t="n"/>
      <c r="K16" s="167" t="n"/>
      <c r="L16" s="167" t="n"/>
      <c r="M16" s="167" t="n"/>
    </row>
    <row r="17" ht="19.5" customHeight="1" s="165">
      <c r="A17" s="209">
        <f>WEEKDAY(B17)+1</f>
        <v/>
      </c>
      <c r="B17" s="210">
        <f>DATE(YEAR($B$3),MONTH($B$3),DAY(B16+1))</f>
        <v/>
      </c>
      <c r="C17" s="222" t="n">
        <v>0.4166666666666667</v>
      </c>
      <c r="D17" s="220" t="n">
        <v>0.5208333333333334</v>
      </c>
      <c r="E17" s="213">
        <f>IF(C17="","",D17-C17)</f>
        <v/>
      </c>
      <c r="F17" s="21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1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3" t="n"/>
      <c r="K17" s="167" t="n"/>
      <c r="L17" s="167" t="n"/>
      <c r="M17" s="167" t="n"/>
    </row>
    <row r="18" ht="19.5" customHeight="1" s="165">
      <c r="A18" s="209">
        <f>WEEKDAY(B18)+1</f>
        <v/>
      </c>
      <c r="B18" s="218">
        <f>DATE(YEAR($B$3),MONTH($B$3),DAY(B17+1))</f>
        <v/>
      </c>
      <c r="C18" s="219" t="n">
        <v>0.4166666666666667</v>
      </c>
      <c r="D18" s="220" t="n">
        <v>0.5965277777777778</v>
      </c>
      <c r="E18" s="213">
        <f>IF(C18="","",D18-C18)</f>
        <v/>
      </c>
      <c r="F18" s="21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1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  <c r="M18" s="167" t="n"/>
    </row>
    <row r="19" ht="19.5" customHeight="1" s="165">
      <c r="A19" s="209">
        <f>WEEKDAY(B19)+1</f>
        <v/>
      </c>
      <c r="B19" s="218">
        <f>DATE(YEAR($B$3),MONTH($B$3),DAY(B18+1))</f>
        <v/>
      </c>
      <c r="C19" s="219" t="n"/>
      <c r="D19" s="220" t="n"/>
      <c r="E19" s="213">
        <f>IF(C19="","",D19-C19)</f>
        <v/>
      </c>
      <c r="F19" s="21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1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3" t="n"/>
      <c r="K19" s="167" t="n"/>
      <c r="L19" s="167" t="n"/>
      <c r="M19" s="167" t="n"/>
    </row>
    <row r="20" ht="19.5" customHeight="1" s="165">
      <c r="A20" s="209">
        <f>WEEKDAY(B20)+1</f>
        <v/>
      </c>
      <c r="B20" s="218">
        <f>DATE(YEAR($B$3),MONTH($B$3),DAY(B19+1))</f>
        <v/>
      </c>
      <c r="C20" s="219" t="n"/>
      <c r="D20" s="220" t="n"/>
      <c r="E20" s="213">
        <f>IF(C20="","",D20-C20)</f>
        <v/>
      </c>
      <c r="F20" s="21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1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3" t="n"/>
      <c r="K20" s="167" t="n"/>
      <c r="L20" s="167" t="n"/>
      <c r="M20" s="167" t="n"/>
    </row>
    <row r="21" ht="19.5" customHeight="1" s="165">
      <c r="A21" s="209">
        <f>WEEKDAY(B21)+1</f>
        <v/>
      </c>
      <c r="B21" s="218">
        <f>DATE(YEAR($B$3),MONTH($B$3),DAY(B20+1))</f>
        <v/>
      </c>
      <c r="C21" s="219" t="n">
        <v>0.4166666666666667</v>
      </c>
      <c r="D21" s="220" t="n">
        <v>0.6666666666666666</v>
      </c>
      <c r="E21" s="213">
        <f>IF(C21="","",D21-C21)</f>
        <v/>
      </c>
      <c r="F21" s="21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1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3" t="n"/>
      <c r="K21" s="167" t="n"/>
      <c r="L21" s="167" t="n"/>
      <c r="M21" s="167" t="n"/>
    </row>
    <row r="22" ht="19.5" customHeight="1" s="165">
      <c r="A22" s="209">
        <f>WEEKDAY(B22)+1</f>
        <v/>
      </c>
      <c r="B22" s="218">
        <f>DATE(YEAR($B$3),MONTH($B$3),DAY(B21+1))</f>
        <v/>
      </c>
      <c r="C22" s="219" t="n">
        <v>0.4166666666666667</v>
      </c>
      <c r="D22" s="220" t="n">
        <v>0.5277777777777778</v>
      </c>
      <c r="E22" s="213">
        <f>IF(C22="","",D22-C22)</f>
        <v/>
      </c>
      <c r="F22" s="21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1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3" t="n"/>
      <c r="K22" s="167" t="n"/>
      <c r="L22" s="167" t="n"/>
      <c r="M22" s="167" t="n"/>
    </row>
    <row r="23" ht="19.5" customHeight="1" s="165">
      <c r="A23" s="209">
        <f>WEEKDAY(B23)+1</f>
        <v/>
      </c>
      <c r="B23" s="210">
        <f>DATE(YEAR($B$3),MONTH($B$3),DAY(B22+1))</f>
        <v/>
      </c>
      <c r="C23" s="222" t="n">
        <v>0.4166666666666667</v>
      </c>
      <c r="D23" s="220" t="n">
        <v>0.6381944444444444</v>
      </c>
      <c r="E23" s="213">
        <f>IF(C23="","",D23-C23)</f>
        <v/>
      </c>
      <c r="F23" s="21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1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3" t="n"/>
      <c r="K23" s="167" t="n"/>
      <c r="L23" s="167" t="n"/>
      <c r="M23" s="167" t="n"/>
    </row>
    <row r="24" ht="19.5" customHeight="1" s="165">
      <c r="A24" s="209">
        <f>WEEKDAY(B24)+1</f>
        <v/>
      </c>
      <c r="B24" s="210">
        <f>DATE(YEAR($B$3),MONTH($B$3),DAY(B23+1))</f>
        <v/>
      </c>
      <c r="C24" s="222" t="n">
        <v>0.4166666666666667</v>
      </c>
      <c r="D24" s="220" t="n">
        <v>0.4652777777777778</v>
      </c>
      <c r="E24" s="213">
        <f>IF(C24="","",D24-C24)</f>
        <v/>
      </c>
      <c r="F24" s="21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1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inlineStr">
        <is>
          <t>arbeitsfrei</t>
        </is>
      </c>
      <c r="M24" s="167" t="n"/>
    </row>
    <row r="25" ht="19.5" customHeight="1" s="165">
      <c r="A25" s="209">
        <f>WEEKDAY(B25)+1</f>
        <v/>
      </c>
      <c r="B25" s="218">
        <f>DATE(YEAR($B$3),MONTH($B$3),DAY(B24+1))</f>
        <v/>
      </c>
      <c r="C25" s="219" t="n">
        <v>0.4166666666666667</v>
      </c>
      <c r="D25" s="220" t="n">
        <v>0.6666666666666666</v>
      </c>
      <c r="E25" s="213">
        <f>IF(C25="","",D25-C25)</f>
        <v/>
      </c>
      <c r="F25" s="21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1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  <c r="M25" s="167" t="n"/>
    </row>
    <row r="26" ht="19.5" customHeight="1" s="165">
      <c r="A26" s="209">
        <f>WEEKDAY(B26)+1</f>
        <v/>
      </c>
      <c r="B26" s="218">
        <f>DATE(YEAR($B$3),MONTH($B$3),DAY(B25+1))</f>
        <v/>
      </c>
      <c r="C26" s="219" t="n"/>
      <c r="D26" s="220" t="n"/>
      <c r="E26" s="213">
        <f>IF(C26="","",D26-C26)</f>
        <v/>
      </c>
      <c r="F26" s="21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1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3" t="n"/>
      <c r="K26" s="167" t="n"/>
      <c r="L26" s="167" t="n"/>
      <c r="M26" s="167" t="n"/>
    </row>
    <row r="27" ht="19.5" customHeight="1" s="165">
      <c r="A27" s="209">
        <f>WEEKDAY(B27)+1</f>
        <v/>
      </c>
      <c r="B27" s="218">
        <f>DATE(YEAR($B$3),MONTH($B$3),DAY(B26+1))</f>
        <v/>
      </c>
      <c r="C27" s="219" t="n"/>
      <c r="D27" s="220" t="n"/>
      <c r="E27" s="213">
        <f>IF(C27="","",D27-C27)</f>
        <v/>
      </c>
      <c r="F27" s="21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1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  <c r="M27" s="167" t="n"/>
    </row>
    <row r="28" ht="19.5" customHeight="1" s="165">
      <c r="A28" s="209">
        <f>WEEKDAY(B28)+1</f>
        <v/>
      </c>
      <c r="B28" s="218">
        <f>DATE(YEAR($B$3),MONTH($B$3),DAY(B27+1))</f>
        <v/>
      </c>
      <c r="C28" s="219" t="n">
        <v>0.4166666666666667</v>
      </c>
      <c r="D28" s="220" t="n">
        <v>0.5763888888888888</v>
      </c>
      <c r="E28" s="213">
        <f>IF(C28="","",D28-C28)</f>
        <v/>
      </c>
      <c r="F28" s="21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1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3" t="n"/>
      <c r="K28" s="167" t="n"/>
      <c r="L28" s="167" t="n"/>
      <c r="M28" s="167" t="n"/>
    </row>
    <row r="29" ht="19.5" customHeight="1" s="165">
      <c r="A29" s="209">
        <f>WEEKDAY(B29)+1</f>
        <v/>
      </c>
      <c r="B29" s="218">
        <f>DATE(YEAR($B$3),MONTH($B$3),DAY(B28+1))</f>
        <v/>
      </c>
      <c r="C29" s="219" t="n">
        <v>0.4166666666666667</v>
      </c>
      <c r="D29" s="220" t="n">
        <v>0.5138888888888888</v>
      </c>
      <c r="E29" s="213">
        <f>IF(C29="","",D29-C29)</f>
        <v/>
      </c>
      <c r="F29" s="21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1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3" t="n"/>
      <c r="K29" s="167" t="n"/>
      <c r="L29" s="167" t="n"/>
      <c r="M29" s="167" t="n"/>
    </row>
    <row r="30" ht="19.5" customHeight="1" s="165">
      <c r="A30" s="209">
        <f>WEEKDAY(B30)+1</f>
        <v/>
      </c>
      <c r="B30" s="210">
        <f>DATE(YEAR($B$3),MONTH($B$3),DAY(B29+1))</f>
        <v/>
      </c>
      <c r="C30" s="222" t="n">
        <v>0.4166666666666667</v>
      </c>
      <c r="D30" s="220" t="n">
        <v>0.5965277777777778</v>
      </c>
      <c r="E30" s="213">
        <f>IF(C30="","",D30-C30)</f>
        <v/>
      </c>
      <c r="F30" s="21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1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3" t="n"/>
      <c r="K30" s="167" t="n"/>
      <c r="L30" s="167" t="n"/>
      <c r="M30" s="167" t="n"/>
    </row>
    <row r="31" ht="19.5" customHeight="1" s="165">
      <c r="A31" s="209">
        <f>WEEKDAY(B31)+1</f>
        <v/>
      </c>
      <c r="B31" s="210">
        <f>DATE(YEAR($B$3),MONTH($B$3),DAY(B30+1))</f>
        <v/>
      </c>
      <c r="C31" s="222" t="n">
        <v>0.4166666666666667</v>
      </c>
      <c r="D31" s="220" t="n">
        <v>0.6041666666666666</v>
      </c>
      <c r="E31" s="213">
        <f>IF(C31="","",D31-C31)</f>
        <v/>
      </c>
      <c r="F31" s="21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1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n"/>
      <c r="M31" s="167" t="n"/>
    </row>
    <row r="32" ht="19.5" customHeight="1" s="165">
      <c r="A32" s="209">
        <f>WEEKDAY(B32)+1</f>
        <v/>
      </c>
      <c r="B32" s="218">
        <f>DATE(YEAR($B$3),MONTH($B$3),DAY(B31+1))</f>
        <v/>
      </c>
      <c r="C32" s="219" t="n">
        <v>0.4166666666666667</v>
      </c>
      <c r="D32" s="220" t="n">
        <v>0.5</v>
      </c>
      <c r="E32" s="213">
        <f>IF(C32="","",D32-C32)</f>
        <v/>
      </c>
      <c r="F32" s="21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1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  <c r="M32" s="167" t="n"/>
    </row>
    <row r="33" ht="19.5" customHeight="1" s="165">
      <c r="A33" s="209">
        <f>WEEKDAY(B33)+1</f>
        <v/>
      </c>
      <c r="B33" s="218">
        <f>DATE(YEAR($B$3),MONTH($B$3),DAY(B32+1))</f>
        <v/>
      </c>
      <c r="C33" s="219" t="n"/>
      <c r="D33" s="220" t="n"/>
      <c r="E33" s="213">
        <f>IF(C33="","",D33-C33)</f>
        <v/>
      </c>
      <c r="F33" s="21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1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3" t="n"/>
      <c r="K33" s="167" t="n"/>
      <c r="L33" s="167" t="n"/>
      <c r="M33" s="167" t="n"/>
    </row>
    <row r="34" ht="19.5" customHeight="1" s="165">
      <c r="A34" s="209">
        <f>WEEKDAY(B34)+1</f>
        <v/>
      </c>
      <c r="B34" s="218">
        <f>DATE(YEAR($B$3),MONTH($B$3),DAY(B33+1))</f>
        <v/>
      </c>
      <c r="C34" s="219" t="n"/>
      <c r="D34" s="220" t="n"/>
      <c r="E34" s="213">
        <f>IF(C34="","",D34-C34)</f>
        <v/>
      </c>
      <c r="F34" s="21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1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3" t="n"/>
      <c r="K34" s="167" t="n"/>
      <c r="L34" s="167" t="inlineStr">
        <is>
          <t>arbeitsfrei</t>
        </is>
      </c>
      <c r="M34" s="167" t="n"/>
    </row>
    <row r="35" ht="19.5" customHeight="1" s="165">
      <c r="A35" s="209">
        <f>IF(B35="","",WEEKDAY(B35+1))</f>
        <v/>
      </c>
      <c r="B35" s="210">
        <f>IF(B34="","",IF(DAY(B34+1)&gt;MONTH($B$3),B34+1,""))</f>
        <v/>
      </c>
      <c r="C35" s="222" t="n">
        <v>0.4166666666666667</v>
      </c>
      <c r="D35" s="220" t="n">
        <v>0.6319444444444444</v>
      </c>
      <c r="E35" s="213">
        <f>IF(C35="","",D35-C35)</f>
        <v/>
      </c>
      <c r="F35" s="21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1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3" t="n"/>
      <c r="K35" s="167" t="n"/>
      <c r="L35" s="167" t="inlineStr">
        <is>
          <t>arbeitsfrei</t>
        </is>
      </c>
      <c r="M35" s="167" t="n"/>
    </row>
    <row r="36" ht="19.5" customHeight="1" s="165">
      <c r="A36" s="209">
        <f>IF(B36="","",WEEKDAY(B36+1))</f>
        <v/>
      </c>
      <c r="B36" s="218">
        <f>IF(B35="","",IF(DAY(B35+1)&gt;MONTH($B$3),B35+1,""))</f>
        <v/>
      </c>
      <c r="C36" s="219" t="n">
        <v>0.4166666666666667</v>
      </c>
      <c r="D36" s="220" t="n">
        <v>0.4791666666666667</v>
      </c>
      <c r="E36" s="213">
        <f>IF(C36="","",D36-C36)</f>
        <v/>
      </c>
      <c r="F36" s="213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14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23" t="n"/>
      <c r="K36" s="167" t="n"/>
      <c r="L36" s="167" t="n"/>
      <c r="M36" s="167" t="n"/>
    </row>
    <row r="37" ht="19.5" customHeight="1" s="165">
      <c r="A37" s="209">
        <f>IF(B37="","",WEEKDAY(B37+1))</f>
        <v/>
      </c>
      <c r="B37" s="292">
        <f>IF(B36="","",IF(DAY(B36+1)&gt;MONTH($B$3),B36+1,""))</f>
        <v/>
      </c>
      <c r="C37" s="293" t="n">
        <v>0.4166666666666667</v>
      </c>
      <c r="D37" s="226" t="n">
        <v>0.5208333333333334</v>
      </c>
      <c r="E37" s="227">
        <f>IF(C37="","",D37-C37)</f>
        <v/>
      </c>
      <c r="F37" s="213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14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60">
        <f>IF(E37="","",IF(OR(WEEKDAY(A37)=1,WEEKDAY(A37)=7,L37="arbeitsfrei",E37&lt;=$L$4),"",$M$4))</f>
        <v/>
      </c>
      <c r="I37" s="215">
        <f>IF(F37="",IF(G37="",I36,I36-G37-IF(H37="",0,H37)),I36+F37-IF(H37="",0,H37))</f>
        <v/>
      </c>
      <c r="J37" s="294" t="n"/>
      <c r="K37" s="167" t="n"/>
      <c r="L37" s="167" t="n"/>
      <c r="M37" s="167" t="n"/>
    </row>
    <row r="38" ht="19.5" customHeight="1" s="165">
      <c r="A38" s="229" t="n"/>
      <c r="B38" s="193" t="n"/>
      <c r="C38" s="230" t="n"/>
      <c r="D38" s="230" t="n"/>
      <c r="E38" s="231" t="n"/>
      <c r="F38" s="232" t="n"/>
      <c r="G38" s="233" t="n"/>
      <c r="H38" s="195" t="inlineStr">
        <is>
          <t>Übertrag:</t>
        </is>
      </c>
      <c r="I38" s="234">
        <f>I37</f>
        <v/>
      </c>
      <c r="J38" s="235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2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  <row r="65" ht="19.5" customHeight="1" s="165"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</row>
    <row r="66" ht="19.5" customHeight="1" s="165">
      <c r="B66" s="238" t="n"/>
      <c r="C66" s="238" t="n"/>
      <c r="D66" s="238" t="n"/>
      <c r="E66" s="239" t="n"/>
      <c r="F66" s="240" t="n"/>
      <c r="G66" s="239" t="n"/>
      <c r="H66" s="239" t="n"/>
      <c r="I66" s="239" t="n"/>
      <c r="J66" s="241" t="n"/>
    </row>
    <row r="67" ht="19.5" customHeight="1" s="165">
      <c r="B67" s="238" t="n"/>
      <c r="C67" s="238" t="n"/>
      <c r="D67" s="238" t="n"/>
      <c r="E67" s="239" t="n"/>
      <c r="F67" s="240" t="n"/>
      <c r="G67" s="239" t="n"/>
      <c r="H67" s="239" t="n"/>
      <c r="I67" s="239" t="n"/>
      <c r="J67" s="241" t="n"/>
    </row>
    <row r="68" ht="19.5" customHeight="1" s="165">
      <c r="B68" s="238" t="n"/>
      <c r="C68" s="238" t="n"/>
      <c r="D68" s="238" t="n"/>
      <c r="E68" s="239" t="n"/>
      <c r="F68" s="240" t="n"/>
      <c r="G68" s="239" t="n"/>
      <c r="H68" s="239" t="n"/>
      <c r="I68" s="239" t="n"/>
      <c r="J68" s="241" t="n"/>
    </row>
    <row r="69" ht="19.5" customHeight="1" s="165">
      <c r="B69" s="238" t="n"/>
      <c r="C69" s="238" t="n"/>
      <c r="D69" s="238" t="n"/>
      <c r="E69" s="239" t="n"/>
      <c r="F69" s="240" t="n"/>
      <c r="G69" s="239" t="n"/>
      <c r="H69" s="239" t="n"/>
      <c r="I69" s="239" t="n"/>
      <c r="J69" s="241" t="n"/>
    </row>
    <row r="70" ht="19.5" customHeight="1" s="165">
      <c r="B70" s="238" t="n"/>
      <c r="C70" s="238" t="n"/>
      <c r="D70" s="238" t="n"/>
      <c r="E70" s="239" t="n"/>
      <c r="F70" s="240" t="n"/>
      <c r="G70" s="239" t="n"/>
      <c r="H70" s="239" t="n"/>
      <c r="I70" s="239" t="n"/>
      <c r="J70" s="241" t="n"/>
    </row>
    <row r="71" ht="19.5" customHeight="1" s="165">
      <c r="B71" s="238" t="n"/>
      <c r="C71" s="238" t="n"/>
      <c r="D71" s="238" t="n"/>
      <c r="E71" s="239" t="n"/>
      <c r="F71" s="240" t="n"/>
      <c r="G71" s="239" t="n"/>
      <c r="H71" s="239" t="n"/>
      <c r="I71" s="239" t="n"/>
      <c r="J71" s="241" t="n"/>
    </row>
    <row r="72" ht="19.5" customHeight="1" s="165">
      <c r="B72" s="238" t="n"/>
      <c r="C72" s="238" t="n"/>
      <c r="D72" s="238" t="n"/>
      <c r="E72" s="239" t="n"/>
      <c r="F72" s="240" t="n"/>
      <c r="G72" s="239" t="n"/>
      <c r="H72" s="239" t="n"/>
      <c r="I72" s="239" t="n"/>
      <c r="J72" s="241" t="n"/>
    </row>
    <row r="73" ht="19.5" customHeight="1" s="165">
      <c r="B73" s="238" t="n"/>
      <c r="C73" s="238" t="n"/>
      <c r="D73" s="238" t="n"/>
      <c r="E73" s="239" t="n"/>
      <c r="F73" s="240" t="n"/>
      <c r="G73" s="239" t="n"/>
      <c r="H73" s="239" t="n"/>
      <c r="I73" s="239" t="n"/>
      <c r="J73" s="241" t="n"/>
    </row>
    <row r="74" ht="19.5" customHeight="1" s="165">
      <c r="B74" s="238" t="n"/>
      <c r="C74" s="238" t="n"/>
      <c r="D74" s="238" t="n"/>
      <c r="E74" s="239" t="n"/>
      <c r="F74" s="240" t="n"/>
      <c r="G74" s="239" t="n"/>
      <c r="H74" s="239" t="n"/>
      <c r="I74" s="239" t="n"/>
      <c r="J74" s="241" t="n"/>
    </row>
    <row r="75" ht="19.5" customHeight="1" s="165">
      <c r="B75" s="238" t="n"/>
      <c r="C75" s="238" t="n"/>
      <c r="D75" s="238" t="n"/>
      <c r="E75" s="239" t="n"/>
      <c r="F75" s="240" t="n"/>
      <c r="G75" s="239" t="n"/>
      <c r="H75" s="239" t="n"/>
      <c r="I75" s="239" t="n"/>
      <c r="J75" s="241" t="n"/>
    </row>
    <row r="76" ht="19.5" customHeight="1" s="165">
      <c r="B76" s="238" t="n"/>
      <c r="C76" s="238" t="n"/>
      <c r="D76" s="238" t="n"/>
      <c r="E76" s="239" t="n"/>
      <c r="F76" s="240" t="n"/>
      <c r="G76" s="239" t="n"/>
      <c r="H76" s="239" t="n"/>
      <c r="I76" s="239" t="n"/>
      <c r="J76" s="241" t="n"/>
    </row>
    <row r="77" ht="19.5" customHeight="1" s="165">
      <c r="B77" s="238" t="n"/>
      <c r="C77" s="238" t="n"/>
      <c r="D77" s="238" t="n"/>
      <c r="E77" s="239" t="n"/>
      <c r="F77" s="240" t="n"/>
      <c r="G77" s="239" t="n"/>
      <c r="H77" s="239" t="n"/>
      <c r="I77" s="239" t="n"/>
      <c r="J77" s="241" t="n"/>
    </row>
    <row r="78" ht="19.5" customHeight="1" s="165">
      <c r="B78" s="238" t="n"/>
      <c r="C78" s="238" t="n"/>
      <c r="D78" s="238" t="n"/>
      <c r="E78" s="239" t="n"/>
      <c r="F78" s="240" t="n"/>
      <c r="G78" s="239" t="n"/>
      <c r="H78" s="239" t="n"/>
      <c r="I78" s="239" t="n"/>
      <c r="J78" s="241" t="n"/>
    </row>
    <row r="79" ht="19.5" customHeight="1" s="165">
      <c r="B79" s="238" t="n"/>
      <c r="C79" s="238" t="n"/>
      <c r="D79" s="238" t="n"/>
      <c r="E79" s="239" t="n"/>
      <c r="F79" s="240" t="n"/>
      <c r="G79" s="239" t="n"/>
      <c r="H79" s="239" t="n"/>
      <c r="I79" s="239" t="n"/>
      <c r="J79" s="241" t="n"/>
    </row>
    <row r="80" ht="19.5" customHeight="1" s="165">
      <c r="B80" s="238" t="n"/>
      <c r="C80" s="238" t="n"/>
      <c r="D80" s="238" t="n"/>
      <c r="E80" s="239" t="n"/>
      <c r="F80" s="240" t="n"/>
      <c r="G80" s="239" t="n"/>
      <c r="H80" s="239" t="n"/>
      <c r="I80" s="239" t="n"/>
      <c r="J80" s="241" t="n"/>
    </row>
    <row r="81" ht="19.5" customHeight="1" s="165">
      <c r="B81" s="238" t="n"/>
      <c r="C81" s="238" t="n"/>
      <c r="D81" s="238" t="n"/>
      <c r="E81" s="239" t="n"/>
      <c r="F81" s="240" t="n"/>
      <c r="G81" s="239" t="n"/>
      <c r="H81" s="239" t="n"/>
      <c r="I81" s="239" t="n"/>
      <c r="J81" s="241" t="n"/>
    </row>
    <row r="82" ht="19.5" customHeight="1" s="165">
      <c r="B82" s="238" t="n"/>
      <c r="C82" s="238" t="n"/>
      <c r="D82" s="238" t="n"/>
      <c r="E82" s="239" t="n"/>
      <c r="F82" s="240" t="n"/>
      <c r="G82" s="239" t="n"/>
      <c r="H82" s="239" t="n"/>
      <c r="I82" s="239" t="n"/>
      <c r="J82" s="241" t="n"/>
    </row>
    <row r="83" ht="19.5" customHeight="1" s="165">
      <c r="B83" s="238" t="n"/>
      <c r="C83" s="238" t="n"/>
      <c r="D83" s="238" t="n"/>
      <c r="E83" s="239" t="n"/>
      <c r="F83" s="240" t="n"/>
      <c r="G83" s="239" t="n"/>
      <c r="H83" s="239" t="n"/>
      <c r="I83" s="239" t="n"/>
      <c r="J83" s="241" t="n"/>
    </row>
    <row r="84" ht="19.5" customHeight="1" s="165">
      <c r="B84" s="238" t="n"/>
      <c r="C84" s="238" t="n"/>
      <c r="D84" s="238" t="n"/>
      <c r="E84" s="239" t="n"/>
      <c r="F84" s="240" t="n"/>
      <c r="G84" s="239" t="n"/>
      <c r="H84" s="239" t="n"/>
      <c r="I84" s="239" t="n"/>
      <c r="J84" s="241" t="n"/>
    </row>
    <row r="85" ht="19.5" customHeight="1" s="165">
      <c r="B85" s="238" t="n"/>
      <c r="C85" s="238" t="n"/>
      <c r="D85" s="238" t="n"/>
      <c r="E85" s="239" t="n"/>
      <c r="F85" s="240" t="n"/>
      <c r="G85" s="239" t="n"/>
      <c r="H85" s="239" t="n"/>
      <c r="I85" s="239" t="n"/>
      <c r="J85" s="241" t="n"/>
    </row>
    <row r="86" ht="19.5" customHeight="1" s="165">
      <c r="B86" s="238" t="n"/>
      <c r="C86" s="238" t="n"/>
      <c r="D86" s="238" t="n"/>
      <c r="E86" s="239" t="n"/>
      <c r="F86" s="240" t="n"/>
      <c r="G86" s="239" t="n"/>
      <c r="H86" s="239" t="n"/>
      <c r="I86" s="239" t="n"/>
      <c r="J86" s="241" t="n"/>
    </row>
    <row r="87" ht="19.5" customHeight="1" s="165">
      <c r="B87" s="238" t="n"/>
      <c r="C87" s="238" t="n"/>
      <c r="D87" s="238" t="n"/>
      <c r="E87" s="239" t="n"/>
      <c r="F87" s="240" t="n"/>
      <c r="G87" s="239" t="n"/>
      <c r="H87" s="239" t="n"/>
      <c r="I87" s="239" t="n"/>
      <c r="J87" s="241" t="n"/>
    </row>
    <row r="88" ht="19.5" customHeight="1" s="165">
      <c r="B88" s="238" t="n"/>
      <c r="C88" s="238" t="n"/>
      <c r="D88" s="238" t="n"/>
      <c r="E88" s="239" t="n"/>
      <c r="F88" s="240" t="n"/>
      <c r="G88" s="239" t="n"/>
      <c r="H88" s="239" t="n"/>
      <c r="I88" s="239" t="n"/>
      <c r="J88" s="241" t="n"/>
    </row>
    <row r="89" ht="19.5" customHeight="1" s="165">
      <c r="B89" s="238" t="n"/>
      <c r="C89" s="238" t="n"/>
      <c r="D89" s="238" t="n"/>
      <c r="E89" s="239" t="n"/>
      <c r="F89" s="240" t="n"/>
      <c r="G89" s="239" t="n"/>
      <c r="H89" s="239" t="n"/>
      <c r="I89" s="239" t="n"/>
      <c r="J89" s="241" t="n"/>
    </row>
    <row r="90" ht="19.5" customHeight="1" s="165">
      <c r="B90" s="238" t="n"/>
      <c r="C90" s="238" t="n"/>
      <c r="D90" s="238" t="n"/>
      <c r="E90" s="239" t="n"/>
      <c r="F90" s="240" t="n"/>
      <c r="G90" s="239" t="n"/>
      <c r="H90" s="239" t="n"/>
      <c r="I90" s="239" t="n"/>
      <c r="J90" s="241" t="n"/>
    </row>
    <row r="91" ht="19.5" customHeight="1" s="165">
      <c r="B91" s="238" t="n"/>
      <c r="C91" s="238" t="n"/>
      <c r="D91" s="238" t="n"/>
      <c r="E91" s="239" t="n"/>
      <c r="F91" s="240" t="n"/>
      <c r="G91" s="239" t="n"/>
      <c r="H91" s="239" t="n"/>
      <c r="I91" s="239" t="n"/>
      <c r="J91" s="241" t="n"/>
    </row>
    <row r="92" ht="19.5" customHeight="1" s="165">
      <c r="B92" s="238" t="n"/>
      <c r="C92" s="238" t="n"/>
      <c r="D92" s="238" t="n"/>
      <c r="E92" s="239" t="n"/>
      <c r="F92" s="240" t="n"/>
      <c r="G92" s="239" t="n"/>
      <c r="H92" s="239" t="n"/>
      <c r="I92" s="239" t="n"/>
      <c r="J92" s="241" t="n"/>
    </row>
    <row r="93" ht="19.5" customHeight="1" s="165">
      <c r="B93" s="238" t="n"/>
      <c r="C93" s="238" t="n"/>
      <c r="D93" s="238" t="n"/>
      <c r="E93" s="239" t="n"/>
      <c r="F93" s="240" t="n"/>
      <c r="G93" s="239" t="n"/>
      <c r="H93" s="239" t="n"/>
      <c r="I93" s="239" t="n"/>
      <c r="J93" s="241" t="n"/>
    </row>
    <row r="94" ht="19.5" customHeight="1" s="165">
      <c r="B94" s="238" t="n"/>
      <c r="C94" s="238" t="n"/>
      <c r="D94" s="238" t="n"/>
      <c r="E94" s="239" t="n"/>
      <c r="F94" s="240" t="n"/>
      <c r="G94" s="239" t="n"/>
      <c r="H94" s="239" t="n"/>
      <c r="I94" s="239" t="n"/>
      <c r="J94" s="241" t="n"/>
    </row>
    <row r="95" ht="19.5" customHeight="1" s="165">
      <c r="B95" s="238" t="n"/>
      <c r="C95" s="238" t="n"/>
      <c r="D95" s="238" t="n"/>
      <c r="E95" s="239" t="n"/>
      <c r="F95" s="240" t="n"/>
      <c r="G95" s="239" t="n"/>
      <c r="H95" s="239" t="n"/>
      <c r="I95" s="239" t="n"/>
      <c r="J95" s="241" t="n"/>
    </row>
    <row r="96" ht="19.5" customHeight="1" s="165">
      <c r="B96" s="238" t="n"/>
      <c r="C96" s="238" t="n"/>
      <c r="D96" s="238" t="n"/>
      <c r="E96" s="239" t="n"/>
      <c r="F96" s="240" t="n"/>
      <c r="G96" s="239" t="n"/>
      <c r="H96" s="239" t="n"/>
      <c r="I96" s="239" t="n"/>
      <c r="J96" s="241" t="n"/>
    </row>
    <row r="97" ht="19.5" customHeight="1" s="165">
      <c r="B97" s="238" t="n"/>
      <c r="C97" s="238" t="n"/>
      <c r="D97" s="238" t="n"/>
      <c r="E97" s="239" t="n"/>
      <c r="F97" s="240" t="n"/>
      <c r="G97" s="239" t="n"/>
      <c r="H97" s="239" t="n"/>
      <c r="I97" s="239" t="n"/>
      <c r="J97" s="241" t="n"/>
    </row>
    <row r="98" ht="19.5" customHeight="1" s="165">
      <c r="B98" s="238" t="n"/>
      <c r="C98" s="238" t="n"/>
      <c r="D98" s="238" t="n"/>
      <c r="E98" s="239" t="n"/>
      <c r="F98" s="240" t="n"/>
      <c r="G98" s="239" t="n"/>
      <c r="H98" s="239" t="n"/>
      <c r="I98" s="239" t="n"/>
      <c r="J98" s="241" t="n"/>
    </row>
    <row r="99" ht="19.5" customHeight="1" s="165">
      <c r="B99" s="238" t="n"/>
      <c r="C99" s="238" t="n"/>
      <c r="D99" s="238" t="n"/>
      <c r="E99" s="239" t="n"/>
      <c r="F99" s="240" t="n"/>
      <c r="G99" s="239" t="n"/>
      <c r="H99" s="239" t="n"/>
      <c r="I99" s="239" t="n"/>
      <c r="J99" s="241" t="n"/>
    </row>
  </sheetData>
  <mergeCells count="4">
    <mergeCell ref="B3:C3"/>
    <mergeCell ref="A1:J1"/>
    <mergeCell ref="E3:G3"/>
    <mergeCell ref="C4:D4"/>
  </mergeCells>
  <conditionalFormatting sqref="J8 J11:J15 J18:J22 J25:J29 J32:J34 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8 E11:E15 E18:E22 E25:E29 E32:E34 E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8 D11:D15 D18:D22 D25:D29 D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8 C11:C15 C18:C22 C25:C29 C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8 B11:B15 B18:B22 B25:B29 B32:B34 B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9 J9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9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9:C9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0 J10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0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0:C10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16 J16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16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16:C16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17 J1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1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17:C17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23 J23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23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23:C23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E24 J24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D24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3" text="" percent="0" bottom="0">
      <formula>WEEKDAY(#ref!)=7</formula>
    </cfRule>
  </conditionalFormatting>
  <conditionalFormatting sqref="B24:C24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E30 J30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0" text="" percent="0" bottom="0">
      <formula>WEEKDAY(#ref!)=7</formula>
    </cfRule>
  </conditionalFormatting>
  <conditionalFormatting sqref="D30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3" text="" percent="0" bottom="0">
      <formula>WEEKDAY(#ref!)=7</formula>
    </cfRule>
  </conditionalFormatting>
  <conditionalFormatting sqref="B30:C30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E31 J31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D31">
    <cfRule type="expression" rank="0" priority="56" equalAverage="0" aboveAverage="0" dxfId="0" text="" percent="0" bottom="0">
      <formula>WEEKDAY(#ref!)=1</formula>
    </cfRule>
    <cfRule type="expression" rank="0" priority="57" equalAverage="0" aboveAverage="0" dxfId="3" text="" percent="0" bottom="0">
      <formula>WEEKDAY(#ref!)=7</formula>
    </cfRule>
  </conditionalFormatting>
  <conditionalFormatting sqref="B31:C31">
    <cfRule type="expression" rank="0" priority="58" equalAverage="0" aboveAverage="0" dxfId="0" text="" percent="0" bottom="0">
      <formula>WEEKDAY(#ref!)=1</formula>
    </cfRule>
    <cfRule type="expression" rank="0" priority="59" equalAverage="0" aboveAverage="0" dxfId="0" text="" percent="0" bottom="0">
      <formula>WEEKDAY(#ref!)=7</formula>
    </cfRule>
  </conditionalFormatting>
  <conditionalFormatting sqref="E37 J37">
    <cfRule type="expression" rank="0" priority="60" equalAverage="0" aboveAverage="0" dxfId="0" text="" percent="0" bottom="0">
      <formula>WEEKDAY(#ref!)=1</formula>
    </cfRule>
    <cfRule type="expression" rank="0" priority="61" equalAverage="0" aboveAverage="0" dxfId="0" text="" percent="0" bottom="0">
      <formula>WEEKDAY(#ref!)=7</formula>
    </cfRule>
  </conditionalFormatting>
  <conditionalFormatting sqref="D37">
    <cfRule type="expression" rank="0" priority="62" equalAverage="0" aboveAverage="0" dxfId="0" text="" percent="0" bottom="0">
      <formula>WEEKDAY(#ref!)=1</formula>
    </cfRule>
    <cfRule type="expression" rank="0" priority="63" equalAverage="0" aboveAverage="0" dxfId="3" text="" percent="0" bottom="0">
      <formula>WEEKDAY(#ref!)=7</formula>
    </cfRule>
  </conditionalFormatting>
  <conditionalFormatting sqref="B37:C37">
    <cfRule type="expression" rank="0" priority="64" equalAverage="0" aboveAverage="0" dxfId="0" text="" percent="0" bottom="0">
      <formula>WEEKDAY(#ref!)=1</formula>
    </cfRule>
    <cfRule type="expression" rank="0" priority="65" equalAverage="0" aboveAverage="0" dxfId="0" text="" percent="0" bottom="0">
      <formula>WEEKDAY(#ref!)=7</formula>
    </cfRule>
  </conditionalFormatting>
  <conditionalFormatting sqref="E7:G7 F8:G37 J7">
    <cfRule type="expression" rank="0" priority="66" equalAverage="0" aboveAverage="0" dxfId="0" text="" percent="0" bottom="0">
      <formula>WEEKDAY(#ref!)=1</formula>
    </cfRule>
    <cfRule type="expression" rank="0" priority="67" equalAverage="0" aboveAverage="0" dxfId="0" text="" percent="0" bottom="0">
      <formula>WEEKDAY(#ref!)=7</formula>
    </cfRule>
  </conditionalFormatting>
  <conditionalFormatting sqref="D7">
    <cfRule type="expression" rank="0" priority="68" equalAverage="0" aboveAverage="0" dxfId="0" text="" percent="0" bottom="0">
      <formula>WEEKDAY(#ref!)=1</formula>
    </cfRule>
    <cfRule type="expression" rank="0" priority="69" equalAverage="0" aboveAverage="0" dxfId="3" text="" percent="0" bottom="0">
      <formula>WEEKDAY(#ref!)=7</formula>
    </cfRule>
  </conditionalFormatting>
  <conditionalFormatting sqref="B7:C7">
    <cfRule type="expression" rank="0" priority="70" equalAverage="0" aboveAverage="0" dxfId="0" text="" percent="0" bottom="0">
      <formula>WEEKDAY(#ref!)=1</formula>
    </cfRule>
    <cfRule type="expression" rank="0" priority="71" equalAverage="0" aboveAverage="0" dxfId="0" text="" percent="0" bottom="0">
      <formula>WEEKDAY(#ref!)=7</formula>
    </cfRule>
  </conditionalFormatting>
  <conditionalFormatting sqref="E35 J35">
    <cfRule type="expression" rank="0" priority="72" equalAverage="0" aboveAverage="0" dxfId="0" text="" percent="0" bottom="0">
      <formula>WEEKDAY(#ref!)=1</formula>
    </cfRule>
    <cfRule type="expression" rank="0" priority="73" equalAverage="0" aboveAverage="0" dxfId="0" text="" percent="0" bottom="0">
      <formula>WEEKDAY(#ref!)=7</formula>
    </cfRule>
  </conditionalFormatting>
  <conditionalFormatting sqref="D35">
    <cfRule type="expression" rank="0" priority="74" equalAverage="0" aboveAverage="0" dxfId="0" text="" percent="0" bottom="0">
      <formula>WEEKDAY(#ref!)=1</formula>
    </cfRule>
    <cfRule type="expression" rank="0" priority="75" equalAverage="0" aboveAverage="0" dxfId="3" text="" percent="0" bottom="0">
      <formula>WEEKDAY(#ref!)=7</formula>
    </cfRule>
  </conditionalFormatting>
  <conditionalFormatting sqref="B35:C35">
    <cfRule type="expression" rank="0" priority="76" equalAverage="0" aboveAverage="0" dxfId="0" text="" percent="0" bottom="0">
      <formula>WEEKDAY(#ref!)=1</formula>
    </cfRule>
    <cfRule type="expression" rank="0" priority="77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78" equalAverage="0" aboveAverage="0" dxfId="0" text="" percent="0" bottom="0">
      <formula>WEEKDAY(#ref!)=1</formula>
    </cfRule>
    <cfRule type="expression" rank="0" priority="79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80" equalAverage="0" aboveAverage="0" dxfId="6" text="" percent="0" bottom="0">
      <formula>AND(OR(WEEKDAY(#ref!)=1,WEEKDAY(#ref!)=7),#ref!="")</formula>
    </cfRule>
    <cfRule type="expression" rank="0" priority="81" equalAverage="0" aboveAverage="0" dxfId="7" text="" percent="0" bottom="0">
      <formula>AND(WEEKDAY(#ref!&gt;1&lt;7),#ref!="",#ref!="")</formula>
    </cfRule>
    <cfRule type="expression" rank="0" priority="82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83" equalAverage="0" aboveAverage="0" dxfId="6" text="" percent="0" bottom="0">
      <formula>AND(OR(WEEKDAY(#ref!)=1,WEEKDAY(#ref!)=7),#ref!="")</formula>
    </cfRule>
    <cfRule type="expression" rank="0" priority="84" equalAverage="0" aboveAverage="0" dxfId="7" text="" percent="0" bottom="0">
      <formula>AND(WEEKDAY(#ref!&gt;1&lt;7),#ref!="",#ref!="")</formula>
    </cfRule>
    <cfRule type="expression" rank="0" priority="85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86" equalAverage="0" aboveAverage="0" dxfId="6" text="" percent="0" bottom="0">
      <formula>AND(OR(WEEKDAY(#ref!)=1,WEEKDAY(#ref!)=7),#ref!="")</formula>
    </cfRule>
    <cfRule type="expression" rank="0" priority="87" equalAverage="0" aboveAverage="0" dxfId="7" text="" percent="0" bottom="0">
      <formula>AND(WEEKDAY(#ref!&gt;1&lt;7),#ref!="",#ref!="")</formula>
    </cfRule>
    <cfRule type="expression" rank="0" priority="88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25694444444444" right="0.08125" top="0.39375" bottom="0.39375" header="0.511811023622047" footer="0.511811023622047"/>
  <pageSetup orientation="portrait" paperSize="9" scale="99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P98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G16" activeCellId="0" sqref="G16"/>
    </sheetView>
  </sheetViews>
  <sheetFormatPr baseColWidth="8" defaultColWidth="10.66796875" defaultRowHeight="12.75" zeroHeight="0" outlineLevelRow="0"/>
  <cols>
    <col width="13.17" customWidth="1" style="160" min="1" max="1"/>
    <col width="8.33" customWidth="1" style="161" min="2" max="2"/>
    <col width="7.5" customWidth="1" style="161" min="3" max="3"/>
    <col width="7.83" customWidth="1" style="161" min="4" max="4"/>
    <col width="8.17" customWidth="1" style="162" min="5" max="5"/>
    <col width="8.5" customWidth="1" style="163" min="6" max="6"/>
    <col width="9" customWidth="1" style="162" min="7" max="7"/>
    <col width="8.17" customWidth="1" style="162" min="8" max="8"/>
    <col width="8.33" customWidth="1" style="162" min="9" max="9"/>
    <col width="13.17" customWidth="1" style="164" min="10" max="10"/>
    <col width="8.17" customWidth="1" style="160" min="11" max="11"/>
    <col width="7.83" customWidth="1" style="160" min="12" max="12"/>
    <col width="3.83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0.1458333333333333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236" t="n"/>
    </row>
    <row r="3" ht="19.5" customHeight="1" s="165">
      <c r="A3" s="176" t="inlineStr">
        <is>
          <t xml:space="preserve">Monat: </t>
        </is>
      </c>
      <c r="B3" s="177" t="n">
        <v>43616</v>
      </c>
      <c r="C3" s="178" t="n"/>
      <c r="D3" s="179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183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192" t="n"/>
      <c r="B5" s="193" t="n"/>
      <c r="C5" s="193" t="n"/>
      <c r="D5" s="193" t="n"/>
      <c r="E5" s="194" t="n"/>
      <c r="F5" s="249" t="n"/>
      <c r="G5" s="250" t="n"/>
      <c r="H5" s="195" t="inlineStr">
        <is>
          <t>Übertrag:</t>
        </is>
      </c>
      <c r="I5" s="196">
        <f>'Mai 23'!I38</f>
        <v/>
      </c>
      <c r="J5" s="197" t="inlineStr">
        <is>
          <t>Std.</t>
        </is>
      </c>
      <c r="K5" s="167" t="n"/>
      <c r="L5" s="217" t="n"/>
      <c r="M5" s="167" t="n"/>
    </row>
    <row r="6" ht="36.75" customHeight="1" s="165">
      <c r="A6" s="199" t="inlineStr">
        <is>
          <t>Wochentag</t>
        </is>
      </c>
      <c r="B6" s="200" t="inlineStr">
        <is>
          <t>Tage</t>
        </is>
      </c>
      <c r="C6" s="201" t="inlineStr">
        <is>
          <t>Beginn</t>
        </is>
      </c>
      <c r="D6" s="202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75" t="inlineStr">
        <is>
          <t>Bemerkungen</t>
        </is>
      </c>
      <c r="K6" s="167" t="n"/>
      <c r="L6" s="217" t="inlineStr">
        <is>
          <t>Schalter</t>
        </is>
      </c>
      <c r="M6" s="167" t="n"/>
    </row>
    <row r="7" ht="19.5" customHeight="1" s="165">
      <c r="A7" s="209">
        <f>WEEKDAY(B7)+1</f>
        <v/>
      </c>
      <c r="B7" s="210">
        <f>DATE(YEAR($B$3),MONTH($B$3),DAY(B3))</f>
        <v/>
      </c>
      <c r="C7" s="211" t="n">
        <v>0.4166666666666667</v>
      </c>
      <c r="D7" s="212" t="n">
        <v>0.6666666666666666</v>
      </c>
      <c r="E7" s="213">
        <f>IF(C7="","",D7-C7)</f>
        <v/>
      </c>
      <c r="F7" s="213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14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23" t="n"/>
      <c r="K7" s="167" t="n"/>
      <c r="L7" s="217" t="n"/>
      <c r="M7" s="16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>
        <v>0.4166666666666667</v>
      </c>
      <c r="D8" s="220" t="n">
        <v>0.5</v>
      </c>
      <c r="E8" s="213">
        <f>IF(C8="","",D8-C8)</f>
        <v/>
      </c>
      <c r="F8" s="213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14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1" t="n"/>
      <c r="K8" s="167" t="n"/>
      <c r="L8" s="217" t="n"/>
      <c r="M8" s="167" t="n"/>
    </row>
    <row r="9" ht="19.5" customHeight="1" s="165">
      <c r="A9" s="209">
        <f>WEEKDAY(B9)+1</f>
        <v/>
      </c>
      <c r="B9" s="218">
        <f>DATE(YEAR($B$3),MONTH($B$3),DAY(B8+1))</f>
        <v/>
      </c>
      <c r="C9" s="219" t="n"/>
      <c r="D9" s="220" t="n"/>
      <c r="E9" s="213">
        <f>IF(C9="","",D9-C9)</f>
        <v/>
      </c>
      <c r="F9" s="213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14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1" t="n"/>
      <c r="K9" s="167" t="n"/>
      <c r="L9" s="217" t="n"/>
      <c r="M9" s="167" t="n"/>
    </row>
    <row r="10" ht="19.5" customHeight="1" s="165">
      <c r="A10" s="209">
        <f>WEEKDAY(B10)+1</f>
        <v/>
      </c>
      <c r="B10" s="218">
        <f>DATE(YEAR($B$3),MONTH($B$3),DAY(B9+1))</f>
        <v/>
      </c>
      <c r="C10" s="219" t="n"/>
      <c r="D10" s="220" t="n"/>
      <c r="E10" s="213">
        <f>IF(C10="","",D10-C10)</f>
        <v/>
      </c>
      <c r="F10" s="213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14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1" t="n"/>
      <c r="K10" s="167" t="n"/>
      <c r="L10" s="217" t="n"/>
      <c r="M10" s="167" t="n"/>
    </row>
    <row r="11" ht="19.5" customHeight="1" s="165">
      <c r="A11" s="209">
        <f>WEEKDAY(B11)+1</f>
        <v/>
      </c>
      <c r="B11" s="218">
        <f>DATE(YEAR($B$3),MONTH($B$3),DAY(B10+1))</f>
        <v/>
      </c>
      <c r="C11" s="219" t="n">
        <v>0.4166666666666667</v>
      </c>
      <c r="D11" s="220" t="n">
        <v>0.4583333333333333</v>
      </c>
      <c r="E11" s="213">
        <f>IF(C11="","",D11-C11)</f>
        <v/>
      </c>
      <c r="F11" s="213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14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1" t="n"/>
      <c r="K11" s="167" t="n"/>
      <c r="L11" s="167" t="n"/>
      <c r="M11" s="167" t="n"/>
    </row>
    <row r="12" ht="19.5" customHeight="1" s="165">
      <c r="A12" s="209">
        <f>WEEKDAY(B12)+1</f>
        <v/>
      </c>
      <c r="B12" s="218">
        <f>DATE(YEAR($B$3),MONTH($B$3),DAY(B11+1))</f>
        <v/>
      </c>
      <c r="C12" s="219" t="n">
        <v>0.4166666666666667</v>
      </c>
      <c r="D12" s="220" t="n">
        <v>0.5208333333333334</v>
      </c>
      <c r="E12" s="213">
        <f>IF(C12="","",D12-C12)</f>
        <v/>
      </c>
      <c r="F12" s="213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14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1" t="n"/>
      <c r="K12" s="167" t="n"/>
      <c r="L12" s="167" t="n"/>
      <c r="M12" s="167" t="n"/>
    </row>
    <row r="13" ht="19.5" customHeight="1" s="165">
      <c r="A13" s="209">
        <f>WEEKDAY(B13)+1</f>
        <v/>
      </c>
      <c r="B13" s="210">
        <f>DATE(YEAR($B$3),MONTH($B$3),DAY(B12+1))</f>
        <v/>
      </c>
      <c r="C13" s="222" t="n">
        <v>0.4166666666666667</v>
      </c>
      <c r="D13" s="220" t="n">
        <v>0.4583333333333333</v>
      </c>
      <c r="E13" s="213">
        <f>IF(C13="","",D13-C13)</f>
        <v/>
      </c>
      <c r="F13" s="213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14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1" t="n"/>
      <c r="K13" s="167" t="n"/>
      <c r="L13" s="167" t="n"/>
      <c r="M13" s="167" t="n"/>
    </row>
    <row r="14" ht="19.5" customHeight="1" s="165">
      <c r="A14" s="209">
        <f>WEEKDAY(B14)+1</f>
        <v/>
      </c>
      <c r="B14" s="210">
        <f>DATE(YEAR($B$3),MONTH($B$3),DAY(B13+1))</f>
        <v/>
      </c>
      <c r="C14" s="222" t="n">
        <v>0.4166666666666667</v>
      </c>
      <c r="D14" s="220" t="n">
        <v>0.5694444444444444</v>
      </c>
      <c r="E14" s="213">
        <f>IF(C14="","",D14-C14)</f>
        <v/>
      </c>
      <c r="F14" s="213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14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1" t="n"/>
      <c r="K14" s="167" t="n"/>
      <c r="L14" s="167" t="n"/>
      <c r="M14" s="167" t="n"/>
    </row>
    <row r="15" ht="19.5" customHeight="1" s="165">
      <c r="A15" s="209">
        <f>WEEKDAY(B15)+1</f>
        <v/>
      </c>
      <c r="B15" s="210">
        <f>DATE(YEAR($B$3),MONTH($B$3),DAY(B14+1))</f>
        <v/>
      </c>
      <c r="C15" s="222" t="n">
        <v>0.4166666666666667</v>
      </c>
      <c r="D15" s="220" t="n">
        <v>0.5347222222222222</v>
      </c>
      <c r="E15" s="213">
        <f>IF(C15="","",D15-C15)</f>
        <v/>
      </c>
      <c r="F15" s="213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14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1" t="n"/>
      <c r="K15" s="167" t="n"/>
      <c r="L15" s="167" t="n"/>
      <c r="M15" s="167" t="n"/>
    </row>
    <row r="16" ht="19.5" customHeight="1" s="165">
      <c r="A16" s="209">
        <f>WEEKDAY(B16)+1</f>
        <v/>
      </c>
      <c r="B16" s="218">
        <f>DATE(YEAR($B$3),MONTH($B$3),DAY(B15+1))</f>
        <v/>
      </c>
      <c r="C16" s="219" t="n"/>
      <c r="D16" s="220" t="n"/>
      <c r="E16" s="213">
        <f>IF(C16="","",D16-C16)</f>
        <v/>
      </c>
      <c r="F16" s="213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14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1" t="n"/>
      <c r="K16" s="167" t="n"/>
      <c r="L16" s="167" t="n"/>
      <c r="M16" s="167" t="n"/>
    </row>
    <row r="17" ht="19.5" customHeight="1" s="165">
      <c r="A17" s="209">
        <f>WEEKDAY(B17)+1</f>
        <v/>
      </c>
      <c r="B17" s="218">
        <f>DATE(YEAR($B$3),MONTH($B$3),DAY(B16+1))</f>
        <v/>
      </c>
      <c r="C17" s="219" t="n"/>
      <c r="D17" s="220" t="n"/>
      <c r="E17" s="213">
        <f>IF(C17="","",D17-C17)</f>
        <v/>
      </c>
      <c r="F17" s="213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14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1" t="n"/>
      <c r="K17" s="167" t="n"/>
      <c r="L17" s="167" t="n"/>
      <c r="M17" s="167" t="n"/>
    </row>
    <row r="18" ht="19.5" customHeight="1" s="165">
      <c r="A18" s="209">
        <f>WEEKDAY(B18)+1</f>
        <v/>
      </c>
      <c r="B18" s="218">
        <f>DATE(YEAR($B$3),MONTH($B$3),DAY(B17+1))</f>
        <v/>
      </c>
      <c r="C18" s="219" t="n">
        <v>0.4166666666666667</v>
      </c>
      <c r="D18" s="220" t="n">
        <v>0.4791666666666667</v>
      </c>
      <c r="E18" s="213">
        <f>IF(C18="","",D18-C18)</f>
        <v/>
      </c>
      <c r="F18" s="213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14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1" t="n"/>
      <c r="K18" s="167" t="n"/>
      <c r="L18" s="167" t="n"/>
      <c r="M18" s="167" t="n"/>
    </row>
    <row r="19" ht="19.5" customHeight="1" s="165">
      <c r="A19" s="209">
        <f>WEEKDAY(B19)+1</f>
        <v/>
      </c>
      <c r="B19" s="218">
        <f>DATE(YEAR($B$3),MONTH($B$3),DAY(B18+1))</f>
        <v/>
      </c>
      <c r="C19" s="219" t="n">
        <v>0.4166666666666667</v>
      </c>
      <c r="D19" s="220" t="n">
        <v>0.4305555555555556</v>
      </c>
      <c r="E19" s="213">
        <f>IF(C19="","",D19-C19)</f>
        <v/>
      </c>
      <c r="F19" s="213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14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1" t="n"/>
      <c r="K19" s="167" t="n"/>
      <c r="L19" s="167" t="n"/>
      <c r="M19" s="167" t="n"/>
    </row>
    <row r="20" ht="19.5" customHeight="1" s="165">
      <c r="A20" s="209">
        <f>WEEKDAY(B20)+1</f>
        <v/>
      </c>
      <c r="B20" s="210">
        <f>DATE(YEAR($B$3),MONTH($B$3),DAY(B19+1))</f>
        <v/>
      </c>
      <c r="C20" s="222" t="n">
        <v>0.4166666666666667</v>
      </c>
      <c r="D20" s="220" t="n">
        <v>0.6666666666666666</v>
      </c>
      <c r="E20" s="213">
        <f>IF(C20="","",D20-C20)</f>
        <v/>
      </c>
      <c r="F20" s="213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14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3" t="n"/>
      <c r="K20" s="167" t="n"/>
      <c r="L20" s="167" t="n"/>
      <c r="M20" s="167" t="n"/>
    </row>
    <row r="21" ht="19.5" customHeight="1" s="165">
      <c r="A21" s="209">
        <f>WEEKDAY(B21)+1</f>
        <v/>
      </c>
      <c r="B21" s="210">
        <f>DATE(YEAR($B$3),MONTH($B$3),DAY(B20+1))</f>
        <v/>
      </c>
      <c r="C21" s="222" t="n">
        <v>0.4166666666666667</v>
      </c>
      <c r="D21" s="220" t="n">
        <v>0.5</v>
      </c>
      <c r="E21" s="213">
        <f>IF(C21="","",D21-C21)</f>
        <v/>
      </c>
      <c r="F21" s="213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14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3" t="n"/>
      <c r="K21" s="167" t="n"/>
      <c r="L21" s="167" t="n"/>
      <c r="M21" s="167" t="n"/>
    </row>
    <row r="22" ht="19.5" customHeight="1" s="165">
      <c r="A22" s="209">
        <f>WEEKDAY(B22)+1</f>
        <v/>
      </c>
      <c r="B22" s="218">
        <f>DATE(YEAR($B$3),MONTH($B$3),DAY(B21+1))</f>
        <v/>
      </c>
      <c r="C22" s="219" t="n">
        <v>0.4166666666666667</v>
      </c>
      <c r="D22" s="220" t="n">
        <v>0.5555555555555556</v>
      </c>
      <c r="E22" s="213">
        <f>IF(C22="","",D22-C22)</f>
        <v/>
      </c>
      <c r="F22" s="213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14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1" t="n"/>
      <c r="K22" s="167" t="n"/>
      <c r="L22" s="167" t="n"/>
      <c r="M22" s="167" t="n"/>
    </row>
    <row r="23" ht="19.5" customHeight="1" s="165">
      <c r="A23" s="209">
        <f>WEEKDAY(B23)+1</f>
        <v/>
      </c>
      <c r="B23" s="218">
        <f>DATE(YEAR($B$3),MONTH($B$3),DAY(B22+1))</f>
        <v/>
      </c>
      <c r="C23" s="219" t="n"/>
      <c r="D23" s="220" t="n"/>
      <c r="E23" s="213">
        <f>IF(C23="","",D23-C23)</f>
        <v/>
      </c>
      <c r="F23" s="213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14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1" t="n"/>
      <c r="K23" s="167" t="n"/>
      <c r="L23" s="167" t="n"/>
      <c r="M23" s="167" t="n"/>
    </row>
    <row r="24" ht="19.5" customHeight="1" s="165">
      <c r="A24" s="209">
        <f>WEEKDAY(B24)+1</f>
        <v/>
      </c>
      <c r="B24" s="218">
        <f>DATE(YEAR($B$3),MONTH($B$3),DAY(B23+1))</f>
        <v/>
      </c>
      <c r="C24" s="219" t="n"/>
      <c r="D24" s="220" t="n"/>
      <c r="E24" s="213">
        <f>IF(C24="","",D24-C24)</f>
        <v/>
      </c>
      <c r="F24" s="213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14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1" t="n"/>
      <c r="K24" s="167" t="n"/>
      <c r="L24" s="167" t="n"/>
      <c r="M24" s="167" t="n"/>
    </row>
    <row r="25" ht="19.5" customHeight="1" s="165">
      <c r="A25" s="209">
        <f>WEEKDAY(B25)+1</f>
        <v/>
      </c>
      <c r="B25" s="218">
        <f>DATE(YEAR($B$3),MONTH($B$3),DAY(B24+1))</f>
        <v/>
      </c>
      <c r="C25" s="219" t="n">
        <v>0.4166666666666667</v>
      </c>
      <c r="D25" s="220" t="n">
        <v>0.5555555555555556</v>
      </c>
      <c r="E25" s="213">
        <f>IF(C25="","",D25-C25)</f>
        <v/>
      </c>
      <c r="F25" s="213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14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1" t="n"/>
      <c r="K25" s="167" t="n"/>
      <c r="L25" s="167" t="n"/>
      <c r="M25" s="167" t="n"/>
    </row>
    <row r="26" ht="19.5" customHeight="1" s="165">
      <c r="A26" s="209">
        <f>WEEKDAY(B26)+1</f>
        <v/>
      </c>
      <c r="B26" s="218">
        <f>DATE(YEAR($B$3),MONTH($B$3),DAY(B25+1))</f>
        <v/>
      </c>
      <c r="C26" s="219" t="n">
        <v>0.4166666666666667</v>
      </c>
      <c r="D26" s="220" t="n">
        <v>0.5694444444444444</v>
      </c>
      <c r="E26" s="213">
        <f>IF(C26="","",D26-C26)</f>
        <v/>
      </c>
      <c r="F26" s="213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14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1" t="n"/>
      <c r="K26" s="167" t="n"/>
      <c r="L26" s="167" t="n"/>
      <c r="M26" s="167" t="n"/>
    </row>
    <row r="27" ht="19.5" customHeight="1" s="165">
      <c r="A27" s="209">
        <f>WEEKDAY(B27)+1</f>
        <v/>
      </c>
      <c r="B27" s="210">
        <f>DATE(YEAR($B$3),MONTH($B$3),DAY(B26+1))</f>
        <v/>
      </c>
      <c r="C27" s="222" t="n">
        <v>0.4166666666666667</v>
      </c>
      <c r="D27" s="220" t="n">
        <v>0.6111111111111112</v>
      </c>
      <c r="E27" s="213">
        <f>IF(C27="","",D27-C27)</f>
        <v/>
      </c>
      <c r="F27" s="213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14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  <c r="M27" s="167" t="n"/>
    </row>
    <row r="28" ht="19.5" customHeight="1" s="165">
      <c r="A28" s="209">
        <f>WEEKDAY(B28)+1</f>
        <v/>
      </c>
      <c r="B28" s="210">
        <f>DATE(YEAR($B$3),MONTH($B$3),DAY(B27+1))</f>
        <v/>
      </c>
      <c r="C28" s="222" t="n">
        <v>0.4166666666666667</v>
      </c>
      <c r="D28" s="220" t="n">
        <v>0.6666666666666666</v>
      </c>
      <c r="E28" s="213">
        <f>IF(C28="","",D28-C28)</f>
        <v/>
      </c>
      <c r="F28" s="213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14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3" t="n"/>
      <c r="K28" s="167" t="n"/>
      <c r="L28" s="167" t="n"/>
      <c r="M28" s="167" t="n"/>
    </row>
    <row r="29" ht="19.5" customHeight="1" s="165">
      <c r="A29" s="209">
        <f>WEEKDAY(B29)+1</f>
        <v/>
      </c>
      <c r="B29" s="218">
        <f>DATE(YEAR($B$3),MONTH($B$3),DAY(B28+1))</f>
        <v/>
      </c>
      <c r="C29" s="219" t="n">
        <v>0.4166666666666667</v>
      </c>
      <c r="D29" s="220" t="n">
        <v>0.4236111111111111</v>
      </c>
      <c r="E29" s="213">
        <f>IF(C29="","",D29-C29)</f>
        <v/>
      </c>
      <c r="F29" s="213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14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1" t="n"/>
      <c r="K29" s="167" t="n"/>
      <c r="L29" s="167" t="n"/>
      <c r="M29" s="167" t="n"/>
    </row>
    <row r="30" ht="19.5" customHeight="1" s="165">
      <c r="A30" s="209">
        <f>WEEKDAY(B30)+1</f>
        <v/>
      </c>
      <c r="B30" s="218">
        <f>DATE(YEAR($B$3),MONTH($B$3),DAY(B29+1))</f>
        <v/>
      </c>
      <c r="C30" s="219" t="n"/>
      <c r="D30" s="220" t="n"/>
      <c r="E30" s="213">
        <f>IF(C30="","",D30-C30)</f>
        <v/>
      </c>
      <c r="F30" s="213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14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1" t="n"/>
      <c r="K30" s="167" t="n"/>
      <c r="L30" s="167" t="n"/>
      <c r="M30" s="167" t="n"/>
    </row>
    <row r="31" ht="19.5" customHeight="1" s="165">
      <c r="A31" s="209">
        <f>WEEKDAY(B31)+1</f>
        <v/>
      </c>
      <c r="B31" s="218">
        <f>DATE(YEAR($B$3),MONTH($B$3),DAY(B30+1))</f>
        <v/>
      </c>
      <c r="C31" s="219" t="n"/>
      <c r="D31" s="220" t="n"/>
      <c r="E31" s="213">
        <f>IF(C31="","",D31-C31)</f>
        <v/>
      </c>
      <c r="F31" s="213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14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1" t="n"/>
      <c r="K31" s="167" t="n"/>
      <c r="L31" s="167" t="n"/>
      <c r="M31" s="167" t="n"/>
    </row>
    <row r="32" ht="19.5" customHeight="1" s="165">
      <c r="A32" s="209">
        <f>WEEKDAY(B32)+1</f>
        <v/>
      </c>
      <c r="B32" s="218">
        <f>DATE(YEAR($B$3),MONTH($B$3),DAY(B31+1))</f>
        <v/>
      </c>
      <c r="C32" s="219" t="n">
        <v>0.4166666666666667</v>
      </c>
      <c r="D32" s="220" t="n">
        <v>0.4583333333333333</v>
      </c>
      <c r="E32" s="213">
        <f>IF(C32="","",D32-C32)</f>
        <v/>
      </c>
      <c r="F32" s="213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14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1" t="n"/>
      <c r="K32" s="167" t="n"/>
      <c r="L32" s="167" t="n"/>
      <c r="M32" s="167" t="n"/>
    </row>
    <row r="33" ht="19.5" customHeight="1" s="165">
      <c r="A33" s="209">
        <f>WEEKDAY(B33)+1</f>
        <v/>
      </c>
      <c r="B33" s="218">
        <f>DATE(YEAR($B$3),MONTH($B$3),DAY(B32+1))</f>
        <v/>
      </c>
      <c r="C33" s="219" t="n">
        <v>0.4166666666666667</v>
      </c>
      <c r="D33" s="220" t="n">
        <v>0.5763888888888888</v>
      </c>
      <c r="E33" s="213">
        <f>IF(C33="","",D33-C33)</f>
        <v/>
      </c>
      <c r="F33" s="213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14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1" t="n"/>
      <c r="K33" s="167" t="n"/>
      <c r="L33" s="167" t="n"/>
      <c r="M33" s="167" t="n"/>
    </row>
    <row r="34" ht="19.5" customHeight="1" s="165">
      <c r="A34" s="209">
        <f>WEEKDAY(B34)+1</f>
        <v/>
      </c>
      <c r="B34" s="210">
        <f>DATE(YEAR($B$3),MONTH($B$3),DAY(B33+1))</f>
        <v/>
      </c>
      <c r="C34" s="222" t="n">
        <v>0.4166666666666667</v>
      </c>
      <c r="D34" s="220" t="n">
        <v>0.4791666666666667</v>
      </c>
      <c r="E34" s="213">
        <f>IF(C34="","",D34-C34)</f>
        <v/>
      </c>
      <c r="F34" s="213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14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3" t="n"/>
      <c r="K34" s="167" t="n"/>
      <c r="L34" s="167" t="n"/>
      <c r="M34" s="167" t="n"/>
    </row>
    <row r="35" ht="19.5" customHeight="1" s="165">
      <c r="A35" s="209">
        <f>IF(B35="","",WEEKDAY(B35+1))</f>
        <v/>
      </c>
      <c r="B35" s="210">
        <f>IF(B34="","",IF(DAY(B34+1)&gt;MONTH($B$3),B34+1,""))</f>
        <v/>
      </c>
      <c r="C35" s="222" t="n">
        <v>0.4166666666666667</v>
      </c>
      <c r="D35" s="220" t="n">
        <v>0.4930555555555556</v>
      </c>
      <c r="E35" s="213">
        <f>IF(C35="","",D35-C35)</f>
        <v/>
      </c>
      <c r="F35" s="213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14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3" t="n"/>
      <c r="K35" s="167" t="n"/>
      <c r="L35" s="167" t="n"/>
      <c r="M35" s="167" t="n"/>
    </row>
    <row r="36" ht="19.5" customHeight="1" s="165">
      <c r="A36" s="209">
        <f>IF(B36="","",WEEKDAY(B36+1))</f>
        <v/>
      </c>
      <c r="B36" s="283">
        <f>IF(B35="","",IF(DAY(B35+1)&gt;MONTH($B$3),B35+1,""))</f>
        <v/>
      </c>
      <c r="C36" s="268" t="n">
        <v>0.4166666666666667</v>
      </c>
      <c r="D36" s="269" t="n">
        <v>0.5069444444444444</v>
      </c>
      <c r="E36" s="270">
        <f>IF(C36="","",D36-C36)</f>
        <v/>
      </c>
      <c r="F36" s="213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14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71" t="n"/>
      <c r="K36" s="167" t="n"/>
      <c r="L36" s="167" t="n"/>
      <c r="M36" s="167" t="n"/>
    </row>
    <row r="37" ht="19.5" customHeight="1" s="165">
      <c r="A37" s="229" t="n"/>
      <c r="B37" s="193" t="n"/>
      <c r="C37" s="230" t="n"/>
      <c r="D37" s="230" t="n"/>
      <c r="E37" s="231" t="n"/>
      <c r="F37" s="232" t="n"/>
      <c r="G37" s="233" t="n"/>
      <c r="H37" s="195" t="inlineStr">
        <is>
          <t>Übertrag:</t>
        </is>
      </c>
      <c r="I37" s="234">
        <f>I36</f>
        <v/>
      </c>
      <c r="J37" s="235" t="n"/>
    </row>
    <row r="38" ht="19.5" customHeight="1" s="165">
      <c r="B38" s="237" t="n"/>
      <c r="C38" s="238" t="n"/>
      <c r="D38" s="238" t="n"/>
      <c r="E38" s="239" t="n"/>
      <c r="F38" s="240" t="n"/>
      <c r="G38" s="239" t="n"/>
      <c r="H38" s="239" t="n"/>
      <c r="I38" s="239" t="n"/>
      <c r="J38" s="241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8" t="n"/>
      <c r="C40" s="238" t="n"/>
      <c r="D40" s="238" t="n"/>
      <c r="E40" s="239" t="n"/>
      <c r="F40" s="242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0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  <row r="65" ht="19.5" customHeight="1" s="165">
      <c r="B65" s="238" t="n"/>
      <c r="C65" s="238" t="n"/>
      <c r="D65" s="238" t="n"/>
      <c r="E65" s="239" t="n"/>
      <c r="F65" s="240" t="n"/>
      <c r="G65" s="239" t="n"/>
      <c r="H65" s="239" t="n"/>
      <c r="I65" s="239" t="n"/>
      <c r="J65" s="241" t="n"/>
    </row>
    <row r="66" ht="19.5" customHeight="1" s="165">
      <c r="B66" s="238" t="n"/>
      <c r="C66" s="238" t="n"/>
      <c r="D66" s="238" t="n"/>
      <c r="E66" s="239" t="n"/>
      <c r="F66" s="240" t="n"/>
      <c r="G66" s="239" t="n"/>
      <c r="H66" s="239" t="n"/>
      <c r="I66" s="239" t="n"/>
      <c r="J66" s="241" t="n"/>
    </row>
    <row r="67" ht="19.5" customHeight="1" s="165">
      <c r="B67" s="238" t="n"/>
      <c r="C67" s="238" t="n"/>
      <c r="D67" s="238" t="n"/>
      <c r="E67" s="239" t="n"/>
      <c r="F67" s="240" t="n"/>
      <c r="G67" s="239" t="n"/>
      <c r="H67" s="239" t="n"/>
      <c r="I67" s="239" t="n"/>
      <c r="J67" s="241" t="n"/>
    </row>
    <row r="68" ht="19.5" customHeight="1" s="165">
      <c r="B68" s="238" t="n"/>
      <c r="C68" s="238" t="n"/>
      <c r="D68" s="238" t="n"/>
      <c r="E68" s="239" t="n"/>
      <c r="F68" s="240" t="n"/>
      <c r="G68" s="239" t="n"/>
      <c r="H68" s="239" t="n"/>
      <c r="I68" s="239" t="n"/>
      <c r="J68" s="241" t="n"/>
    </row>
    <row r="69" ht="19.5" customHeight="1" s="165">
      <c r="B69" s="238" t="n"/>
      <c r="C69" s="238" t="n"/>
      <c r="D69" s="238" t="n"/>
      <c r="E69" s="239" t="n"/>
      <c r="F69" s="240" t="n"/>
      <c r="G69" s="239" t="n"/>
      <c r="H69" s="239" t="n"/>
      <c r="I69" s="239" t="n"/>
      <c r="J69" s="241" t="n"/>
    </row>
    <row r="70" ht="19.5" customHeight="1" s="165">
      <c r="B70" s="238" t="n"/>
      <c r="C70" s="238" t="n"/>
      <c r="D70" s="238" t="n"/>
      <c r="E70" s="239" t="n"/>
      <c r="F70" s="240" t="n"/>
      <c r="G70" s="239" t="n"/>
      <c r="H70" s="239" t="n"/>
      <c r="I70" s="239" t="n"/>
      <c r="J70" s="241" t="n"/>
    </row>
    <row r="71" ht="19.5" customHeight="1" s="165">
      <c r="B71" s="238" t="n"/>
      <c r="C71" s="238" t="n"/>
      <c r="D71" s="238" t="n"/>
      <c r="E71" s="239" t="n"/>
      <c r="F71" s="240" t="n"/>
      <c r="G71" s="239" t="n"/>
      <c r="H71" s="239" t="n"/>
      <c r="I71" s="239" t="n"/>
      <c r="J71" s="241" t="n"/>
    </row>
    <row r="72" ht="19.5" customHeight="1" s="165">
      <c r="B72" s="238" t="n"/>
      <c r="C72" s="238" t="n"/>
      <c r="D72" s="238" t="n"/>
      <c r="E72" s="239" t="n"/>
      <c r="F72" s="240" t="n"/>
      <c r="G72" s="239" t="n"/>
      <c r="H72" s="239" t="n"/>
      <c r="I72" s="239" t="n"/>
      <c r="J72" s="241" t="n"/>
    </row>
    <row r="73" ht="19.5" customHeight="1" s="165">
      <c r="B73" s="238" t="n"/>
      <c r="C73" s="238" t="n"/>
      <c r="D73" s="238" t="n"/>
      <c r="E73" s="239" t="n"/>
      <c r="F73" s="240" t="n"/>
      <c r="G73" s="239" t="n"/>
      <c r="H73" s="239" t="n"/>
      <c r="I73" s="239" t="n"/>
      <c r="J73" s="241" t="n"/>
    </row>
    <row r="74" ht="19.5" customHeight="1" s="165">
      <c r="B74" s="238" t="n"/>
      <c r="C74" s="238" t="n"/>
      <c r="D74" s="238" t="n"/>
      <c r="E74" s="239" t="n"/>
      <c r="F74" s="240" t="n"/>
      <c r="G74" s="239" t="n"/>
      <c r="H74" s="239" t="n"/>
      <c r="I74" s="239" t="n"/>
      <c r="J74" s="241" t="n"/>
    </row>
    <row r="75" ht="19.5" customHeight="1" s="165">
      <c r="B75" s="238" t="n"/>
      <c r="C75" s="238" t="n"/>
      <c r="D75" s="238" t="n"/>
      <c r="E75" s="239" t="n"/>
      <c r="F75" s="240" t="n"/>
      <c r="G75" s="239" t="n"/>
      <c r="H75" s="239" t="n"/>
      <c r="I75" s="239" t="n"/>
      <c r="J75" s="241" t="n"/>
    </row>
    <row r="76" ht="19.5" customHeight="1" s="165">
      <c r="B76" s="238" t="n"/>
      <c r="C76" s="238" t="n"/>
      <c r="D76" s="238" t="n"/>
      <c r="E76" s="239" t="n"/>
      <c r="F76" s="240" t="n"/>
      <c r="G76" s="239" t="n"/>
      <c r="H76" s="239" t="n"/>
      <c r="I76" s="239" t="n"/>
      <c r="J76" s="241" t="n"/>
    </row>
    <row r="77" ht="19.5" customHeight="1" s="165">
      <c r="B77" s="238" t="n"/>
      <c r="C77" s="238" t="n"/>
      <c r="D77" s="238" t="n"/>
      <c r="E77" s="239" t="n"/>
      <c r="F77" s="240" t="n"/>
      <c r="G77" s="239" t="n"/>
      <c r="H77" s="239" t="n"/>
      <c r="I77" s="239" t="n"/>
      <c r="J77" s="241" t="n"/>
    </row>
    <row r="78" ht="19.5" customHeight="1" s="165">
      <c r="B78" s="238" t="n"/>
      <c r="C78" s="238" t="n"/>
      <c r="D78" s="238" t="n"/>
      <c r="E78" s="239" t="n"/>
      <c r="F78" s="240" t="n"/>
      <c r="G78" s="239" t="n"/>
      <c r="H78" s="239" t="n"/>
      <c r="I78" s="239" t="n"/>
      <c r="J78" s="241" t="n"/>
    </row>
    <row r="79" ht="19.5" customHeight="1" s="165">
      <c r="B79" s="238" t="n"/>
      <c r="C79" s="238" t="n"/>
      <c r="D79" s="238" t="n"/>
      <c r="E79" s="239" t="n"/>
      <c r="F79" s="240" t="n"/>
      <c r="G79" s="239" t="n"/>
      <c r="H79" s="239" t="n"/>
      <c r="I79" s="239" t="n"/>
      <c r="J79" s="241" t="n"/>
    </row>
    <row r="80" ht="19.5" customHeight="1" s="165">
      <c r="B80" s="238" t="n"/>
      <c r="C80" s="238" t="n"/>
      <c r="D80" s="238" t="n"/>
      <c r="E80" s="239" t="n"/>
      <c r="F80" s="240" t="n"/>
      <c r="G80" s="239" t="n"/>
      <c r="H80" s="239" t="n"/>
      <c r="I80" s="239" t="n"/>
      <c r="J80" s="241" t="n"/>
    </row>
    <row r="81" ht="19.5" customHeight="1" s="165">
      <c r="B81" s="238" t="n"/>
      <c r="C81" s="238" t="n"/>
      <c r="D81" s="238" t="n"/>
      <c r="E81" s="239" t="n"/>
      <c r="F81" s="240" t="n"/>
      <c r="G81" s="239" t="n"/>
      <c r="H81" s="239" t="n"/>
      <c r="I81" s="239" t="n"/>
      <c r="J81" s="241" t="n"/>
    </row>
    <row r="82" ht="19.5" customHeight="1" s="165">
      <c r="B82" s="238" t="n"/>
      <c r="C82" s="238" t="n"/>
      <c r="D82" s="238" t="n"/>
      <c r="E82" s="239" t="n"/>
      <c r="F82" s="240" t="n"/>
      <c r="G82" s="239" t="n"/>
      <c r="H82" s="239" t="n"/>
      <c r="I82" s="239" t="n"/>
      <c r="J82" s="241" t="n"/>
    </row>
    <row r="83" ht="19.5" customHeight="1" s="165">
      <c r="B83" s="238" t="n"/>
      <c r="C83" s="238" t="n"/>
      <c r="D83" s="238" t="n"/>
      <c r="E83" s="239" t="n"/>
      <c r="F83" s="240" t="n"/>
      <c r="G83" s="239" t="n"/>
      <c r="H83" s="239" t="n"/>
      <c r="I83" s="239" t="n"/>
      <c r="J83" s="241" t="n"/>
    </row>
    <row r="84" ht="19.5" customHeight="1" s="165">
      <c r="B84" s="238" t="n"/>
      <c r="C84" s="238" t="n"/>
      <c r="D84" s="238" t="n"/>
      <c r="E84" s="239" t="n"/>
      <c r="F84" s="240" t="n"/>
      <c r="G84" s="239" t="n"/>
      <c r="H84" s="239" t="n"/>
      <c r="I84" s="239" t="n"/>
      <c r="J84" s="241" t="n"/>
    </row>
    <row r="85" ht="19.5" customHeight="1" s="165">
      <c r="B85" s="238" t="n"/>
      <c r="C85" s="238" t="n"/>
      <c r="D85" s="238" t="n"/>
      <c r="E85" s="239" t="n"/>
      <c r="F85" s="240" t="n"/>
      <c r="G85" s="239" t="n"/>
      <c r="H85" s="239" t="n"/>
      <c r="I85" s="239" t="n"/>
      <c r="J85" s="241" t="n"/>
    </row>
    <row r="86" ht="19.5" customHeight="1" s="165">
      <c r="B86" s="238" t="n"/>
      <c r="C86" s="238" t="n"/>
      <c r="D86" s="238" t="n"/>
      <c r="E86" s="239" t="n"/>
      <c r="F86" s="240" t="n"/>
      <c r="G86" s="239" t="n"/>
      <c r="H86" s="239" t="n"/>
      <c r="I86" s="239" t="n"/>
      <c r="J86" s="241" t="n"/>
    </row>
    <row r="87" ht="19.5" customHeight="1" s="165">
      <c r="B87" s="238" t="n"/>
      <c r="C87" s="238" t="n"/>
      <c r="D87" s="238" t="n"/>
      <c r="E87" s="239" t="n"/>
      <c r="F87" s="240" t="n"/>
      <c r="G87" s="239" t="n"/>
      <c r="H87" s="239" t="n"/>
      <c r="I87" s="239" t="n"/>
      <c r="J87" s="241" t="n"/>
    </row>
    <row r="88" ht="19.5" customHeight="1" s="165">
      <c r="B88" s="238" t="n"/>
      <c r="C88" s="238" t="n"/>
      <c r="D88" s="238" t="n"/>
      <c r="E88" s="239" t="n"/>
      <c r="F88" s="240" t="n"/>
      <c r="G88" s="239" t="n"/>
      <c r="H88" s="239" t="n"/>
      <c r="I88" s="239" t="n"/>
      <c r="J88" s="241" t="n"/>
    </row>
    <row r="89" ht="19.5" customHeight="1" s="165">
      <c r="B89" s="238" t="n"/>
      <c r="C89" s="238" t="n"/>
      <c r="D89" s="238" t="n"/>
      <c r="E89" s="239" t="n"/>
      <c r="F89" s="240" t="n"/>
      <c r="G89" s="239" t="n"/>
      <c r="H89" s="239" t="n"/>
      <c r="I89" s="239" t="n"/>
      <c r="J89" s="241" t="n"/>
    </row>
    <row r="90" ht="19.5" customHeight="1" s="165">
      <c r="B90" s="238" t="n"/>
      <c r="C90" s="238" t="n"/>
      <c r="D90" s="238" t="n"/>
      <c r="E90" s="239" t="n"/>
      <c r="F90" s="240" t="n"/>
      <c r="G90" s="239" t="n"/>
      <c r="H90" s="239" t="n"/>
      <c r="I90" s="239" t="n"/>
      <c r="J90" s="241" t="n"/>
    </row>
    <row r="91" ht="19.5" customHeight="1" s="165">
      <c r="B91" s="238" t="n"/>
      <c r="C91" s="238" t="n"/>
      <c r="D91" s="238" t="n"/>
      <c r="E91" s="239" t="n"/>
      <c r="F91" s="240" t="n"/>
      <c r="G91" s="239" t="n"/>
      <c r="H91" s="239" t="n"/>
      <c r="I91" s="239" t="n"/>
      <c r="J91" s="241" t="n"/>
    </row>
    <row r="92" ht="19.5" customHeight="1" s="165">
      <c r="B92" s="238" t="n"/>
      <c r="C92" s="238" t="n"/>
      <c r="D92" s="238" t="n"/>
      <c r="E92" s="239" t="n"/>
      <c r="F92" s="240" t="n"/>
      <c r="G92" s="239" t="n"/>
      <c r="H92" s="239" t="n"/>
      <c r="I92" s="239" t="n"/>
      <c r="J92" s="241" t="n"/>
    </row>
    <row r="93" ht="19.5" customHeight="1" s="165">
      <c r="B93" s="238" t="n"/>
      <c r="C93" s="238" t="n"/>
      <c r="D93" s="238" t="n"/>
      <c r="E93" s="239" t="n"/>
      <c r="F93" s="240" t="n"/>
      <c r="G93" s="239" t="n"/>
      <c r="H93" s="239" t="n"/>
      <c r="I93" s="239" t="n"/>
      <c r="J93" s="241" t="n"/>
    </row>
    <row r="94" ht="19.5" customHeight="1" s="165">
      <c r="B94" s="238" t="n"/>
      <c r="C94" s="238" t="n"/>
      <c r="D94" s="238" t="n"/>
      <c r="E94" s="239" t="n"/>
      <c r="F94" s="240" t="n"/>
      <c r="G94" s="239" t="n"/>
      <c r="H94" s="239" t="n"/>
      <c r="I94" s="239" t="n"/>
      <c r="J94" s="241" t="n"/>
    </row>
    <row r="95" ht="19.5" customHeight="1" s="165">
      <c r="B95" s="238" t="n"/>
      <c r="C95" s="238" t="n"/>
      <c r="D95" s="238" t="n"/>
      <c r="E95" s="239" t="n"/>
      <c r="F95" s="240" t="n"/>
      <c r="G95" s="239" t="n"/>
      <c r="H95" s="239" t="n"/>
      <c r="I95" s="239" t="n"/>
      <c r="J95" s="241" t="n"/>
    </row>
    <row r="96" ht="19.5" customHeight="1" s="165">
      <c r="B96" s="238" t="n"/>
      <c r="C96" s="238" t="n"/>
      <c r="D96" s="238" t="n"/>
      <c r="E96" s="239" t="n"/>
      <c r="F96" s="240" t="n"/>
      <c r="G96" s="239" t="n"/>
      <c r="H96" s="239" t="n"/>
      <c r="I96" s="239" t="n"/>
      <c r="J96" s="241" t="n"/>
    </row>
    <row r="97" ht="19.5" customHeight="1" s="165">
      <c r="B97" s="238" t="n"/>
      <c r="C97" s="238" t="n"/>
      <c r="D97" s="238" t="n"/>
      <c r="E97" s="239" t="n"/>
      <c r="F97" s="240" t="n"/>
      <c r="G97" s="239" t="n"/>
      <c r="H97" s="239" t="n"/>
      <c r="I97" s="239" t="n"/>
      <c r="J97" s="241" t="n"/>
    </row>
    <row r="98" ht="19.5" customHeight="1" s="165">
      <c r="B98" s="238" t="n"/>
      <c r="C98" s="238" t="n"/>
      <c r="D98" s="238" t="n"/>
      <c r="E98" s="239" t="n"/>
      <c r="F98" s="240" t="n"/>
      <c r="G98" s="239" t="n"/>
      <c r="H98" s="239" t="n"/>
      <c r="I98" s="239" t="n"/>
      <c r="J98" s="241" t="n"/>
    </row>
  </sheetData>
  <mergeCells count="4">
    <mergeCell ref="B3:C3"/>
    <mergeCell ref="A1:J1"/>
    <mergeCell ref="E3:G3"/>
    <mergeCell ref="C4:D4"/>
  </mergeCells>
  <conditionalFormatting sqref="J8:J12 J16:J19 J22:J26 J29:J33 J36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E8:E12 E16:E19 E22:E26 E29:E33 E36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0" text="" percent="0" bottom="0">
      <formula>WEEKDAY(#ref!)=7</formula>
    </cfRule>
  </conditionalFormatting>
  <conditionalFormatting sqref="D8:D12 D16:D19 D22:D26 D29:D33 D36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3" text="" percent="0" bottom="0">
      <formula>WEEKDAY(#ref!)=7</formula>
    </cfRule>
  </conditionalFormatting>
  <conditionalFormatting sqref="C8:C12 C16:C19 C22:C26 C29:C33 C3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B8:B12 B16:B19 B22:B26 B29:B33 B3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0" text="" percent="0" bottom="0">
      <formula>WEEKDAY(#ref!)=7</formula>
    </cfRule>
  </conditionalFormatting>
  <conditionalFormatting sqref="E13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D13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3" text="" percent="0" bottom="0">
      <formula>WEEKDAY(#ref!)=7</formula>
    </cfRule>
  </conditionalFormatting>
  <conditionalFormatting sqref="B13:C13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0" text="" percent="0" bottom="0">
      <formula>WEEKDAY(#ref!)=7</formula>
    </cfRule>
  </conditionalFormatting>
  <conditionalFormatting sqref="E14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D1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3" text="" percent="0" bottom="0">
      <formula>WEEKDAY(#ref!)=7</formula>
    </cfRule>
  </conditionalFormatting>
  <conditionalFormatting sqref="B14:C1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0" text="" percent="0" bottom="0">
      <formula>WEEKDAY(#ref!)=7</formula>
    </cfRule>
  </conditionalFormatting>
  <conditionalFormatting sqref="E7:G7 F8:G36 J7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D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3" text="" percent="0" bottom="0">
      <formula>WEEKDAY(#ref!)=7</formula>
    </cfRule>
  </conditionalFormatting>
  <conditionalFormatting sqref="B7:C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0" text="" percent="0" bottom="0">
      <formula>WEEKDAY(#ref!)=7</formula>
    </cfRule>
  </conditionalFormatting>
  <conditionalFormatting sqref="E20:E21 J20:J21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D20:D21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3" text="" percent="0" bottom="0">
      <formula>WEEKDAY(#ref!)=7</formula>
    </cfRule>
  </conditionalFormatting>
  <conditionalFormatting sqref="B20:C21">
    <cfRule type="expression" rank="0" priority="34" equalAverage="0" aboveAverage="0" dxfId="0" text="" percent="0" bottom="0">
      <formula>WEEKDAY(#ref!)=1</formula>
    </cfRule>
    <cfRule type="expression" rank="0" priority="35" equalAverage="0" aboveAverage="0" dxfId="0" text="" percent="0" bottom="0">
      <formula>WEEKDAY(#ref!)=7</formula>
    </cfRule>
  </conditionalFormatting>
  <conditionalFormatting sqref="E27:E28 J27:J28">
    <cfRule type="expression" rank="0" priority="36" equalAverage="0" aboveAverage="0" dxfId="0" text="" percent="0" bottom="0">
      <formula>WEEKDAY(#ref!)=1</formula>
    </cfRule>
    <cfRule type="expression" rank="0" priority="37" equalAverage="0" aboveAverage="0" dxfId="0" text="" percent="0" bottom="0">
      <formula>WEEKDAY(#ref!)=7</formula>
    </cfRule>
  </conditionalFormatting>
  <conditionalFormatting sqref="D27:D28">
    <cfRule type="expression" rank="0" priority="38" equalAverage="0" aboveAverage="0" dxfId="0" text="" percent="0" bottom="0">
      <formula>WEEKDAY(#ref!)=1</formula>
    </cfRule>
    <cfRule type="expression" rank="0" priority="39" equalAverage="0" aboveAverage="0" dxfId="3" text="" percent="0" bottom="0">
      <formula>WEEKDAY(#ref!)=7</formula>
    </cfRule>
  </conditionalFormatting>
  <conditionalFormatting sqref="B27:C28">
    <cfRule type="expression" rank="0" priority="40" equalAverage="0" aboveAverage="0" dxfId="0" text="" percent="0" bottom="0">
      <formula>WEEKDAY(#ref!)=1</formula>
    </cfRule>
    <cfRule type="expression" rank="0" priority="41" equalAverage="0" aboveAverage="0" dxfId="0" text="" percent="0" bottom="0">
      <formula>WEEKDAY(#ref!)=7</formula>
    </cfRule>
  </conditionalFormatting>
  <conditionalFormatting sqref="E34:E35 J34:J35">
    <cfRule type="expression" rank="0" priority="42" equalAverage="0" aboveAverage="0" dxfId="0" text="" percent="0" bottom="0">
      <formula>WEEKDAY(#ref!)=1</formula>
    </cfRule>
    <cfRule type="expression" rank="0" priority="43" equalAverage="0" aboveAverage="0" dxfId="0" text="" percent="0" bottom="0">
      <formula>WEEKDAY(#ref!)=7</formula>
    </cfRule>
  </conditionalFormatting>
  <conditionalFormatting sqref="D34:D35">
    <cfRule type="expression" rank="0" priority="44" equalAverage="0" aboveAverage="0" dxfId="0" text="" percent="0" bottom="0">
      <formula>WEEKDAY(#ref!)=1</formula>
    </cfRule>
    <cfRule type="expression" rank="0" priority="45" equalAverage="0" aboveAverage="0" dxfId="3" text="" percent="0" bottom="0">
      <formula>WEEKDAY(#ref!)=7</formula>
    </cfRule>
  </conditionalFormatting>
  <conditionalFormatting sqref="B34:C35">
    <cfRule type="expression" rank="0" priority="46" equalAverage="0" aboveAverage="0" dxfId="0" text="" percent="0" bottom="0">
      <formula>WEEKDAY(#ref!)=1</formula>
    </cfRule>
    <cfRule type="expression" rank="0" priority="47" equalAverage="0" aboveAverage="0" dxfId="0" text="" percent="0" bottom="0">
      <formula>WEEKDAY(#ref!)=7</formula>
    </cfRule>
  </conditionalFormatting>
  <conditionalFormatting sqref="E15">
    <cfRule type="expression" rank="0" priority="48" equalAverage="0" aboveAverage="0" dxfId="0" text="" percent="0" bottom="0">
      <formula>WEEKDAY(#ref!)=1</formula>
    </cfRule>
    <cfRule type="expression" rank="0" priority="49" equalAverage="0" aboveAverage="0" dxfId="0" text="" percent="0" bottom="0">
      <formula>WEEKDAY(#ref!)=7</formula>
    </cfRule>
  </conditionalFormatting>
  <conditionalFormatting sqref="D15">
    <cfRule type="expression" rank="0" priority="50" equalAverage="0" aboveAverage="0" dxfId="0" text="" percent="0" bottom="0">
      <formula>WEEKDAY(#ref!)=1</formula>
    </cfRule>
    <cfRule type="expression" rank="0" priority="51" equalAverage="0" aboveAverage="0" dxfId="3" text="" percent="0" bottom="0">
      <formula>WEEKDAY(#ref!)=7</formula>
    </cfRule>
  </conditionalFormatting>
  <conditionalFormatting sqref="B15:C15">
    <cfRule type="expression" rank="0" priority="52" equalAverage="0" aboveAverage="0" dxfId="0" text="" percent="0" bottom="0">
      <formula>WEEKDAY(#ref!)=1</formula>
    </cfRule>
    <cfRule type="expression" rank="0" priority="53" equalAverage="0" aboveAverage="0" dxfId="0" text="" percent="0" bottom="0">
      <formula>WEEKDAY(#ref!)=7</formula>
    </cfRule>
  </conditionalFormatting>
  <conditionalFormatting sqref="J13:J15">
    <cfRule type="expression" rank="0" priority="54" equalAverage="0" aboveAverage="0" dxfId="0" text="" percent="0" bottom="0">
      <formula>WEEKDAY(#ref!)=1</formula>
    </cfRule>
    <cfRule type="expression" rank="0" priority="55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56" equalAverage="0" aboveAverage="0" dxfId="0" text="" percent="0" bottom="0">
      <formula>WEEKDAY(#ref!)=1</formula>
    </cfRule>
    <cfRule type="expression" rank="0" priority="5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58" equalAverage="0" aboveAverage="0" dxfId="6" text="" percent="0" bottom="0">
      <formula>AND(OR(WEEKDAY(#ref!)=1,WEEKDAY(#ref!)=7),#ref!="")</formula>
    </cfRule>
    <cfRule type="expression" rank="0" priority="59" equalAverage="0" aboveAverage="0" dxfId="7" text="" percent="0" bottom="0">
      <formula>AND(WEEKDAY(#ref!&gt;1&lt;7),#ref!="",#ref!="")</formula>
    </cfRule>
    <cfRule type="expression" rank="0" priority="6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61" equalAverage="0" aboveAverage="0" dxfId="6" text="" percent="0" bottom="0">
      <formula>AND(OR(WEEKDAY(#ref!)=1,WEEKDAY(#ref!)=7),#ref!="")</formula>
    </cfRule>
    <cfRule type="expression" rank="0" priority="62" equalAverage="0" aboveAverage="0" dxfId="7" text="" percent="0" bottom="0">
      <formula>AND(WEEKDAY(#ref!&gt;1&lt;7),#ref!="",#ref!="")</formula>
    </cfRule>
    <cfRule type="expression" rank="0" priority="6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64" equalAverage="0" aboveAverage="0" dxfId="6" text="" percent="0" bottom="0">
      <formula>AND(OR(WEEKDAY(#ref!)=1,WEEKDAY(#ref!)=7),#ref!="")</formula>
    </cfRule>
    <cfRule type="expression" rank="0" priority="65" equalAverage="0" aboveAverage="0" dxfId="7" text="" percent="0" bottom="0">
      <formula>AND(WEEKDAY(#ref!&gt;1&lt;7),#ref!="",#ref!="")</formula>
    </cfRule>
    <cfRule type="expression" rank="0" priority="66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171527777777778" right="0.111111111111111" top="0.39375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G21" activeCellId="0" sqref="G21"/>
    </sheetView>
  </sheetViews>
  <sheetFormatPr baseColWidth="8" defaultColWidth="10.66796875" defaultRowHeight="12.75" zeroHeight="0" outlineLevelRow="0"/>
  <cols>
    <col width="13.17" customWidth="1" style="160" min="1" max="1"/>
    <col width="8.33" customWidth="1" style="161" min="2" max="2"/>
    <col width="7.83" customWidth="1" style="161" min="3" max="3"/>
    <col width="7.5" customWidth="1" style="161" min="4" max="4"/>
    <col width="8.33" customWidth="1" style="162" min="5" max="5"/>
    <col width="8.83" customWidth="1" style="163" min="6" max="6"/>
    <col width="9" customWidth="1" style="162" min="7" max="7"/>
    <col width="8.17" customWidth="1" style="162" min="8" max="8"/>
    <col width="8" customWidth="1" style="162" min="9" max="9"/>
    <col width="14.5" customWidth="1" style="164" min="10" max="10"/>
    <col width="7.34" customWidth="1" style="160" min="11" max="11"/>
    <col width="5.66" customWidth="1" style="160" min="12" max="12"/>
    <col width="3.83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0.1458333333333333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173" t="n">
        <v>0.6208333333333333</v>
      </c>
      <c r="O2" s="167" t="n"/>
    </row>
    <row r="3" ht="19.5" customHeight="1" s="165">
      <c r="A3" s="176" t="inlineStr">
        <is>
          <t xml:space="preserve">Monat: </t>
        </is>
      </c>
      <c r="B3" s="177" t="n">
        <v>43646</v>
      </c>
      <c r="C3" s="178" t="n"/>
      <c r="D3" s="179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183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7" t="n"/>
      <c r="O3" s="167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246" t="n"/>
      <c r="B5" s="247" t="n"/>
      <c r="C5" s="247" t="n"/>
      <c r="D5" s="247" t="n"/>
      <c r="E5" s="248" t="n"/>
      <c r="F5" s="249" t="n"/>
      <c r="G5" s="250" t="n"/>
      <c r="H5" s="249" t="inlineStr">
        <is>
          <t>Übertrag:</t>
        </is>
      </c>
      <c r="I5" s="196">
        <f>'Juni 23'!I37</f>
        <v/>
      </c>
      <c r="J5" s="251" t="inlineStr">
        <is>
          <t>Std.</t>
        </is>
      </c>
      <c r="K5" s="167" t="n"/>
      <c r="L5" s="217" t="n"/>
      <c r="M5" s="167" t="n"/>
      <c r="N5" s="167" t="n"/>
      <c r="O5" s="167" t="n"/>
    </row>
    <row r="6" ht="36.75" customHeight="1" s="165">
      <c r="A6" s="295" t="inlineStr">
        <is>
          <t>Wochentag</t>
        </is>
      </c>
      <c r="B6" s="200" t="inlineStr">
        <is>
          <t>Tage</t>
        </is>
      </c>
      <c r="C6" s="273" t="inlineStr">
        <is>
          <t>Beginn</t>
        </is>
      </c>
      <c r="D6" s="274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96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  <c r="O6" s="167" t="n"/>
    </row>
    <row r="7" ht="19.5" customHeight="1" s="165">
      <c r="A7" s="209">
        <f>WEEKDAY(B7)+1</f>
        <v/>
      </c>
      <c r="B7" s="276">
        <f>DATE(YEAR($B$3),MONTH($B$3),DAY(B3))</f>
        <v/>
      </c>
      <c r="C7" s="277" t="n"/>
      <c r="D7" s="278" t="n"/>
      <c r="E7" s="259">
        <f>IF(C7="","",D7-C7)</f>
        <v/>
      </c>
      <c r="F7" s="259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97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98" t="n"/>
      <c r="K7" s="167" t="n"/>
      <c r="L7" s="217" t="n"/>
      <c r="M7" s="167" t="n"/>
      <c r="N7" s="16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/>
      <c r="D8" s="220" t="n"/>
      <c r="E8" s="213">
        <f>IF(C8="","",D8-C8)</f>
        <v/>
      </c>
      <c r="F8" s="259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97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3" t="n"/>
      <c r="K8" s="167" t="n"/>
      <c r="L8" s="217" t="n"/>
      <c r="M8" s="167" t="n"/>
      <c r="N8" s="167" t="n"/>
    </row>
    <row r="9" ht="19.5" customHeight="1" s="165">
      <c r="A9" s="209">
        <f>WEEKDAY(B9)+1</f>
        <v/>
      </c>
      <c r="B9" s="218">
        <f>DATE(YEAR($B$3),MONTH($B$3),DAY(B8+1))</f>
        <v/>
      </c>
      <c r="C9" s="219" t="n">
        <v>0.4166666666666667</v>
      </c>
      <c r="D9" s="220" t="n">
        <v>0.4236111111111111</v>
      </c>
      <c r="E9" s="213">
        <f>IF(C9="","",D9-C9)</f>
        <v/>
      </c>
      <c r="F9" s="259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97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3" t="n"/>
      <c r="K9" s="167" t="n"/>
      <c r="L9" s="217" t="n"/>
      <c r="M9" s="167" t="n"/>
      <c r="N9" s="167" t="n"/>
    </row>
    <row r="10" ht="19.5" customHeight="1" s="165">
      <c r="A10" s="209">
        <f>WEEKDAY(B10)+1</f>
        <v/>
      </c>
      <c r="B10" s="218">
        <f>DATE(YEAR($B$3),MONTH($B$3),DAY(B9+1))</f>
        <v/>
      </c>
      <c r="C10" s="219" t="n">
        <v>0.4166666666666667</v>
      </c>
      <c r="D10" s="220" t="n">
        <v>0.4166666666666667</v>
      </c>
      <c r="E10" s="213">
        <f>IF(C10="","",D10-C10)</f>
        <v/>
      </c>
      <c r="F10" s="259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97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3" t="n"/>
      <c r="K10" s="167" t="n"/>
      <c r="L10" s="217" t="n"/>
      <c r="M10" s="167" t="n"/>
      <c r="N10" s="167" t="n"/>
    </row>
    <row r="11" ht="19.5" customHeight="1" s="165">
      <c r="A11" s="209">
        <f>WEEKDAY(B11)+1</f>
        <v/>
      </c>
      <c r="B11" s="210">
        <f>DATE(YEAR($B$3),MONTH($B$3),DAY(B10+1))</f>
        <v/>
      </c>
      <c r="C11" s="222" t="n">
        <v>0.4166666666666667</v>
      </c>
      <c r="D11" s="220" t="n">
        <v>0.5694444444444444</v>
      </c>
      <c r="E11" s="213">
        <f>IF(C11="","",D11-C11)</f>
        <v/>
      </c>
      <c r="F11" s="259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97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167" t="n"/>
      <c r="M11" s="167" t="n"/>
      <c r="N11" s="167" t="n"/>
    </row>
    <row r="12" ht="19.5" customHeight="1" s="165">
      <c r="A12" s="209">
        <f>WEEKDAY(B12)+1</f>
        <v/>
      </c>
      <c r="B12" s="210">
        <f>DATE(YEAR($B$3),MONTH($B$3),DAY(B11+1))</f>
        <v/>
      </c>
      <c r="C12" s="222" t="n">
        <v>0.4166666666666667</v>
      </c>
      <c r="D12" s="220" t="n">
        <v>0.6666666666666666</v>
      </c>
      <c r="E12" s="213">
        <f>IF(C12="","",D12-C12)</f>
        <v/>
      </c>
      <c r="F12" s="259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97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3" t="n"/>
      <c r="K12" s="167" t="n"/>
      <c r="L12" s="167" t="n"/>
      <c r="M12" s="167" t="n"/>
      <c r="N12" s="167" t="n"/>
    </row>
    <row r="13" ht="19.5" customHeight="1" s="165">
      <c r="A13" s="209">
        <f>WEEKDAY(B13)+1</f>
        <v/>
      </c>
      <c r="B13" s="218">
        <f>DATE(YEAR($B$3),MONTH($B$3),DAY(B12+1))</f>
        <v/>
      </c>
      <c r="C13" s="219" t="n">
        <v>0.4166666666666667</v>
      </c>
      <c r="D13" s="220" t="n">
        <v>0.5069444444444444</v>
      </c>
      <c r="E13" s="213">
        <f>IF(C13="","",D13-C13)</f>
        <v/>
      </c>
      <c r="F13" s="259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97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3" t="n"/>
      <c r="K13" s="167" t="n"/>
      <c r="L13" s="167" t="n"/>
      <c r="M13" s="167" t="n"/>
      <c r="N13" s="167" t="n"/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/>
      <c r="D14" s="220" t="n"/>
      <c r="E14" s="213">
        <f>IF(C14="","",D14-C14)</f>
        <v/>
      </c>
      <c r="F14" s="259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97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3" t="n"/>
      <c r="K14" s="167" t="n"/>
      <c r="L14" s="167" t="n"/>
      <c r="M14" s="167" t="n"/>
      <c r="N14" s="167" t="n"/>
    </row>
    <row r="15" ht="19.5" customHeight="1" s="165">
      <c r="A15" s="209">
        <f>WEEKDAY(B15)+1</f>
        <v/>
      </c>
      <c r="B15" s="218">
        <f>DATE(YEAR($B$3),MONTH($B$3),DAY(B14+1))</f>
        <v/>
      </c>
      <c r="C15" s="219" t="n"/>
      <c r="D15" s="220" t="n"/>
      <c r="E15" s="213">
        <f>IF(C15="","",D15-C15)</f>
        <v/>
      </c>
      <c r="F15" s="259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97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3" t="n"/>
      <c r="K15" s="167" t="n"/>
      <c r="L15" s="167" t="n"/>
      <c r="M15" s="167" t="n"/>
      <c r="N15" s="167" t="n"/>
    </row>
    <row r="16" ht="19.5" customHeight="1" s="165">
      <c r="A16" s="209">
        <f>WEEKDAY(B16)+1</f>
        <v/>
      </c>
      <c r="B16" s="218">
        <f>DATE(YEAR($B$3),MONTH($B$3),DAY(B15+1))</f>
        <v/>
      </c>
      <c r="C16" s="219" t="n">
        <v>0.4166666666666667</v>
      </c>
      <c r="D16" s="220" t="n">
        <v>0.4583333333333333</v>
      </c>
      <c r="E16" s="213">
        <f>IF(C16="","",D16-C16)</f>
        <v/>
      </c>
      <c r="F16" s="259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97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3" t="n"/>
      <c r="K16" s="167" t="n"/>
      <c r="L16" s="167" t="n"/>
      <c r="M16" s="167" t="n"/>
      <c r="N16" s="167" t="n"/>
    </row>
    <row r="17" ht="19.5" customHeight="1" s="165">
      <c r="A17" s="209">
        <f>WEEKDAY(B17)+1</f>
        <v/>
      </c>
      <c r="B17" s="218">
        <f>DATE(YEAR($B$3),MONTH($B$3),DAY(B16+1))</f>
        <v/>
      </c>
      <c r="C17" s="219" t="n">
        <v>0.4166666666666667</v>
      </c>
      <c r="D17" s="220" t="n">
        <v>0.6666666666666666</v>
      </c>
      <c r="E17" s="213">
        <f>IF(C17="","",D17-C17)</f>
        <v/>
      </c>
      <c r="F17" s="259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97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3" t="n"/>
      <c r="K17" s="167" t="n"/>
      <c r="L17" s="167" t="n"/>
      <c r="M17" s="167" t="n"/>
      <c r="N17" s="167" t="n"/>
    </row>
    <row r="18" ht="19.5" customHeight="1" s="165">
      <c r="A18" s="209">
        <f>WEEKDAY(B18)+1</f>
        <v/>
      </c>
      <c r="B18" s="210">
        <f>DATE(YEAR($B$3),MONTH($B$3),DAY(B17+1))</f>
        <v/>
      </c>
      <c r="C18" s="222" t="n">
        <v>0.4166666666666667</v>
      </c>
      <c r="D18" s="220" t="n">
        <v>0.4583333333333333</v>
      </c>
      <c r="E18" s="213">
        <f>IF(C18="","",D18-C18)</f>
        <v/>
      </c>
      <c r="F18" s="259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97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  <c r="M18" s="167" t="n"/>
      <c r="N18" s="167" t="n"/>
    </row>
    <row r="19" ht="19.5" customHeight="1" s="165">
      <c r="A19" s="209">
        <f>WEEKDAY(B19)+1</f>
        <v/>
      </c>
      <c r="B19" s="210">
        <f>DATE(YEAR($B$3),MONTH($B$3),DAY(B18+1))</f>
        <v/>
      </c>
      <c r="C19" s="222" t="n">
        <v>0.4166666666666667</v>
      </c>
      <c r="D19" s="220" t="n">
        <v>0.4861111111111111</v>
      </c>
      <c r="E19" s="213">
        <f>IF(C19="","",D19-C19)</f>
        <v/>
      </c>
      <c r="F19" s="259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97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3" t="n"/>
      <c r="K19" s="167" t="n"/>
      <c r="L19" s="167" t="n"/>
      <c r="M19" s="167" t="n"/>
      <c r="N19" s="167" t="n"/>
    </row>
    <row r="20" ht="19.5" customHeight="1" s="165">
      <c r="A20" s="209">
        <f>WEEKDAY(B20)+1</f>
        <v/>
      </c>
      <c r="B20" s="218">
        <f>DATE(YEAR($B$3),MONTH($B$3),DAY(B19+1))</f>
        <v/>
      </c>
      <c r="C20" s="219" t="n">
        <v>0.4166666666666667</v>
      </c>
      <c r="D20" s="220" t="n">
        <v>0.4166666666666667</v>
      </c>
      <c r="E20" s="213">
        <f>IF(C20="","",D20-C20)</f>
        <v/>
      </c>
      <c r="F20" s="259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97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3" t="n"/>
      <c r="K20" s="167" t="n"/>
      <c r="L20" s="167" t="n"/>
      <c r="M20" s="167" t="n"/>
      <c r="N20" s="167" t="n"/>
    </row>
    <row r="21" ht="19.5" customHeight="1" s="165">
      <c r="A21" s="209">
        <f>WEEKDAY(B21)+1</f>
        <v/>
      </c>
      <c r="B21" s="218">
        <f>DATE(YEAR($B$3),MONTH($B$3),DAY(B20+1))</f>
        <v/>
      </c>
      <c r="C21" s="219" t="n"/>
      <c r="D21" s="220" t="n"/>
      <c r="E21" s="213">
        <f>IF(C21="","",D21-C21)</f>
        <v/>
      </c>
      <c r="F21" s="259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97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3" t="n"/>
      <c r="K21" s="167" t="n"/>
      <c r="L21" s="167" t="n"/>
      <c r="M21" s="167" t="n"/>
      <c r="N21" s="167" t="n"/>
    </row>
    <row r="22" ht="19.5" customHeight="1" s="165">
      <c r="A22" s="209">
        <f>WEEKDAY(B22)+1</f>
        <v/>
      </c>
      <c r="B22" s="218">
        <f>DATE(YEAR($B$3),MONTH($B$3),DAY(B21+1))</f>
        <v/>
      </c>
      <c r="C22" s="219" t="n"/>
      <c r="D22" s="220" t="n"/>
      <c r="E22" s="213">
        <f>IF(C22="","",D22-C22)</f>
        <v/>
      </c>
      <c r="F22" s="259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97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3" t="n"/>
      <c r="K22" s="167" t="n"/>
      <c r="L22" s="167" t="n"/>
      <c r="M22" s="167" t="n"/>
      <c r="N22" s="167" t="n"/>
    </row>
    <row r="23" ht="19.5" customHeight="1" s="165">
      <c r="A23" s="209">
        <f>WEEKDAY(B23)+1</f>
        <v/>
      </c>
      <c r="B23" s="218">
        <f>DATE(YEAR($B$3),MONTH($B$3),DAY(B22+1))</f>
        <v/>
      </c>
      <c r="C23" s="219" t="n">
        <v>0.4166666666666667</v>
      </c>
      <c r="D23" s="220" t="n">
        <v>0.4305555555555556</v>
      </c>
      <c r="E23" s="213">
        <f>IF(C23="","",D23-C23)</f>
        <v/>
      </c>
      <c r="F23" s="259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97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3" t="n"/>
      <c r="K23" s="167" t="n"/>
      <c r="L23" s="167" t="n"/>
      <c r="M23" s="167" t="n"/>
      <c r="N23" s="167" t="n"/>
    </row>
    <row r="24" ht="19.5" customHeight="1" s="165">
      <c r="A24" s="209">
        <f>WEEKDAY(B24)+1</f>
        <v/>
      </c>
      <c r="B24" s="218">
        <f>DATE(YEAR($B$3),MONTH($B$3),DAY(B23+1))</f>
        <v/>
      </c>
      <c r="C24" s="219" t="n">
        <v>0.4166666666666667</v>
      </c>
      <c r="D24" s="220" t="n">
        <v>0.4375</v>
      </c>
      <c r="E24" s="213">
        <f>IF(C24="","",D24-C24)</f>
        <v/>
      </c>
      <c r="F24" s="259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97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n"/>
      <c r="M24" s="167" t="n"/>
      <c r="N24" s="167" t="n"/>
    </row>
    <row r="25" ht="19.5" customHeight="1" s="165">
      <c r="A25" s="209">
        <f>WEEKDAY(B25)+1</f>
        <v/>
      </c>
      <c r="B25" s="210">
        <f>DATE(YEAR($B$3),MONTH($B$3),DAY(B24+1))</f>
        <v/>
      </c>
      <c r="C25" s="222" t="n">
        <v>0.4166666666666667</v>
      </c>
      <c r="D25" s="220" t="n">
        <v>0.4930555555555556</v>
      </c>
      <c r="E25" s="213">
        <f>IF(C25="","",D25-C25)</f>
        <v/>
      </c>
      <c r="F25" s="259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97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  <c r="M25" s="167" t="n"/>
      <c r="N25" s="167" t="n"/>
    </row>
    <row r="26" ht="19.5" customHeight="1" s="165">
      <c r="A26" s="209">
        <f>WEEKDAY(B26)+1</f>
        <v/>
      </c>
      <c r="B26" s="210">
        <f>DATE(YEAR($B$3),MONTH($B$3),DAY(B25+1))</f>
        <v/>
      </c>
      <c r="C26" s="222" t="n">
        <v>0.4166666666666667</v>
      </c>
      <c r="D26" s="220" t="n">
        <v>0.5555555555555556</v>
      </c>
      <c r="E26" s="213">
        <f>IF(C26="","",D26-C26)</f>
        <v/>
      </c>
      <c r="F26" s="259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97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3" t="n"/>
      <c r="K26" s="167" t="n"/>
      <c r="L26" s="167" t="n"/>
      <c r="M26" s="167" t="n"/>
      <c r="N26" s="167" t="n"/>
    </row>
    <row r="27" ht="19.5" customHeight="1" s="165">
      <c r="A27" s="209">
        <f>WEEKDAY(B27)+1</f>
        <v/>
      </c>
      <c r="B27" s="218">
        <f>DATE(YEAR($B$3),MONTH($B$3),DAY(B26+1))</f>
        <v/>
      </c>
      <c r="C27" s="219" t="n">
        <v>0.4166666666666667</v>
      </c>
      <c r="D27" s="220" t="n">
        <v>0.5965277777777778</v>
      </c>
      <c r="E27" s="213">
        <f>IF(C27="","",D27-C27)</f>
        <v/>
      </c>
      <c r="F27" s="259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97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  <c r="M27" s="167" t="n"/>
      <c r="N27" s="167" t="n"/>
    </row>
    <row r="28" ht="19.5" customHeight="1" s="165">
      <c r="A28" s="209">
        <f>WEEKDAY(B28)+1</f>
        <v/>
      </c>
      <c r="B28" s="218">
        <f>DATE(YEAR($B$3),MONTH($B$3),DAY(B27+1))</f>
        <v/>
      </c>
      <c r="C28" s="219" t="n"/>
      <c r="D28" s="220" t="n"/>
      <c r="E28" s="213">
        <f>IF(C28="","",D28-C28)</f>
        <v/>
      </c>
      <c r="F28" s="259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97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3" t="n"/>
      <c r="K28" s="167" t="n"/>
      <c r="L28" s="167" t="n"/>
      <c r="M28" s="167" t="n"/>
      <c r="N28" s="167" t="n"/>
    </row>
    <row r="29" ht="19.5" customHeight="1" s="165">
      <c r="A29" s="209">
        <f>WEEKDAY(B29)+1</f>
        <v/>
      </c>
      <c r="B29" s="218">
        <f>DATE(YEAR($B$3),MONTH($B$3),DAY(B28+1))</f>
        <v/>
      </c>
      <c r="C29" s="219" t="n"/>
      <c r="D29" s="220" t="n"/>
      <c r="E29" s="213">
        <f>IF(C29="","",D29-C29)</f>
        <v/>
      </c>
      <c r="F29" s="259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97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3" t="n"/>
      <c r="K29" s="167" t="n"/>
      <c r="L29" s="167" t="n"/>
      <c r="M29" s="167" t="n"/>
      <c r="N29" s="167" t="n"/>
    </row>
    <row r="30" ht="19.5" customHeight="1" s="165">
      <c r="A30" s="209">
        <f>WEEKDAY(B30)+1</f>
        <v/>
      </c>
      <c r="B30" s="218">
        <f>DATE(YEAR($B$3),MONTH($B$3),DAY(B29+1))</f>
        <v/>
      </c>
      <c r="C30" s="219" t="n">
        <v>0.4166666666666667</v>
      </c>
      <c r="D30" s="220" t="n">
        <v>0.4652777777777778</v>
      </c>
      <c r="E30" s="213">
        <f>IF(C30="","",D30-C30)</f>
        <v/>
      </c>
      <c r="F30" s="259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97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3" t="n"/>
      <c r="K30" s="167" t="n"/>
      <c r="L30" s="167" t="n"/>
      <c r="M30" s="167" t="n"/>
      <c r="N30" s="167" t="n"/>
    </row>
    <row r="31" ht="19.5" customHeight="1" s="165">
      <c r="A31" s="209">
        <f>WEEKDAY(B31)+1</f>
        <v/>
      </c>
      <c r="B31" s="218">
        <f>DATE(YEAR($B$3),MONTH($B$3),DAY(B30+1))</f>
        <v/>
      </c>
      <c r="C31" s="219" t="n">
        <v>0.4166666666666667</v>
      </c>
      <c r="D31" s="220" t="n">
        <v>0.4861111111111111</v>
      </c>
      <c r="E31" s="213">
        <f>IF(C31="","",D31-C31)</f>
        <v/>
      </c>
      <c r="F31" s="259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97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n"/>
      <c r="M31" s="167" t="n"/>
      <c r="N31" s="167" t="n"/>
    </row>
    <row r="32" ht="19.5" customHeight="1" s="165">
      <c r="A32" s="209">
        <f>WEEKDAY(B32)+1</f>
        <v/>
      </c>
      <c r="B32" s="210">
        <f>DATE(YEAR($B$3),MONTH($B$3),DAY(B31+1))</f>
        <v/>
      </c>
      <c r="C32" s="222" t="n">
        <v>0.4166666666666667</v>
      </c>
      <c r="D32" s="220" t="n">
        <v>0.4513888888888889</v>
      </c>
      <c r="E32" s="213">
        <f>IF(C32="","",D32-C32)</f>
        <v/>
      </c>
      <c r="F32" s="259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97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  <c r="M32" s="167" t="n"/>
      <c r="N32" s="167" t="n"/>
    </row>
    <row r="33" ht="19.5" customHeight="1" s="165">
      <c r="A33" s="209">
        <f>WEEKDAY(B33)+1</f>
        <v/>
      </c>
      <c r="B33" s="210">
        <f>DATE(YEAR($B$3),MONTH($B$3),DAY(B32+1))</f>
        <v/>
      </c>
      <c r="C33" s="222" t="n">
        <v>0.4166666666666667</v>
      </c>
      <c r="D33" s="220" t="n">
        <v>0.5833333333333334</v>
      </c>
      <c r="E33" s="213">
        <f>IF(C33="","",D33-C33)</f>
        <v/>
      </c>
      <c r="F33" s="259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97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3" t="n"/>
      <c r="K33" s="167" t="n"/>
      <c r="L33" s="167" t="n"/>
      <c r="M33" s="167" t="n"/>
      <c r="N33" s="167" t="n"/>
    </row>
    <row r="34" ht="19.5" customHeight="1" s="165">
      <c r="A34" s="209">
        <f>WEEKDAY(B34)+1</f>
        <v/>
      </c>
      <c r="B34" s="218">
        <f>DATE(YEAR($B$3),MONTH($B$3),DAY(B33+1))</f>
        <v/>
      </c>
      <c r="C34" s="219" t="n">
        <v>0.4166666666666667</v>
      </c>
      <c r="D34" s="220" t="n">
        <v>0.6666666666666666</v>
      </c>
      <c r="E34" s="213">
        <f>IF(C34="","",D34-C34)</f>
        <v/>
      </c>
      <c r="F34" s="259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97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3" t="n"/>
      <c r="K34" s="167" t="n"/>
      <c r="L34" s="167" t="n"/>
      <c r="M34" s="167" t="n"/>
      <c r="N34" s="167" t="n"/>
    </row>
    <row r="35" ht="19.5" customHeight="1" s="165">
      <c r="A35" s="209">
        <f>IF(B35="","",WEEKDAY(B35+1))</f>
        <v/>
      </c>
      <c r="B35" s="218">
        <f>IF(B34="","",IF(DAY(B34+1)&gt;MONTH($B$3),B34+1,""))</f>
        <v/>
      </c>
      <c r="C35" s="219" t="n"/>
      <c r="D35" s="220" t="n"/>
      <c r="E35" s="213">
        <f>IF(C35="","",D35-C35)</f>
        <v/>
      </c>
      <c r="F35" s="259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97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3" t="n"/>
      <c r="K35" s="167" t="n"/>
      <c r="L35" s="167" t="n"/>
      <c r="M35" s="167" t="n"/>
      <c r="N35" s="167" t="n"/>
    </row>
    <row r="36" ht="19.5" customHeight="1" s="165">
      <c r="A36" s="209">
        <f>IF(B36="","",WEEKDAY(B36+1))</f>
        <v/>
      </c>
      <c r="B36" s="218">
        <f>IF(B35="","",IF(DAY(B35+1)&gt;MONTH($B$3),B35+1,""))</f>
        <v/>
      </c>
      <c r="C36" s="219" t="n"/>
      <c r="D36" s="220" t="n"/>
      <c r="E36" s="213">
        <f>IF(C36="","",D36-C36)</f>
        <v/>
      </c>
      <c r="F36" s="259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97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23" t="n"/>
      <c r="K36" s="167" t="n"/>
      <c r="L36" s="167" t="n"/>
      <c r="M36" s="167" t="n"/>
      <c r="N36" s="167" t="n"/>
    </row>
    <row r="37" ht="19.5" customHeight="1" s="165">
      <c r="A37" s="209">
        <f>IF(B37="","",WEEKDAY(B37+1))</f>
        <v/>
      </c>
      <c r="B37" s="299">
        <f>IF(B36="","",IF(DAY(B36+1)&gt;MONTH($B$3),B36+1,""))</f>
        <v/>
      </c>
      <c r="C37" s="225" t="n">
        <v>0.4166666666666667</v>
      </c>
      <c r="D37" s="226" t="n">
        <v>0.4652777777777778</v>
      </c>
      <c r="E37" s="227">
        <f>IF(C37="","",D37-C37)</f>
        <v/>
      </c>
      <c r="F37" s="259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97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60">
        <f>IF(E37="","",IF(OR(WEEKDAY(A37)=1,WEEKDAY(A37)=7,L37="arbeitsfrei",E37&lt;=$L$4),"",$M$4))</f>
        <v/>
      </c>
      <c r="I37" s="215">
        <f>IF(F37="",IF(G37="",I36,I36-G37-IF(H37="",0,H37)),I36+F37-IF(H37="",0,H37))</f>
        <v/>
      </c>
      <c r="J37" s="294" t="n"/>
      <c r="K37" s="167" t="n"/>
      <c r="L37" s="167" t="n"/>
      <c r="M37" s="167" t="n"/>
      <c r="N37" s="167" t="n"/>
    </row>
    <row r="38" ht="19.5" customHeight="1" s="165">
      <c r="A38" s="229" t="n"/>
      <c r="B38" s="193" t="n"/>
      <c r="C38" s="230" t="n"/>
      <c r="D38" s="230" t="n"/>
      <c r="E38" s="231" t="n"/>
      <c r="F38" s="232" t="n"/>
      <c r="G38" s="233" t="n"/>
      <c r="H38" s="195" t="inlineStr">
        <is>
          <t>Übertrag:</t>
        </is>
      </c>
      <c r="I38" s="234">
        <f>I37</f>
        <v/>
      </c>
      <c r="J38" s="235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2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</sheetData>
  <mergeCells count="4">
    <mergeCell ref="B3:C3"/>
    <mergeCell ref="A1:J1"/>
    <mergeCell ref="E3:G3"/>
    <mergeCell ref="C4:D4"/>
  </mergeCells>
  <conditionalFormatting sqref="E11:E12 J11:J12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1:D12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1:C12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8:E19 J18:J19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8:D19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8:C19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5:E26 J25:J26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5:D26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5:C26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2:E33 J32:J33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2:D33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2:C33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28" equalAverage="0" aboveAverage="0" dxfId="6" text="" percent="0" bottom="0">
      <formula>AND(OR(WEEKDAY(#ref!)=1,WEEKDAY(#ref!)=7),#ref!="")</formula>
    </cfRule>
    <cfRule type="expression" rank="0" priority="29" equalAverage="0" aboveAverage="0" dxfId="7" text="" percent="0" bottom="0">
      <formula>AND(WEEKDAY(#ref!&gt;1&lt;7),#ref!="",#ref!="")</formula>
    </cfRule>
    <cfRule type="expression" rank="0" priority="3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1" equalAverage="0" aboveAverage="0" dxfId="6" text="" percent="0" bottom="0">
      <formula>AND(OR(WEEKDAY(#ref!)=1,WEEKDAY(#ref!)=7),#ref!="")</formula>
    </cfRule>
    <cfRule type="expression" rank="0" priority="32" equalAverage="0" aboveAverage="0" dxfId="7" text="" percent="0" bottom="0">
      <formula>AND(WEEKDAY(#ref!&gt;1&lt;7),#ref!="",#ref!="")</formula>
    </cfRule>
    <cfRule type="expression" rank="0" priority="3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printOptions horizontalCentered="1" verticalCentered="1" headings="0" gridLines="0" gridLinesSet="1"/>
  <pageMargins left="0.23125" right="0.0958333333333333" top="0.400694444444444" bottom="0.393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P64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F21" activeCellId="0" sqref="F21"/>
    </sheetView>
  </sheetViews>
  <sheetFormatPr baseColWidth="8" defaultColWidth="10.66796875" defaultRowHeight="12.75" zeroHeight="0" outlineLevelRow="0"/>
  <cols>
    <col width="14" customWidth="1" style="160" min="1" max="1"/>
    <col width="8.33" customWidth="1" style="161" min="2" max="2"/>
    <col width="7" customWidth="1" style="161" min="3" max="3"/>
    <col width="7.5" customWidth="1" style="161" min="4" max="4"/>
    <col width="8.5" customWidth="1" style="162" min="5" max="5"/>
    <col width="8.5" customWidth="1" style="163" min="6" max="6"/>
    <col width="9" customWidth="1" style="162" min="7" max="7"/>
    <col width="9.67" customWidth="1" style="162" min="8" max="8"/>
    <col width="7.5" customWidth="1" style="162" min="9" max="9"/>
    <col width="12.84" customWidth="1" style="164" min="10" max="10"/>
    <col width="9.83" customWidth="1" style="160" min="11" max="11"/>
    <col width="8.33" customWidth="1" style="160" min="12" max="12"/>
    <col width="8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0.1458333333333333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236" t="n"/>
    </row>
    <row r="3" ht="19.5" customHeight="1" s="165">
      <c r="A3" s="176" t="inlineStr">
        <is>
          <t xml:space="preserve">Monat: </t>
        </is>
      </c>
      <c r="B3" s="177" t="n">
        <v>43677</v>
      </c>
      <c r="C3" s="178" t="n"/>
      <c r="D3" s="267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183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192" t="n"/>
      <c r="B5" s="193" t="n"/>
      <c r="C5" s="193" t="n"/>
      <c r="D5" s="193" t="n"/>
      <c r="E5" s="194" t="n"/>
      <c r="F5" s="249" t="n"/>
      <c r="G5" s="250" t="n"/>
      <c r="H5" s="195" t="inlineStr">
        <is>
          <t>Übertrag:</t>
        </is>
      </c>
      <c r="I5" s="196">
        <f>'Juli 23'!I38</f>
        <v/>
      </c>
      <c r="J5" s="197" t="inlineStr">
        <is>
          <t>Std.</t>
        </is>
      </c>
      <c r="K5" s="167" t="n"/>
      <c r="L5" s="217" t="n"/>
      <c r="M5" s="167" t="n"/>
    </row>
    <row r="6" ht="36.75" customHeight="1" s="165">
      <c r="A6" s="199" t="inlineStr">
        <is>
          <t>Wochentag</t>
        </is>
      </c>
      <c r="B6" s="200" t="inlineStr">
        <is>
          <t>Tage</t>
        </is>
      </c>
      <c r="C6" s="273" t="inlineStr">
        <is>
          <t>Beginn</t>
        </is>
      </c>
      <c r="D6" s="274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75" t="inlineStr">
        <is>
          <t>Bemerkungen</t>
        </is>
      </c>
      <c r="K6" s="167" t="n"/>
      <c r="L6" s="217" t="inlineStr">
        <is>
          <t>Schalter</t>
        </is>
      </c>
      <c r="M6" s="167" t="n"/>
    </row>
    <row r="7" ht="19.5" customHeight="1" s="165">
      <c r="A7" s="209">
        <f>WEEKDAY(B7)+1</f>
        <v/>
      </c>
      <c r="B7" s="276">
        <f>DATE(YEAR($B$3),MONTH($B$3),DAY(B3))</f>
        <v/>
      </c>
      <c r="C7" s="277" t="n">
        <v>0.4166666666666667</v>
      </c>
      <c r="D7" s="278" t="n">
        <v>0.6173611111111111</v>
      </c>
      <c r="E7" s="259">
        <f>IF(C7="","",D7-C7)</f>
        <v/>
      </c>
      <c r="F7" s="259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6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300" t="n"/>
      <c r="K7" s="167" t="n"/>
      <c r="L7" s="217" t="n"/>
      <c r="M7" s="167" t="n"/>
    </row>
    <row r="8" ht="19.5" customHeight="1" s="165">
      <c r="A8" s="209">
        <f>WEEKDAY(B8)+1</f>
        <v/>
      </c>
      <c r="B8" s="210">
        <f>DATE(YEAR($B$3),MONTH($B$3),DAY(B7+1))</f>
        <v/>
      </c>
      <c r="C8" s="222" t="n">
        <v>0.4166666666666667</v>
      </c>
      <c r="D8" s="220" t="n">
        <v>0.4930555555555556</v>
      </c>
      <c r="E8" s="213">
        <f>IF(C8="","",D8-C8)</f>
        <v/>
      </c>
      <c r="F8" s="259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6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IF(E8="","",IF(OR(WEEKDAY(A8)=1,WEEKDAY(A8)=7,L8="arbeitsfrei",E8&lt;=$L$4),"",$M$4))</f>
        <v/>
      </c>
      <c r="I8" s="215">
        <f>IF(F8="",IF(G8="",I7,I7-G8-IF(H8="",0,H8)),I7+F8-IF(H8="",0,H8))</f>
        <v/>
      </c>
      <c r="J8" s="223" t="n"/>
      <c r="K8" s="167" t="n"/>
      <c r="L8" s="217" t="n"/>
      <c r="M8" s="167" t="n"/>
    </row>
    <row r="9" ht="19.5" customHeight="1" s="165">
      <c r="A9" s="209">
        <f>WEEKDAY(B9)+1</f>
        <v/>
      </c>
      <c r="B9" s="210">
        <f>DATE(YEAR($B$3),MONTH($B$3),DAY(B8+1))</f>
        <v/>
      </c>
      <c r="C9" s="222" t="n">
        <v>0.4166666666666667</v>
      </c>
      <c r="D9" s="220" t="n">
        <v>0.5833333333333334</v>
      </c>
      <c r="E9" s="213">
        <f>IF(C9="","",D9-C9)</f>
        <v/>
      </c>
      <c r="F9" s="259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60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IF(E9="","",IF(OR(WEEKDAY(A9)=1,WEEKDAY(A9)=7,L9="arbeitsfrei",E9&lt;=$L$4),"",$M$4))</f>
        <v/>
      </c>
      <c r="I9" s="215">
        <f>IF(F9="",IF(G9="",I8,I8-G9-IF(H9="",0,H9)),I8+F9-IF(H9="",0,H9))</f>
        <v/>
      </c>
      <c r="J9" s="223" t="n"/>
      <c r="K9" s="167" t="n"/>
      <c r="L9" s="217" t="n"/>
      <c r="M9" s="167" t="n"/>
    </row>
    <row r="10" ht="19.5" customHeight="1" s="165">
      <c r="A10" s="209">
        <f>WEEKDAY(B10)+1</f>
        <v/>
      </c>
      <c r="B10" s="218">
        <f>DATE(YEAR($B$3),MONTH($B$3),DAY(B9+1))</f>
        <v/>
      </c>
      <c r="C10" s="219" t="n">
        <v>0.4166666666666667</v>
      </c>
      <c r="D10" s="220" t="n">
        <v>0.6666666666666666</v>
      </c>
      <c r="E10" s="213">
        <f>IF(C10="","",D10-C10)</f>
        <v/>
      </c>
      <c r="F10" s="259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60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IF(E10="","",IF(OR(WEEKDAY(A10)=1,WEEKDAY(A10)=7,L10="arbeitsfrei",E10&lt;=$L$4),"",$M$4))</f>
        <v/>
      </c>
      <c r="I10" s="215">
        <f>IF(F10="",IF(G10="",I9,I9-G10-IF(H10="",0,H10)),I9+F10-IF(H10="",0,H10))</f>
        <v/>
      </c>
      <c r="J10" s="221" t="n"/>
      <c r="K10" s="167" t="n"/>
      <c r="L10" s="217" t="n"/>
      <c r="M10" s="167" t="n"/>
    </row>
    <row r="11" ht="19.5" customHeight="1" s="165">
      <c r="A11" s="209">
        <f>WEEKDAY(B11)+1</f>
        <v/>
      </c>
      <c r="B11" s="218">
        <f>DATE(YEAR($B$3),MONTH($B$3),DAY(B10+1))</f>
        <v/>
      </c>
      <c r="C11" s="219" t="n"/>
      <c r="D11" s="220" t="n"/>
      <c r="E11" s="213">
        <f>IF(C11="","",D11-C11)</f>
        <v/>
      </c>
      <c r="F11" s="259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60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IF(E11="","",IF(OR(WEEKDAY(A11)=1,WEEKDAY(A11)=7,L11="arbeitsfrei",E11&lt;=$L$4),"",$M$4))</f>
        <v/>
      </c>
      <c r="I11" s="215">
        <f>IF(F11="",IF(G11="",I10,I10-G11-IF(H11="",0,H11)),I10+F11-IF(H11="",0,H11))</f>
        <v/>
      </c>
      <c r="J11" s="221" t="n"/>
      <c r="K11" s="167" t="n"/>
      <c r="L11" s="167" t="n"/>
      <c r="M11" s="167" t="n"/>
    </row>
    <row r="12" ht="19.5" customHeight="1" s="165">
      <c r="A12" s="209">
        <f>WEEKDAY(B12)+1</f>
        <v/>
      </c>
      <c r="B12" s="218">
        <f>DATE(YEAR($B$3),MONTH($B$3),DAY(B11+1))</f>
        <v/>
      </c>
      <c r="C12" s="219" t="n"/>
      <c r="D12" s="220" t="n"/>
      <c r="E12" s="213">
        <f>IF(C12="","",D12-C12)</f>
        <v/>
      </c>
      <c r="F12" s="259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60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IF(E12="","",IF(OR(WEEKDAY(A12)=1,WEEKDAY(A12)=7,L12="arbeitsfrei",E12&lt;=$L$4),"",$M$4))</f>
        <v/>
      </c>
      <c r="I12" s="215">
        <f>IF(F12="",IF(G12="",I11,I11-G12-IF(H12="",0,H12)),I11+F12-IF(H12="",0,H12))</f>
        <v/>
      </c>
      <c r="J12" s="221" t="n"/>
      <c r="K12" s="167" t="n"/>
      <c r="L12" s="167" t="n"/>
      <c r="M12" s="167" t="n"/>
    </row>
    <row r="13" ht="19.5" customHeight="1" s="165">
      <c r="A13" s="209">
        <f>WEEKDAY(B13)+1</f>
        <v/>
      </c>
      <c r="B13" s="218">
        <f>DATE(YEAR($B$3),MONTH($B$3),DAY(B12+1))</f>
        <v/>
      </c>
      <c r="C13" s="219" t="n">
        <v>0.4166666666666667</v>
      </c>
      <c r="D13" s="220" t="n">
        <v>0.6666666666666666</v>
      </c>
      <c r="E13" s="213">
        <f>IF(C13="","",D13-C13)</f>
        <v/>
      </c>
      <c r="F13" s="259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60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IF(E13="","",IF(OR(WEEKDAY(A13)=1,WEEKDAY(A13)=7,L13="arbeitsfrei",E13&lt;=$L$4),"",$M$4))</f>
        <v/>
      </c>
      <c r="I13" s="215">
        <f>IF(F13="",IF(G13="",I12,I12-G13-IF(H13="",0,H13)),I12+F13-IF(H13="",0,H13))</f>
        <v/>
      </c>
      <c r="J13" s="221" t="n"/>
      <c r="K13" s="167" t="n"/>
      <c r="L13" s="167" t="n"/>
      <c r="M13" s="167" t="n"/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>
        <v>0.4166666666666667</v>
      </c>
      <c r="D14" s="220" t="n">
        <v>0.4722222222222222</v>
      </c>
      <c r="E14" s="213">
        <f>IF(C14="","",D14-C14)</f>
        <v/>
      </c>
      <c r="F14" s="259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6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IF(E14="","",IF(OR(WEEKDAY(A14)=1,WEEKDAY(A14)=7,L14="arbeitsfrei",E14&lt;=$L$4),"",$M$4))</f>
        <v/>
      </c>
      <c r="I14" s="215">
        <f>IF(F14="",IF(G14="",I13,I13-G14-IF(H14="",0,H14)),I13+F14-IF(H14="",0,H14))</f>
        <v/>
      </c>
      <c r="J14" s="221" t="n"/>
      <c r="K14" s="167" t="n"/>
      <c r="L14" s="167" t="n"/>
      <c r="M14" s="167" t="n"/>
    </row>
    <row r="15" ht="19.5" customHeight="1" s="165">
      <c r="A15" s="209">
        <f>WEEKDAY(B15)+1</f>
        <v/>
      </c>
      <c r="B15" s="210">
        <f>DATE(YEAR($B$3),MONTH($B$3),DAY(B14+1))</f>
        <v/>
      </c>
      <c r="C15" s="222" t="n">
        <v>0.4166666666666667</v>
      </c>
      <c r="D15" s="220" t="n">
        <v>0.4375</v>
      </c>
      <c r="E15" s="213">
        <f>IF(C15="","",D15-C15)</f>
        <v/>
      </c>
      <c r="F15" s="259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6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IF(E15="","",IF(OR(WEEKDAY(A15)=1,WEEKDAY(A15)=7,L15="arbeitsfrei",E15&lt;=$L$4),"",$M$4))</f>
        <v/>
      </c>
      <c r="I15" s="215">
        <f>IF(F15="",IF(G15="",I14,I14-G15-IF(H15="",0,H15)),I14+F15-IF(H15="",0,H15))</f>
        <v/>
      </c>
      <c r="J15" s="221" t="n"/>
      <c r="K15" s="167" t="n"/>
      <c r="L15" s="167" t="n"/>
      <c r="M15" s="167" t="n"/>
    </row>
    <row r="16" ht="19.5" customHeight="1" s="165">
      <c r="A16" s="209">
        <f>WEEKDAY(B16)+1</f>
        <v/>
      </c>
      <c r="B16" s="210">
        <f>DATE(YEAR($B$3),MONTH($B$3),DAY(B15+1))</f>
        <v/>
      </c>
      <c r="C16" s="222" t="n">
        <v>0.4166666666666667</v>
      </c>
      <c r="D16" s="220" t="n">
        <v>0.5555555555555556</v>
      </c>
      <c r="E16" s="213">
        <f>IF(C16="","",D16-C16)</f>
        <v/>
      </c>
      <c r="F16" s="259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60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IF(E16="","",IF(OR(WEEKDAY(A16)=1,WEEKDAY(A16)=7,L16="arbeitsfrei",E16&lt;=$L$4),"",$M$4))</f>
        <v/>
      </c>
      <c r="I16" s="215">
        <f>IF(F16="",IF(G16="",I15,I15-G16-IF(H16="",0,H16)),I15+F16-IF(H16="",0,H16))</f>
        <v/>
      </c>
      <c r="J16" s="221" t="n"/>
      <c r="K16" s="167" t="n"/>
      <c r="L16" s="167" t="n"/>
      <c r="M16" s="167" t="n"/>
    </row>
    <row r="17" ht="19.5" customHeight="1" s="165">
      <c r="A17" s="209">
        <f>WEEKDAY(B17)+1</f>
        <v/>
      </c>
      <c r="B17" s="218">
        <f>DATE(YEAR($B$3),MONTH($B$3),DAY(B16+1))</f>
        <v/>
      </c>
      <c r="C17" s="219" t="n">
        <v>0.4166666666666667</v>
      </c>
      <c r="D17" s="220" t="n">
        <v>0.6666666666666666</v>
      </c>
      <c r="E17" s="213">
        <f>IF(C17="","",D17-C17)</f>
        <v/>
      </c>
      <c r="F17" s="259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60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IF(E17="","",IF(OR(WEEKDAY(A17)=1,WEEKDAY(A17)=7,L17="arbeitsfrei",E17&lt;=$L$4),"",$M$4))</f>
        <v/>
      </c>
      <c r="I17" s="215">
        <f>IF(F17="",IF(G17="",I16,I16-G17-IF(H17="",0,H17)),I16+F17-IF(H17="",0,H17))</f>
        <v/>
      </c>
      <c r="J17" s="221" t="n"/>
      <c r="K17" s="167" t="n"/>
      <c r="L17" s="167" t="n"/>
      <c r="M17" s="167" t="n"/>
    </row>
    <row r="18" ht="19.5" customHeight="1" s="165">
      <c r="A18" s="209">
        <f>WEEKDAY(B18)+1</f>
        <v/>
      </c>
      <c r="B18" s="218">
        <f>DATE(YEAR($B$3),MONTH($B$3),DAY(B17+1))</f>
        <v/>
      </c>
      <c r="C18" s="219" t="n"/>
      <c r="D18" s="220" t="n"/>
      <c r="E18" s="213">
        <f>IF(C18="","",D18-C18)</f>
        <v/>
      </c>
      <c r="F18" s="259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60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IF(E18="","",IF(OR(WEEKDAY(A18)=1,WEEKDAY(A18)=7,L18="arbeitsfrei",E18&lt;=$L$4),"",$M$4))</f>
        <v/>
      </c>
      <c r="I18" s="215">
        <f>IF(F18="",IF(G18="",I17,I17-G18-IF(H18="",0,H18)),I17+F18-IF(H18="",0,H18))</f>
        <v/>
      </c>
      <c r="J18" s="221" t="n"/>
      <c r="K18" s="167" t="n"/>
      <c r="L18" s="167" t="n"/>
      <c r="M18" s="167" t="n"/>
    </row>
    <row r="19" ht="19.5" customHeight="1" s="165">
      <c r="A19" s="209">
        <f>WEEKDAY(B19)+1</f>
        <v/>
      </c>
      <c r="B19" s="218">
        <f>DATE(YEAR($B$3),MONTH($B$3),DAY(B18+1))</f>
        <v/>
      </c>
      <c r="C19" s="219" t="n"/>
      <c r="D19" s="220" t="n"/>
      <c r="E19" s="213">
        <f>IF(C19="","",D19-C19)</f>
        <v/>
      </c>
      <c r="F19" s="259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60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IF(E19="","",IF(OR(WEEKDAY(A19)=1,WEEKDAY(A19)=7,L19="arbeitsfrei",E19&lt;=$L$4),"",$M$4))</f>
        <v/>
      </c>
      <c r="I19" s="215">
        <f>IF(F19="",IF(G19="",I18,I18-G19-IF(H19="",0,H19)),I18+F19-IF(H19="",0,H19))</f>
        <v/>
      </c>
      <c r="J19" s="221" t="n"/>
      <c r="K19" s="167" t="n"/>
      <c r="L19" s="167" t="n"/>
      <c r="M19" s="167" t="n"/>
    </row>
    <row r="20" ht="19.5" customHeight="1" s="165">
      <c r="A20" s="209">
        <f>WEEKDAY(B20)+1</f>
        <v/>
      </c>
      <c r="B20" s="218">
        <f>DATE(YEAR($B$3),MONTH($B$3),DAY(B19+1))</f>
        <v/>
      </c>
      <c r="C20" s="219" t="n">
        <v>0.4166666666666667</v>
      </c>
      <c r="D20" s="220" t="n">
        <v>0.6666666666666666</v>
      </c>
      <c r="E20" s="213">
        <f>IF(C20="","",D20-C20)</f>
        <v/>
      </c>
      <c r="F20" s="259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60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IF(E20="","",IF(OR(WEEKDAY(A20)=1,WEEKDAY(A20)=7,L20="arbeitsfrei",E20&lt;=$L$4),"",$M$4))</f>
        <v/>
      </c>
      <c r="I20" s="215">
        <f>IF(F20="",IF(G20="",I19,I19-G20-IF(H20="",0,H20)),I19+F20-IF(H20="",0,H20))</f>
        <v/>
      </c>
      <c r="J20" s="221" t="n"/>
      <c r="K20" s="167" t="n"/>
      <c r="L20" s="167" t="n"/>
      <c r="M20" s="167" t="n"/>
    </row>
    <row r="21" ht="19.5" customHeight="1" s="165">
      <c r="A21" s="209">
        <f>WEEKDAY(B21)+1</f>
        <v/>
      </c>
      <c r="B21" s="218">
        <f>DATE(YEAR($B$3),MONTH($B$3),DAY(B20+1))</f>
        <v/>
      </c>
      <c r="C21" s="219" t="n">
        <v>0.4166666666666667</v>
      </c>
      <c r="D21" s="220" t="n">
        <v>0.5694444444444444</v>
      </c>
      <c r="E21" s="213">
        <f>IF(C21="","",D21-C21)</f>
        <v/>
      </c>
      <c r="F21" s="259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6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IF(E21="","",IF(OR(WEEKDAY(A21)=1,WEEKDAY(A21)=7,L21="arbeitsfrei",E21&lt;=$L$4),"",$M$4))</f>
        <v/>
      </c>
      <c r="I21" s="215">
        <f>IF(F21="",IF(G21="",I20,I20-G21-IF(H21="",0,H21)),I20+F21-IF(H21="",0,H21))</f>
        <v/>
      </c>
      <c r="J21" s="221" t="n"/>
      <c r="K21" s="167" t="n"/>
      <c r="L21" s="167" t="n"/>
      <c r="M21" s="167" t="n"/>
    </row>
    <row r="22" ht="19.5" customHeight="1" s="165">
      <c r="A22" s="209">
        <f>WEEKDAY(B22)+1</f>
        <v/>
      </c>
      <c r="B22" s="210">
        <f>DATE(YEAR($B$3),MONTH($B$3),DAY(B21+1))</f>
        <v/>
      </c>
      <c r="C22" s="222" t="n">
        <v>0.4166666666666667</v>
      </c>
      <c r="D22" s="220" t="n">
        <v>0.4513888888888889</v>
      </c>
      <c r="E22" s="213">
        <f>IF(C22="","",D22-C22)</f>
        <v/>
      </c>
      <c r="F22" s="259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6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IF(E22="","",IF(OR(WEEKDAY(A22)=1,WEEKDAY(A22)=7,L22="arbeitsfrei",E22&lt;=$L$4),"",$M$4))</f>
        <v/>
      </c>
      <c r="I22" s="215">
        <f>IF(F22="",IF(G22="",I21,I21-G22-IF(H22="",0,H22)),I21+F22-IF(H22="",0,H22))</f>
        <v/>
      </c>
      <c r="J22" s="221" t="n"/>
      <c r="K22" s="167" t="n"/>
      <c r="L22" s="167" t="n"/>
      <c r="M22" s="167" t="n"/>
    </row>
    <row r="23" ht="19.5" customHeight="1" s="165">
      <c r="A23" s="209">
        <f>WEEKDAY(B23)+1</f>
        <v/>
      </c>
      <c r="B23" s="210">
        <f>DATE(YEAR($B$3),MONTH($B$3),DAY(B22+1))</f>
        <v/>
      </c>
      <c r="C23" s="222" t="n">
        <v>0.4166666666666667</v>
      </c>
      <c r="D23" s="220" t="n">
        <v>0.5347222222222222</v>
      </c>
      <c r="E23" s="213">
        <f>IF(C23="","",D23-C23)</f>
        <v/>
      </c>
      <c r="F23" s="259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60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IF(E23="","",IF(OR(WEEKDAY(A23)=1,WEEKDAY(A23)=7,L23="arbeitsfrei",E23&lt;=$L$4),"",$M$4))</f>
        <v/>
      </c>
      <c r="I23" s="215">
        <f>IF(F23="",IF(G23="",I22,I22-G23-IF(H23="",0,H23)),I22+F23-IF(H23="",0,H23))</f>
        <v/>
      </c>
      <c r="J23" s="221" t="n"/>
      <c r="K23" s="167" t="n"/>
      <c r="L23" s="167" t="n"/>
      <c r="M23" s="167" t="n"/>
    </row>
    <row r="24" ht="19.5" customHeight="1" s="165">
      <c r="A24" s="209">
        <f>WEEKDAY(B24)+1</f>
        <v/>
      </c>
      <c r="B24" s="218">
        <f>DATE(YEAR($B$3),MONTH($B$3),DAY(B23+1))</f>
        <v/>
      </c>
      <c r="C24" s="219" t="n">
        <v>0.4166666666666667</v>
      </c>
      <c r="D24" s="220" t="n">
        <v>0.5138888888888888</v>
      </c>
      <c r="E24" s="213">
        <f>IF(C24="","",D24-C24)</f>
        <v/>
      </c>
      <c r="F24" s="259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60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IF(E24="","",IF(OR(WEEKDAY(A24)=1,WEEKDAY(A24)=7,L24="arbeitsfrei",E24&lt;=$L$4),"",$M$4))</f>
        <v/>
      </c>
      <c r="I24" s="215">
        <f>IF(F24="",IF(G24="",I23,I23-G24-IF(H24="",0,H24)),I23+F24-IF(H24="",0,H24))</f>
        <v/>
      </c>
      <c r="J24" s="221" t="n"/>
      <c r="K24" s="167" t="n"/>
      <c r="L24" s="167" t="n"/>
      <c r="M24" s="167" t="n"/>
    </row>
    <row r="25" ht="19.5" customHeight="1" s="165">
      <c r="A25" s="209">
        <f>WEEKDAY(B25)+1</f>
        <v/>
      </c>
      <c r="B25" s="218">
        <f>DATE(YEAR($B$3),MONTH($B$3),DAY(B24+1))</f>
        <v/>
      </c>
      <c r="C25" s="219" t="n"/>
      <c r="D25" s="220" t="n"/>
      <c r="E25" s="213">
        <f>IF(C25="","",D25-C25)</f>
        <v/>
      </c>
      <c r="F25" s="259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60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IF(E25="","",IF(OR(WEEKDAY(A25)=1,WEEKDAY(A25)=7,L25="arbeitsfrei",E25&lt;=$L$4),"",$M$4))</f>
        <v/>
      </c>
      <c r="I25" s="215">
        <f>IF(F25="",IF(G25="",I24,I24-G25-IF(H25="",0,H25)),I24+F25-IF(H25="",0,H25))</f>
        <v/>
      </c>
      <c r="J25" s="221" t="n"/>
      <c r="K25" s="167" t="n"/>
      <c r="L25" s="167" t="n"/>
      <c r="M25" s="167" t="n"/>
    </row>
    <row r="26" ht="19.5" customHeight="1" s="165">
      <c r="A26" s="209">
        <f>WEEKDAY(B26)+1</f>
        <v/>
      </c>
      <c r="B26" s="218">
        <f>DATE(YEAR($B$3),MONTH($B$3),DAY(B25+1))</f>
        <v/>
      </c>
      <c r="C26" s="219" t="n"/>
      <c r="D26" s="220" t="n"/>
      <c r="E26" s="213">
        <f>IF(C26="","",D26-C26)</f>
        <v/>
      </c>
      <c r="F26" s="259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60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IF(E26="","",IF(OR(WEEKDAY(A26)=1,WEEKDAY(A26)=7,L26="arbeitsfrei",E26&lt;=$L$4),"",$M$4))</f>
        <v/>
      </c>
      <c r="I26" s="215">
        <f>IF(F26="",IF(G26="",I25,I25-G26-IF(H26="",0,H26)),I25+F26-IF(H26="",0,H26))</f>
        <v/>
      </c>
      <c r="J26" s="221" t="n"/>
      <c r="K26" s="167" t="n"/>
      <c r="L26" s="167" t="n"/>
      <c r="M26" s="167" t="n"/>
    </row>
    <row r="27" ht="19.5" customHeight="1" s="165">
      <c r="A27" s="209">
        <f>WEEKDAY(B27)+1</f>
        <v/>
      </c>
      <c r="B27" s="218">
        <f>DATE(YEAR($B$3),MONTH($B$3),DAY(B26+1))</f>
        <v/>
      </c>
      <c r="C27" s="219" t="n">
        <v>0.4166666666666667</v>
      </c>
      <c r="D27" s="220" t="n">
        <v>0.5069444444444444</v>
      </c>
      <c r="E27" s="213">
        <f>IF(C27="","",D27-C27)</f>
        <v/>
      </c>
      <c r="F27" s="259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60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IF(E27="","",IF(OR(WEEKDAY(A27)=1,WEEKDAY(A27)=7,L27="arbeitsfrei",E27&lt;=$L$4),"",$M$4))</f>
        <v/>
      </c>
      <c r="I27" s="215">
        <f>IF(F27="",IF(G27="",I26,I26-G27-IF(H27="",0,H27)),I26+F27-IF(H27="",0,H27))</f>
        <v/>
      </c>
      <c r="J27" s="221" t="n"/>
      <c r="K27" s="167" t="n"/>
      <c r="L27" s="167" t="n"/>
      <c r="M27" s="167" t="n"/>
    </row>
    <row r="28" ht="19.5" customHeight="1" s="165">
      <c r="A28" s="209">
        <f>WEEKDAY(B28)+1</f>
        <v/>
      </c>
      <c r="B28" s="218">
        <f>DATE(YEAR($B$3),MONTH($B$3),DAY(B27+1))</f>
        <v/>
      </c>
      <c r="C28" s="219" t="n">
        <v>0.4166666666666667</v>
      </c>
      <c r="D28" s="220" t="n">
        <v>0.4861111111111111</v>
      </c>
      <c r="E28" s="213">
        <f>IF(C28="","",D28-C28)</f>
        <v/>
      </c>
      <c r="F28" s="259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6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IF(E28="","",IF(OR(WEEKDAY(A28)=1,WEEKDAY(A28)=7,L28="arbeitsfrei",E28&lt;=$L$4),"",$M$4))</f>
        <v/>
      </c>
      <c r="I28" s="215">
        <f>IF(F28="",IF(G28="",I27,I27-G28-IF(H28="",0,H28)),I27+F28-IF(H28="",0,H28))</f>
        <v/>
      </c>
      <c r="J28" s="221" t="n"/>
      <c r="K28" s="167" t="n"/>
      <c r="L28" s="167" t="n"/>
      <c r="M28" s="167" t="n"/>
    </row>
    <row r="29" ht="19.5" customHeight="1" s="165">
      <c r="A29" s="209">
        <f>WEEKDAY(B29)+1</f>
        <v/>
      </c>
      <c r="B29" s="210">
        <f>DATE(YEAR($B$3),MONTH($B$3),DAY(B28+1))</f>
        <v/>
      </c>
      <c r="C29" s="222" t="n">
        <v>0.4166666666666667</v>
      </c>
      <c r="D29" s="220" t="n">
        <v>0.5</v>
      </c>
      <c r="E29" s="213">
        <f>IF(C29="","",D29-C29)</f>
        <v/>
      </c>
      <c r="F29" s="259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6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IF(E29="","",IF(OR(WEEKDAY(A29)=1,WEEKDAY(A29)=7,L29="arbeitsfrei",E29&lt;=$L$4),"",$M$4))</f>
        <v/>
      </c>
      <c r="I29" s="215">
        <f>IF(F29="",IF(G29="",I28,I28-G29-IF(H29="",0,H29)),I28+F29-IF(H29="",0,H29))</f>
        <v/>
      </c>
      <c r="J29" s="221" t="n"/>
      <c r="K29" s="167" t="n"/>
      <c r="L29" s="167" t="n"/>
      <c r="M29" s="167" t="n"/>
    </row>
    <row r="30" ht="19.5" customHeight="1" s="165">
      <c r="A30" s="209">
        <f>WEEKDAY(B30)+1</f>
        <v/>
      </c>
      <c r="B30" s="210">
        <f>DATE(YEAR($B$3),MONTH($B$3),DAY(B29+1))</f>
        <v/>
      </c>
      <c r="C30" s="222" t="n">
        <v>0.4166666666666667</v>
      </c>
      <c r="D30" s="220" t="n">
        <v>0.4236111111111111</v>
      </c>
      <c r="E30" s="213">
        <f>IF(C30="","",D30-C30)</f>
        <v/>
      </c>
      <c r="F30" s="259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60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IF(E30="","",IF(OR(WEEKDAY(A30)=1,WEEKDAY(A30)=7,L30="arbeitsfrei",E30&lt;=$L$4),"",$M$4))</f>
        <v/>
      </c>
      <c r="I30" s="215">
        <f>IF(F30="",IF(G30="",I29,I29-G30-IF(H30="",0,H30)),I29+F30-IF(H30="",0,H30))</f>
        <v/>
      </c>
      <c r="J30" s="221" t="n"/>
      <c r="K30" s="167" t="n"/>
      <c r="L30" s="167" t="n"/>
      <c r="M30" s="167" t="n"/>
    </row>
    <row r="31" ht="19.5" customHeight="1" s="165">
      <c r="A31" s="209">
        <f>WEEKDAY(B31)+1</f>
        <v/>
      </c>
      <c r="B31" s="218">
        <f>DATE(YEAR($B$3),MONTH($B$3),DAY(B30+1))</f>
        <v/>
      </c>
      <c r="C31" s="219" t="n">
        <v>0.4166666666666667</v>
      </c>
      <c r="D31" s="220" t="n">
        <v>0.6319444444444444</v>
      </c>
      <c r="E31" s="213">
        <f>IF(C31="","",D31-C31)</f>
        <v/>
      </c>
      <c r="F31" s="259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60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IF(E31="","",IF(OR(WEEKDAY(A31)=1,WEEKDAY(A31)=7,L31="arbeitsfrei",E31&lt;=$L$4),"",$M$4))</f>
        <v/>
      </c>
      <c r="I31" s="215">
        <f>IF(F31="",IF(G31="",I30,I30-G31-IF(H31="",0,H31)),I30+F31-IF(H31="",0,H31))</f>
        <v/>
      </c>
      <c r="J31" s="221" t="n"/>
      <c r="K31" s="167" t="n"/>
      <c r="L31" s="167" t="n"/>
      <c r="M31" s="167" t="n"/>
    </row>
    <row r="32" ht="19.5" customHeight="1" s="165">
      <c r="A32" s="209">
        <f>WEEKDAY(B32)+1</f>
        <v/>
      </c>
      <c r="B32" s="218">
        <f>DATE(YEAR($B$3),MONTH($B$3),DAY(B31+1))</f>
        <v/>
      </c>
      <c r="C32" s="219" t="n"/>
      <c r="D32" s="220" t="n"/>
      <c r="E32" s="213">
        <f>IF(C32="","",D32-C32)</f>
        <v/>
      </c>
      <c r="F32" s="259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60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IF(E32="","",IF(OR(WEEKDAY(A32)=1,WEEKDAY(A32)=7,L32="arbeitsfrei",E32&lt;=$L$4),"",$M$4))</f>
        <v/>
      </c>
      <c r="I32" s="215">
        <f>IF(F32="",IF(G32="",I31,I31-G32-IF(H32="",0,H32)),I31+F32-IF(H32="",0,H32))</f>
        <v/>
      </c>
      <c r="J32" s="221" t="n"/>
      <c r="K32" s="167" t="n"/>
      <c r="L32" s="167" t="n"/>
      <c r="M32" s="167" t="n"/>
    </row>
    <row r="33" ht="19.5" customHeight="1" s="165">
      <c r="A33" s="209">
        <f>WEEKDAY(B33)+1</f>
        <v/>
      </c>
      <c r="B33" s="218">
        <f>DATE(YEAR($B$3),MONTH($B$3),DAY(B32+1))</f>
        <v/>
      </c>
      <c r="C33" s="219" t="n"/>
      <c r="D33" s="220" t="n"/>
      <c r="E33" s="213">
        <f>IF(C33="","",D33-C33)</f>
        <v/>
      </c>
      <c r="F33" s="259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60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IF(E33="","",IF(OR(WEEKDAY(A33)=1,WEEKDAY(A33)=7,L33="arbeitsfrei",E33&lt;=$L$4),"",$M$4))</f>
        <v/>
      </c>
      <c r="I33" s="215">
        <f>IF(F33="",IF(G33="",I32,I32-G33-IF(H33="",0,H33)),I32+F33-IF(H33="",0,H33))</f>
        <v/>
      </c>
      <c r="J33" s="221" t="n"/>
      <c r="K33" s="167" t="n"/>
      <c r="L33" s="167" t="n"/>
      <c r="M33" s="167" t="n"/>
    </row>
    <row r="34" ht="19.5" customHeight="1" s="165">
      <c r="A34" s="209">
        <f>WEEKDAY(B34)+1</f>
        <v/>
      </c>
      <c r="B34" s="218">
        <f>DATE(YEAR($B$3),MONTH($B$3),DAY(B33+1))</f>
        <v/>
      </c>
      <c r="C34" s="219" t="n">
        <v>0.4166666666666667</v>
      </c>
      <c r="D34" s="220" t="n">
        <v>0.5486111111111112</v>
      </c>
      <c r="E34" s="213">
        <f>IF(C34="","",D34-C34)</f>
        <v/>
      </c>
      <c r="F34" s="259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60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IF(E34="","",IF(OR(WEEKDAY(A34)=1,WEEKDAY(A34)=7,L34="arbeitsfrei",E34&lt;=$L$4),"",$M$4))</f>
        <v/>
      </c>
      <c r="I34" s="215">
        <f>IF(F34="",IF(G34="",I33,I33-G34-IF(H34="",0,H34)),I33+F34-IF(H34="",0,H34))</f>
        <v/>
      </c>
      <c r="J34" s="221" t="n"/>
      <c r="K34" s="167" t="n"/>
      <c r="L34" s="167" t="n"/>
      <c r="M34" s="167" t="n"/>
    </row>
    <row r="35" ht="19.5" customHeight="1" s="165">
      <c r="A35" s="209">
        <f>IF(B35="","",WEEKDAY(B35+1))</f>
        <v/>
      </c>
      <c r="B35" s="218">
        <f>IF(B34="","",IF(DAY(B34+1)&gt;MONTH($B$3),B34+1,""))</f>
        <v/>
      </c>
      <c r="C35" s="219" t="n">
        <v>0.4166666666666667</v>
      </c>
      <c r="D35" s="220" t="n">
        <v>0.4305555555555556</v>
      </c>
      <c r="E35" s="213">
        <f>IF(C35="","",D35-C35)</f>
        <v/>
      </c>
      <c r="F35" s="259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6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IF(E35="","",IF(OR(WEEKDAY(A35)=1,WEEKDAY(A35)=7,L35="arbeitsfrei",E35&lt;=$L$4),"",$M$4))</f>
        <v/>
      </c>
      <c r="I35" s="215">
        <f>IF(F35="",IF(G35="",I34,I34-G35-IF(H35="",0,H35)),I34+F35-IF(H35="",0,H35))</f>
        <v/>
      </c>
      <c r="J35" s="221" t="n"/>
      <c r="K35" s="167" t="n"/>
      <c r="L35" s="167" t="n"/>
      <c r="M35" s="167" t="n"/>
    </row>
    <row r="36" ht="19.5" customHeight="1" s="165">
      <c r="A36" s="209">
        <f>IF(B36="","",WEEKDAY(B36+1))</f>
        <v/>
      </c>
      <c r="B36" s="210">
        <f>IF(B35="","",IF(DAY(B35+1)&gt;MONTH($B$3),B35+1,""))</f>
        <v/>
      </c>
      <c r="C36" s="222" t="n">
        <v>0.4166666666666667</v>
      </c>
      <c r="D36" s="220" t="n">
        <v>0.6666666666666666</v>
      </c>
      <c r="E36" s="213">
        <f>IF(C36="","",D36-C36)</f>
        <v/>
      </c>
      <c r="F36" s="259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60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IF(E36="","",IF(OR(WEEKDAY(A36)=1,WEEKDAY(A36)=7,L36="arbeitsfrei",E36&lt;=$L$4),"",$M$4))</f>
        <v/>
      </c>
      <c r="I36" s="215">
        <f>IF(F36="",IF(G36="",I35,I35-G36-IF(H36="",0,H36)),I35+F36-IF(H36="",0,H36))</f>
        <v/>
      </c>
      <c r="J36" s="223" t="n"/>
      <c r="K36" s="167" t="n"/>
      <c r="L36" s="167" t="n"/>
      <c r="M36" s="167" t="n"/>
    </row>
    <row r="37" ht="19.5" customHeight="1" s="165">
      <c r="A37" s="209">
        <f>IF(B37="","",WEEKDAY(B37+1))</f>
        <v/>
      </c>
      <c r="B37" s="210">
        <f>IF(B36="","",IF(DAY(B36+1)&gt;MONTH($B$3),B36+1,""))</f>
        <v/>
      </c>
      <c r="C37" s="222" t="n">
        <v>0.4166666666666667</v>
      </c>
      <c r="D37" s="220" t="n">
        <v>0.4861111111111111</v>
      </c>
      <c r="E37" s="213">
        <f>IF(C37="","",D37-C37)</f>
        <v/>
      </c>
      <c r="F37" s="259">
        <f>IF(C37="","",IF(AND(OR(WEEKDAY(A37)=1,WEEKDAY(A37)=7,L37="arbeitsfrei",IFERROR(FIND("berstunden",LOWER(IF(J37="","Schnickschnack",J37))),0)&gt;0),E37&lt;=$L$3),E37,IF(AND(OR(WEEKDAY(A37)=1,WEEKDAY(A37)=7,L37="arbeitsfrei",IFERROR(FIND("berstunden",LOWER(IF(J37="","Schnickschnack",J37))),0)&gt;0),E37&gt;$L$3),E37-$M$1,IF($L$1&lt;=$L$3,IF(E37&gt;$L$2,IF(E37&gt;$L$3,E37-$L$1,E37-$L$2),""),IF(E37&gt;$L$1,E37-$L$1,"")))))</f>
        <v/>
      </c>
      <c r="G37" s="260">
        <f>IF(J37="Gleittag",$L$2,IF(OR(WEEKDAY(A37)=1,WEEKDAY(A37)=7,L37="arbeitsfrei",IFERROR(FIND("berstunden",LOWER(IF(J37="","Schnickschnack",J37))),0)&gt;0),"",IF(C37="","",IF(AND(E37&lt;=$L$3,F37=""),IF($L$2&gt;E37,$L$2-E37,""),IF(AND(E37&gt;$L$3,E37&lt;$L$1),$L$1-E37,"")))))</f>
        <v/>
      </c>
      <c r="H37" s="260">
        <f>IF(E37="","",IF(OR(WEEKDAY(A37)=1,WEEKDAY(A37)=7,L37="arbeitsfrei",E37&lt;=$L$4),"",$M$4))</f>
        <v/>
      </c>
      <c r="I37" s="215">
        <f>IF(F37="",IF(G37="",I36,I36-G37-IF(H37="",0,H37)),I36+F37-IF(H37="",0,H37))</f>
        <v/>
      </c>
      <c r="J37" s="223" t="n"/>
      <c r="K37" s="167" t="n"/>
      <c r="L37" s="167" t="n"/>
      <c r="M37" s="167" t="n"/>
    </row>
    <row r="38" ht="19.5" customHeight="1" s="165">
      <c r="A38" s="229" t="n"/>
      <c r="B38" s="193" t="n"/>
      <c r="C38" s="230" t="n"/>
      <c r="D38" s="230" t="n"/>
      <c r="E38" s="231" t="n"/>
      <c r="F38" s="232" t="n"/>
      <c r="G38" s="233" t="n"/>
      <c r="H38" s="195" t="inlineStr">
        <is>
          <t>Übertrag:</t>
        </is>
      </c>
      <c r="I38" s="234">
        <f>I37</f>
        <v/>
      </c>
      <c r="J38" s="235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7" t="n"/>
      <c r="C40" s="238" t="n"/>
      <c r="D40" s="238" t="n"/>
      <c r="E40" s="239" t="n"/>
      <c r="F40" s="240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2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  <row r="64" ht="19.5" customHeight="1" s="165">
      <c r="B64" s="238" t="n"/>
      <c r="C64" s="238" t="n"/>
      <c r="D64" s="238" t="n"/>
      <c r="E64" s="239" t="n"/>
      <c r="F64" s="240" t="n"/>
      <c r="G64" s="239" t="n"/>
      <c r="H64" s="239" t="n"/>
      <c r="I64" s="239" t="n"/>
      <c r="J64" s="241" t="n"/>
    </row>
  </sheetData>
  <mergeCells count="4">
    <mergeCell ref="B3:C3"/>
    <mergeCell ref="A1:J1"/>
    <mergeCell ref="E3:G3"/>
    <mergeCell ref="C4:D4"/>
  </mergeCells>
  <conditionalFormatting sqref="E8:E9 J8:J9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8:D9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8:C9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5:E16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5:D16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5:C16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2:E23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2:D23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2:C23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29:E30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29:D30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29:C30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E36:E37 J36:J37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D36:D37">
    <cfRule type="expression" rank="0" priority="28" equalAverage="0" aboveAverage="0" dxfId="0" text="" percent="0" bottom="0">
      <formula>WEEKDAY(#ref!)=1</formula>
    </cfRule>
    <cfRule type="expression" rank="0" priority="29" equalAverage="0" aboveAverage="0" dxfId="3" text="" percent="0" bottom="0">
      <formula>WEEKDAY(#ref!)=7</formula>
    </cfRule>
  </conditionalFormatting>
  <conditionalFormatting sqref="B36:C37">
    <cfRule type="expression" rank="0" priority="30" equalAverage="0" aboveAverage="0" dxfId="0" text="" percent="0" bottom="0">
      <formula>WEEKDAY(#ref!)=1</formula>
    </cfRule>
    <cfRule type="expression" rank="0" priority="31" equalAverage="0" aboveAverage="0" dxfId="0" text="" percent="0" bottom="0">
      <formula>WEEKDAY(#ref!)=7</formula>
    </cfRule>
  </conditionalFormatting>
  <conditionalFormatting sqref="H7:H37 I9 I11 I13 I15 I17 I19 I21 I23 I25 I27 I29 I31 I33 I35:I37">
    <cfRule type="expression" rank="0" priority="32" equalAverage="0" aboveAverage="0" dxfId="0" text="" percent="0" bottom="0">
      <formula>WEEKDAY(#ref!)=1</formula>
    </cfRule>
    <cfRule type="expression" rank="0" priority="33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7" equalAverage="0" aboveAverage="0" dxfId="6" text="" percent="0" bottom="0">
      <formula>AND(OR(WEEKDAY(#ref!)=1,WEEKDAY(#ref!)=7),#ref!="")</formula>
    </cfRule>
    <cfRule type="expression" rank="0" priority="38" equalAverage="0" aboveAverage="0" dxfId="7" text="" percent="0" bottom="0">
      <formula>AND(WEEKDAY(#ref!&gt;1&lt;7),#ref!="",#ref!="")</formula>
    </cfRule>
    <cfRule type="expression" rank="0" priority="39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40" equalAverage="0" aboveAverage="0" dxfId="6" text="" percent="0" bottom="0">
      <formula>AND(OR(WEEKDAY(#ref!)=1,WEEKDAY(#ref!)=7),#ref!="")</formula>
    </cfRule>
    <cfRule type="expression" rank="0" priority="41" equalAverage="0" aboveAverage="0" dxfId="7" text="" percent="0" bottom="0">
      <formula>AND(WEEKDAY(#ref!&gt;1&lt;7),#ref!="",#ref!="")</formula>
    </cfRule>
    <cfRule type="expression" rank="0" priority="42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336111111111111" right="0.111111111111111" top="0.553472222222222" bottom="0.369444444444444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P63"/>
  <sheetViews>
    <sheetView showFormulas="0" showGridLines="1" showRowColHeaders="1" showZeros="1" rightToLeft="0" tabSelected="0" showOutlineSymbols="1" defaultGridColor="1" view="normal" topLeftCell="A4" colorId="64" zoomScale="120" zoomScaleNormal="120" zoomScalePageLayoutView="100" workbookViewId="0">
      <selection pane="topLeft" activeCell="G10" activeCellId="0" sqref="G10"/>
    </sheetView>
  </sheetViews>
  <sheetFormatPr baseColWidth="8" defaultColWidth="10.66796875" defaultRowHeight="12.75" zeroHeight="0" outlineLevelRow="0"/>
  <cols>
    <col width="12.5" customWidth="1" style="160" min="1" max="1"/>
    <col width="8.5" customWidth="1" style="161" min="2" max="2"/>
    <col width="7.67" customWidth="1" style="161" min="3" max="3"/>
    <col width="7" customWidth="1" style="161" min="4" max="4"/>
    <col width="9" customWidth="1" style="162" min="5" max="5"/>
    <col width="8.5" customWidth="1" style="163" min="6" max="6"/>
    <col width="9" customWidth="1" style="162" min="7" max="7"/>
    <col width="8.5" customWidth="1" style="162" min="8" max="8"/>
    <col width="8.33" customWidth="1" style="162" min="9" max="9"/>
    <col width="13.5" customWidth="1" style="164" min="10" max="10"/>
    <col width="9" customWidth="1" style="160" min="11" max="12"/>
    <col width="3.83" customWidth="1" style="160" min="13" max="13"/>
    <col width="4.66" customWidth="1" style="160" min="14" max="14"/>
    <col width="9.5" customWidth="1" style="160" min="15" max="64"/>
  </cols>
  <sheetData>
    <row r="1" ht="16.5" customHeight="1" s="165">
      <c r="A1" s="166" t="inlineStr">
        <is>
          <t>Zeiterfassungsbogen für die gleitende Arbeitszeit</t>
        </is>
      </c>
      <c r="K1" s="167" t="inlineStr">
        <is>
          <t>Normal</t>
        </is>
      </c>
      <c r="L1" s="168" t="n">
        <v>0.1458333333333333</v>
      </c>
      <c r="M1" s="168" t="n">
        <v>0.02083333333333333</v>
      </c>
      <c r="N1" s="167" t="n"/>
      <c r="O1" s="243" t="n"/>
      <c r="P1" s="171" t="n"/>
    </row>
    <row r="2" ht="15" customHeight="1" s="165">
      <c r="K2" s="167" t="inlineStr">
        <is>
          <t>Gleittag</t>
        </is>
      </c>
      <c r="L2" s="172">
        <f>L1-M1</f>
        <v/>
      </c>
      <c r="M2" s="173" t="n"/>
      <c r="N2" s="173" t="n"/>
    </row>
    <row r="3" ht="19.5" customHeight="1" s="165">
      <c r="A3" s="176" t="inlineStr">
        <is>
          <t xml:space="preserve">Monat: </t>
        </is>
      </c>
      <c r="B3" s="177" t="n">
        <v>43708</v>
      </c>
      <c r="C3" s="178" t="n"/>
      <c r="D3" s="267" t="inlineStr">
        <is>
          <t xml:space="preserve">Name: </t>
        </is>
      </c>
      <c r="E3" s="244" t="inlineStr">
        <is>
          <t>UNKO YAROU</t>
        </is>
      </c>
      <c r="F3" s="245" t="n"/>
      <c r="G3" s="245" t="n"/>
      <c r="H3" s="244" t="n"/>
      <c r="I3" s="182" t="inlineStr">
        <is>
          <t>Dienststelle:</t>
        </is>
      </c>
      <c r="J3" s="301" t="inlineStr">
        <is>
          <t>TU BERLIN</t>
        </is>
      </c>
      <c r="K3" s="167" t="inlineStr">
        <is>
          <t>bis</t>
        </is>
      </c>
      <c r="L3" s="168" t="n">
        <v>0.25</v>
      </c>
      <c r="M3" s="173" t="inlineStr">
        <is>
          <t>Std.</t>
        </is>
      </c>
      <c r="N3" s="167" t="n"/>
    </row>
    <row r="4" ht="29.25" customHeight="1" s="165">
      <c r="A4" s="185" t="inlineStr">
        <is>
          <t>Wochenar-beitszeit [Std.]:</t>
        </is>
      </c>
      <c r="B4" s="186" t="n">
        <v>15</v>
      </c>
      <c r="C4" s="187" t="inlineStr">
        <is>
          <t>Arbeitstage je Woche:</t>
        </is>
      </c>
      <c r="E4" s="188" t="n">
        <v>5</v>
      </c>
      <c r="F4" s="185" t="inlineStr">
        <is>
          <t>tägl. Ar-beitszeit:</t>
        </is>
      </c>
      <c r="G4" s="189" t="n">
        <v>0.125</v>
      </c>
      <c r="H4" s="190" t="n"/>
      <c r="I4" s="190" t="n"/>
      <c r="J4" s="191" t="n"/>
      <c r="K4" s="167" t="n"/>
      <c r="L4" s="168" t="n">
        <v>0.3958333333333333</v>
      </c>
      <c r="M4" s="168" t="n">
        <v>0.01041666666666667</v>
      </c>
      <c r="N4" s="167" t="n"/>
    </row>
    <row r="5" ht="16.5" customHeight="1" s="165">
      <c r="A5" s="246" t="n"/>
      <c r="B5" s="247" t="n"/>
      <c r="C5" s="247" t="n"/>
      <c r="D5" s="247" t="n"/>
      <c r="E5" s="248" t="n"/>
      <c r="F5" s="249" t="n"/>
      <c r="G5" s="250" t="n"/>
      <c r="H5" s="249" t="inlineStr">
        <is>
          <t>Übertrag:</t>
        </is>
      </c>
      <c r="I5" s="196">
        <f>'August 23'!I38</f>
        <v/>
      </c>
      <c r="J5" s="251" t="inlineStr">
        <is>
          <t>Std.</t>
        </is>
      </c>
      <c r="K5" s="167" t="n"/>
      <c r="L5" s="217" t="n"/>
      <c r="M5" s="167" t="n"/>
      <c r="N5" s="167" t="n"/>
    </row>
    <row r="6" ht="36.75" customHeight="1" s="165">
      <c r="A6" s="295" t="inlineStr">
        <is>
          <t>Wochentag</t>
        </is>
      </c>
      <c r="B6" s="200" t="inlineStr">
        <is>
          <t>Tage</t>
        </is>
      </c>
      <c r="C6" s="273" t="inlineStr">
        <is>
          <t>Beginn</t>
        </is>
      </c>
      <c r="D6" s="274" t="inlineStr">
        <is>
          <t>Ende</t>
        </is>
      </c>
      <c r="E6" s="203" t="inlineStr">
        <is>
          <t>Std./Min.</t>
        </is>
      </c>
      <c r="F6" s="204" t="inlineStr">
        <is>
          <t>mehr</t>
        </is>
      </c>
      <c r="G6" s="203" t="inlineStr">
        <is>
          <t>weniger</t>
        </is>
      </c>
      <c r="H6" s="205" t="inlineStr">
        <is>
          <t>weitere
Pausen-
zeiten</t>
        </is>
      </c>
      <c r="I6" s="206" t="inlineStr">
        <is>
          <t xml:space="preserve"> + / -</t>
        </is>
      </c>
      <c r="J6" s="296" t="inlineStr">
        <is>
          <t>Bemerkungen</t>
        </is>
      </c>
      <c r="K6" s="167" t="n"/>
      <c r="L6" s="217" t="inlineStr">
        <is>
          <t>Schalter</t>
        </is>
      </c>
      <c r="M6" s="167" t="n"/>
      <c r="N6" s="167" t="n"/>
    </row>
    <row r="7" ht="19.5" customHeight="1" s="165">
      <c r="A7" s="209">
        <f>WEEKDAY(B7)+1</f>
        <v/>
      </c>
      <c r="B7" s="276">
        <f>DATE(YEAR($B$3),MONTH($B$3),DAY(B3))</f>
        <v/>
      </c>
      <c r="C7" s="277" t="n">
        <v>0.4166666666666667</v>
      </c>
      <c r="D7" s="278" t="n">
        <v>0.6666666666666666</v>
      </c>
      <c r="E7" s="259">
        <f>IF(C7="","",D7-C7)</f>
        <v/>
      </c>
      <c r="F7" s="259">
        <f>IF(C7="","",IF(AND(OR(WEEKDAY(A7)=1,WEEKDAY(A7)=7,L7="arbeitsfrei",IFERROR(FIND("berstunden",LOWER(IF(J7="","Schnickschnack",J7))),0)&gt;0),E7&lt;=$L$3),E7,IF(AND(OR(WEEKDAY(A7)=1,WEEKDAY(A7)=7,L7="arbeitsfrei",IFERROR(FIND("berstunden",LOWER(IF(J7="","Schnickschnack",J7))),0)&gt;0),E7&gt;$L$3),E7-$M$1,IF($L$1&lt;=$L$3,IF(E7&gt;$L$2,IF(E7&gt;$L$3,E7-$L$1,E7-$L$2),""),IF(E7&gt;$L$1,E7-$L$1,"")))))</f>
        <v/>
      </c>
      <c r="G7" s="260">
        <f>IF(J7="Gleittag",$L$2,IF(OR(WEEKDAY(A7)=1,WEEKDAY(A7)=7,L7="arbeitsfrei",IFERROR(FIND("berstunden",LOWER(IF(J7="","Schnickschnack",J7))),0)&gt;0),"",IF(C7="","",IF(AND(E7&lt;=$L$3,F7=""),IF($L$2&gt;E7,$L$2-E7,""),IF(AND(E7&gt;$L$3,E7&lt;$L$1),$L$1-E7,"")))))</f>
        <v/>
      </c>
      <c r="H7" s="260">
        <f>IF(E7="","",IF(OR(WEEKDAY(A7)=1,WEEKDAY(A7)=7,L7="arbeitsfrei",E7&lt;=$L$4),"",$M$4))</f>
        <v/>
      </c>
      <c r="I7" s="215">
        <f>IF(F7="",IF(G7="",I5,I5-G7-IF(H7="",0,H7)),I5+F7-IF(H7="",0,H7))</f>
        <v/>
      </c>
      <c r="J7" s="298" t="n"/>
      <c r="K7" s="167" t="n"/>
      <c r="L7" s="217" t="n"/>
      <c r="M7" s="167" t="n"/>
      <c r="N7" s="167" t="n"/>
    </row>
    <row r="8" ht="19.5" customHeight="1" s="165">
      <c r="A8" s="209">
        <f>WEEKDAY(B8)+1</f>
        <v/>
      </c>
      <c r="B8" s="218">
        <f>DATE(YEAR($B$3),MONTH($B$3),DAY(B7+1))</f>
        <v/>
      </c>
      <c r="C8" s="219" t="n"/>
      <c r="D8" s="220" t="n"/>
      <c r="E8" s="213">
        <f>IF(C8="","",D8-C8)</f>
        <v/>
      </c>
      <c r="F8" s="259">
        <f>IF(C8="","",IF(AND(OR(WEEKDAY(A8)=1,WEEKDAY(A8)=7,L8="arbeitsfrei",IFERROR(FIND("berstunden",LOWER(IF(J8="","Schnickschnack",J8))),0)&gt;0),E8&lt;=$L$3),E8,IF(AND(OR(WEEKDAY(A8)=1,WEEKDAY(A8)=7,L8="arbeitsfrei",IFERROR(FIND("berstunden",LOWER(IF(J8="","Schnickschnack",J8))),0)&gt;0),E8&gt;$L$3),E8-$M$1,IF($L$1&lt;=$L$3,IF(E8&gt;$L$2,IF(E8&gt;$L$3,E8-$L$1,E8-$L$2),""),IF(E8&gt;$L$1,E8-$L$1,"")))))</f>
        <v/>
      </c>
      <c r="G8" s="260">
        <f>IF(J8="Gleittag",$L$2,IF(OR(WEEKDAY(A8)=1,WEEKDAY(A8)=7,L8="arbeitsfrei",IFERROR(FIND("berstunden",LOWER(IF(J8="","Schnickschnack",J8))),0)&gt;0),"",IF(C8="","",IF(AND(E8&lt;=$L$3,F8=""),IF($L$2&gt;E8,$L$2-E8,""),IF(AND(E8&gt;$L$3,E8&lt;$L$1),$L$1-E8,"")))))</f>
        <v/>
      </c>
      <c r="H8" s="260">
        <f>IF(E8="","",IF(OR(WEEKDAY(A8)=1,WEEKDAY(A8)=7,L8="arbeitsfrei",,IFERROR(FIND("berstunden",LOWER(IF(J8="","Schnickschnack",J8))),0)&gt;0,E8&lt;=$L$4),"",$M$4))</f>
        <v/>
      </c>
      <c r="I8" s="215">
        <f>IF(F8="",IF(G8="",I7,I7-G8-IF(H8="",0,H8)),I7+F8-IF(H8="",0,H8))</f>
        <v/>
      </c>
      <c r="J8" s="223" t="n"/>
      <c r="K8" s="167" t="n"/>
      <c r="L8" s="217" t="n"/>
      <c r="M8" s="167" t="n"/>
    </row>
    <row r="9" ht="19.5" customHeight="1" s="165">
      <c r="A9" s="209">
        <f>WEEKDAY(B9)+1</f>
        <v/>
      </c>
      <c r="B9" s="218">
        <f>DATE(YEAR($B$3),MONTH($B$3),DAY(B8+1))</f>
        <v/>
      </c>
      <c r="C9" s="219" t="n"/>
      <c r="D9" s="220" t="n"/>
      <c r="E9" s="213">
        <f>IF(C9="","",D9-C9)</f>
        <v/>
      </c>
      <c r="F9" s="259">
        <f>IF(C9="","",IF(AND(OR(WEEKDAY(A9)=1,WEEKDAY(A9)=7,L9="arbeitsfrei",IFERROR(FIND("berstunden",LOWER(IF(J9="","Schnickschnack",J9))),0)&gt;0),E9&lt;=$L$3),E9,IF(AND(OR(WEEKDAY(A9)=1,WEEKDAY(A9)=7,L9="arbeitsfrei",IFERROR(FIND("berstunden",LOWER(IF(J9="","Schnickschnack",J9))),0)&gt;0),E9&gt;$L$3),E9-$M$1,IF($L$1&lt;=$L$3,IF(E9&gt;$L$2,IF(E9&gt;$L$3,E9-$L$1,E9-$L$2),""),IF(E9&gt;$L$1,E9-$L$1,"")))))</f>
        <v/>
      </c>
      <c r="G9" s="260">
        <f>IF(J9="Gleittag",$L$2,IF(OR(WEEKDAY(A9)=1,WEEKDAY(A9)=7,L9="arbeitsfrei",IFERROR(FIND("berstunden",LOWER(IF(J9="","Schnickschnack",J9))),0)&gt;0),"",IF(C9="","",IF(AND(E9&lt;=$L$3,F9=""),IF($L$2&gt;E9,$L$2-E9,""),IF(AND(E9&gt;$L$3,E9&lt;$L$1),$L$1-E9,"")))))</f>
        <v/>
      </c>
      <c r="H9" s="260">
        <f>IF(E9="","",IF(OR(WEEKDAY(A9)=1,WEEKDAY(A9)=7,L9="arbeitsfrei",,IFERROR(FIND("berstunden",LOWER(IF(J9="","Schnickschnack",J9))),0)&gt;0,E9&lt;=$L$4),"",$M$4))</f>
        <v/>
      </c>
      <c r="I9" s="215">
        <f>IF(F9="",IF(G9="",I8,I8-G9-IF(H9="",0,H9)),I8+F9-IF(H9="",0,H9))</f>
        <v/>
      </c>
      <c r="J9" s="223" t="n"/>
      <c r="K9" s="167" t="n"/>
      <c r="L9" s="217" t="n"/>
      <c r="M9" s="167" t="n"/>
    </row>
    <row r="10" ht="19.5" customHeight="1" s="165">
      <c r="A10" s="209">
        <f>WEEKDAY(B10)+1</f>
        <v/>
      </c>
      <c r="B10" s="218">
        <f>DATE(YEAR($B$3),MONTH($B$3),DAY(B9+1))</f>
        <v/>
      </c>
      <c r="C10" s="219" t="n">
        <v>0.4166666666666667</v>
      </c>
      <c r="D10" s="220" t="n">
        <v>0.5555555555555556</v>
      </c>
      <c r="E10" s="213">
        <f>IF(C10="","",D10-C10)</f>
        <v/>
      </c>
      <c r="F10" s="259">
        <f>IF(C10="","",IF(AND(OR(WEEKDAY(A10)=1,WEEKDAY(A10)=7,L10="arbeitsfrei",IFERROR(FIND("berstunden",LOWER(IF(J10="","Schnickschnack",J10))),0)&gt;0),E10&lt;=$L$3),E10,IF(AND(OR(WEEKDAY(A10)=1,WEEKDAY(A10)=7,L10="arbeitsfrei",IFERROR(FIND("berstunden",LOWER(IF(J10="","Schnickschnack",J10))),0)&gt;0),E10&gt;$L$3),E10-$M$1,IF($L$1&lt;=$L$3,IF(E10&gt;$L$2,IF(E10&gt;$L$3,E10-$L$1,E10-$L$2),""),IF(E10&gt;$L$1,E10-$L$1,"")))))</f>
        <v/>
      </c>
      <c r="G10" s="260">
        <f>IF(J10="Gleittag",$L$2,IF(OR(WEEKDAY(A10)=1,WEEKDAY(A10)=7,L10="arbeitsfrei",IFERROR(FIND("berstunden",LOWER(IF(J10="","Schnickschnack",J10))),0)&gt;0),"",IF(C10="","",IF(AND(E10&lt;=$L$3,F10=""),IF($L$2&gt;E10,$L$2-E10,""),IF(AND(E10&gt;$L$3,E10&lt;$L$1),$L$1-E10,"")))))</f>
        <v/>
      </c>
      <c r="H10" s="260">
        <f>IF(E10="","",IF(OR(WEEKDAY(A10)=1,WEEKDAY(A10)=7,L10="arbeitsfrei",,IFERROR(FIND("berstunden",LOWER(IF(J10="","Schnickschnack",J10))),0)&gt;0,E10&lt;=$L$4),"",$M$4))</f>
        <v/>
      </c>
      <c r="I10" s="215">
        <f>IF(F10="",IF(G10="",I9,I9-G10-IF(H10="",0,H10)),I9+F10-IF(H10="",0,H10))</f>
        <v/>
      </c>
      <c r="J10" s="223" t="n"/>
      <c r="K10" s="167" t="n"/>
      <c r="L10" s="217" t="n"/>
      <c r="M10" s="167" t="n"/>
    </row>
    <row r="11" ht="19.5" customHeight="1" s="165">
      <c r="A11" s="209">
        <f>WEEKDAY(B11)+1</f>
        <v/>
      </c>
      <c r="B11" s="218">
        <f>DATE(YEAR($B$3),MONTH($B$3),DAY(B10+1))</f>
        <v/>
      </c>
      <c r="C11" s="219" t="n">
        <v>0.4166666666666667</v>
      </c>
      <c r="D11" s="220" t="n">
        <v>0.6173611111111111</v>
      </c>
      <c r="E11" s="213">
        <f>IF(C11="","",D11-C11)</f>
        <v/>
      </c>
      <c r="F11" s="259">
        <f>IF(C11="","",IF(AND(OR(WEEKDAY(A11)=1,WEEKDAY(A11)=7,L11="arbeitsfrei",IFERROR(FIND("berstunden",LOWER(IF(J11="","Schnickschnack",J11))),0)&gt;0),E11&lt;=$L$3),E11,IF(AND(OR(WEEKDAY(A11)=1,WEEKDAY(A11)=7,L11="arbeitsfrei",IFERROR(FIND("berstunden",LOWER(IF(J11="","Schnickschnack",J11))),0)&gt;0),E11&gt;$L$3),E11-$M$1,IF($L$1&lt;=$L$3,IF(E11&gt;$L$2,IF(E11&gt;$L$3,E11-$L$1,E11-$L$2),""),IF(E11&gt;$L$1,E11-$L$1,"")))))</f>
        <v/>
      </c>
      <c r="G11" s="260">
        <f>IF(J11="Gleittag",$L$2,IF(OR(WEEKDAY(A11)=1,WEEKDAY(A11)=7,L11="arbeitsfrei",IFERROR(FIND("berstunden",LOWER(IF(J11="","Schnickschnack",J11))),0)&gt;0),"",IF(C11="","",IF(AND(E11&lt;=$L$3,F11=""),IF($L$2&gt;E11,$L$2-E11,""),IF(AND(E11&gt;$L$3,E11&lt;$L$1),$L$1-E11,"")))))</f>
        <v/>
      </c>
      <c r="H11" s="260">
        <f>IF(E11="","",IF(OR(WEEKDAY(A11)=1,WEEKDAY(A11)=7,L11="arbeitsfrei",,IFERROR(FIND("berstunden",LOWER(IF(J11="","Schnickschnack",J11))),0)&gt;0,E11&lt;=$L$4),"",$M$4))</f>
        <v/>
      </c>
      <c r="I11" s="215">
        <f>IF(F11="",IF(G11="",I10,I10-G11-IF(H11="",0,H11)),I10+F11-IF(H11="",0,H11))</f>
        <v/>
      </c>
      <c r="J11" s="223" t="n"/>
      <c r="K11" s="167" t="n"/>
      <c r="L11" s="167" t="n"/>
      <c r="M11" s="167" t="n"/>
    </row>
    <row r="12" ht="19.5" customHeight="1" s="165">
      <c r="A12" s="209">
        <f>WEEKDAY(B12)+1</f>
        <v/>
      </c>
      <c r="B12" s="210">
        <f>DATE(YEAR($B$3),MONTH($B$3),DAY(B11+1))</f>
        <v/>
      </c>
      <c r="C12" s="222" t="n">
        <v>0.4166666666666667</v>
      </c>
      <c r="D12" s="220" t="n">
        <v>0.4722222222222222</v>
      </c>
      <c r="E12" s="213">
        <f>IF(C12="","",D12-C12)</f>
        <v/>
      </c>
      <c r="F12" s="259">
        <f>IF(C12="","",IF(AND(OR(WEEKDAY(A12)=1,WEEKDAY(A12)=7,L12="arbeitsfrei",IFERROR(FIND("berstunden",LOWER(IF(J12="","Schnickschnack",J12))),0)&gt;0),E12&lt;=$L$3),E12,IF(AND(OR(WEEKDAY(A12)=1,WEEKDAY(A12)=7,L12="arbeitsfrei",IFERROR(FIND("berstunden",LOWER(IF(J12="","Schnickschnack",J12))),0)&gt;0),E12&gt;$L$3),E12-$M$1,IF($L$1&lt;=$L$3,IF(E12&gt;$L$2,IF(E12&gt;$L$3,E12-$L$1,E12-$L$2),""),IF(E12&gt;$L$1,E12-$L$1,"")))))</f>
        <v/>
      </c>
      <c r="G12" s="260">
        <f>IF(J12="Gleittag",$L$2,IF(OR(WEEKDAY(A12)=1,WEEKDAY(A12)=7,L12="arbeitsfrei",IFERROR(FIND("berstunden",LOWER(IF(J12="","Schnickschnack",J12))),0)&gt;0),"",IF(C12="","",IF(AND(E12&lt;=$L$3,F12=""),IF($L$2&gt;E12,$L$2-E12,""),IF(AND(E12&gt;$L$3,E12&lt;$L$1),$L$1-E12,"")))))</f>
        <v/>
      </c>
      <c r="H12" s="260">
        <f>IF(E12="","",IF(OR(WEEKDAY(A12)=1,WEEKDAY(A12)=7,L12="arbeitsfrei",,IFERROR(FIND("berstunden",LOWER(IF(J12="","Schnickschnack",J12))),0)&gt;0,E12&lt;=$L$4),"",$M$4))</f>
        <v/>
      </c>
      <c r="I12" s="215">
        <f>IF(F12="",IF(G12="",I11,I11-G12-IF(H12="",0,H12)),I11+F12-IF(H12="",0,H12))</f>
        <v/>
      </c>
      <c r="J12" s="223" t="n"/>
      <c r="K12" s="167" t="n"/>
      <c r="L12" s="167" t="n"/>
      <c r="M12" s="167" t="n"/>
    </row>
    <row r="13" ht="19.5" customHeight="1" s="165">
      <c r="A13" s="209">
        <f>WEEKDAY(B13)+1</f>
        <v/>
      </c>
      <c r="B13" s="210">
        <f>DATE(YEAR($B$3),MONTH($B$3),DAY(B12+1))</f>
        <v/>
      </c>
      <c r="C13" s="222" t="n">
        <v>0.4166666666666667</v>
      </c>
      <c r="D13" s="220" t="n">
        <v>0.4305555555555556</v>
      </c>
      <c r="E13" s="213">
        <f>IF(C13="","",D13-C13)</f>
        <v/>
      </c>
      <c r="F13" s="259">
        <f>IF(C13="","",IF(AND(OR(WEEKDAY(A13)=1,WEEKDAY(A13)=7,L13="arbeitsfrei",IFERROR(FIND("berstunden",LOWER(IF(J13="","Schnickschnack",J13))),0)&gt;0),E13&lt;=$L$3),E13,IF(AND(OR(WEEKDAY(A13)=1,WEEKDAY(A13)=7,L13="arbeitsfrei",IFERROR(FIND("berstunden",LOWER(IF(J13="","Schnickschnack",J13))),0)&gt;0),E13&gt;$L$3),E13-$M$1,IF($L$1&lt;=$L$3,IF(E13&gt;$L$2,IF(E13&gt;$L$3,E13-$L$1,E13-$L$2),""),IF(E13&gt;$L$1,E13-$L$1,"")))))</f>
        <v/>
      </c>
      <c r="G13" s="260">
        <f>IF(J13="Gleittag",$L$2,IF(OR(WEEKDAY(A13)=1,WEEKDAY(A13)=7,L13="arbeitsfrei",IFERROR(FIND("berstunden",LOWER(IF(J13="","Schnickschnack",J13))),0)&gt;0),"",IF(C13="","",IF(AND(E13&lt;=$L$3,F13=""),IF($L$2&gt;E13,$L$2-E13,""),IF(AND(E13&gt;$L$3,E13&lt;$L$1),$L$1-E13,"")))))</f>
        <v/>
      </c>
      <c r="H13" s="260">
        <f>IF(E13="","",IF(OR(WEEKDAY(A13)=1,WEEKDAY(A13)=7,L13="arbeitsfrei",,IFERROR(FIND("berstunden",LOWER(IF(J13="","Schnickschnack",J13))),0)&gt;0,E13&lt;=$L$4),"",$M$4))</f>
        <v/>
      </c>
      <c r="I13" s="215">
        <f>IF(F13="",IF(G13="",I12,I12-G13-IF(H13="",0,H13)),I12+F13-IF(H13="",0,H13))</f>
        <v/>
      </c>
      <c r="J13" s="223" t="n"/>
      <c r="K13" s="167" t="n"/>
      <c r="L13" s="167" t="n"/>
      <c r="M13" s="167" t="n"/>
    </row>
    <row r="14" ht="19.5" customHeight="1" s="165">
      <c r="A14" s="209">
        <f>WEEKDAY(B14)+1</f>
        <v/>
      </c>
      <c r="B14" s="218">
        <f>DATE(YEAR($B$3),MONTH($B$3),DAY(B13+1))</f>
        <v/>
      </c>
      <c r="C14" s="219" t="n">
        <v>0.4166666666666667</v>
      </c>
      <c r="D14" s="220" t="n">
        <v>0.6666666666666666</v>
      </c>
      <c r="E14" s="213">
        <f>IF(C14="","",D14-C14)</f>
        <v/>
      </c>
      <c r="F14" s="259">
        <f>IF(C14="","",IF(AND(OR(WEEKDAY(A14)=1,WEEKDAY(A14)=7,L14="arbeitsfrei",IFERROR(FIND("berstunden",LOWER(IF(J14="","Schnickschnack",J14))),0)&gt;0),E14&lt;=$L$3),E14,IF(AND(OR(WEEKDAY(A14)=1,WEEKDAY(A14)=7,L14="arbeitsfrei",IFERROR(FIND("berstunden",LOWER(IF(J14="","Schnickschnack",J14))),0)&gt;0),E14&gt;$L$3),E14-$M$1,IF($L$1&lt;=$L$3,IF(E14&gt;$L$2,IF(E14&gt;$L$3,E14-$L$1,E14-$L$2),""),IF(E14&gt;$L$1,E14-$L$1,"")))))</f>
        <v/>
      </c>
      <c r="G14" s="260">
        <f>IF(J14="Gleittag",$L$2,IF(OR(WEEKDAY(A14)=1,WEEKDAY(A14)=7,L14="arbeitsfrei",IFERROR(FIND("berstunden",LOWER(IF(J14="","Schnickschnack",J14))),0)&gt;0),"",IF(C14="","",IF(AND(E14&lt;=$L$3,F14=""),IF($L$2&gt;E14,$L$2-E14,""),IF(AND(E14&gt;$L$3,E14&lt;$L$1),$L$1-E14,"")))))</f>
        <v/>
      </c>
      <c r="H14" s="260">
        <f>IF(E14="","",IF(OR(WEEKDAY(A14)=1,WEEKDAY(A14)=7,L14="arbeitsfrei",,IFERROR(FIND("berstunden",LOWER(IF(J14="","Schnickschnack",J14))),0)&gt;0,E14&lt;=$L$4),"",$M$4))</f>
        <v/>
      </c>
      <c r="I14" s="215">
        <f>IF(F14="",IF(G14="",I13,I13-G14-IF(H14="",0,H14)),I13+F14-IF(H14="",0,H14))</f>
        <v/>
      </c>
      <c r="J14" s="223" t="n"/>
      <c r="K14" s="167" t="n"/>
      <c r="L14" s="167" t="n"/>
      <c r="M14" s="167" t="n"/>
    </row>
    <row r="15" ht="19.5" customHeight="1" s="165">
      <c r="A15" s="209">
        <f>WEEKDAY(B15)+1</f>
        <v/>
      </c>
      <c r="B15" s="218">
        <f>DATE(YEAR($B$3),MONTH($B$3),DAY(B14+1))</f>
        <v/>
      </c>
      <c r="C15" s="219" t="n"/>
      <c r="D15" s="220" t="n"/>
      <c r="E15" s="213">
        <f>IF(C15="","",D15-C15)</f>
        <v/>
      </c>
      <c r="F15" s="259">
        <f>IF(C15="","",IF(AND(OR(WEEKDAY(A15)=1,WEEKDAY(A15)=7,L15="arbeitsfrei",IFERROR(FIND("berstunden",LOWER(IF(J15="","Schnickschnack",J15))),0)&gt;0),E15&lt;=$L$3),E15,IF(AND(OR(WEEKDAY(A15)=1,WEEKDAY(A15)=7,L15="arbeitsfrei",IFERROR(FIND("berstunden",LOWER(IF(J15="","Schnickschnack",J15))),0)&gt;0),E15&gt;$L$3),E15-$M$1,IF($L$1&lt;=$L$3,IF(E15&gt;$L$2,IF(E15&gt;$L$3,E15-$L$1,E15-$L$2),""),IF(E15&gt;$L$1,E15-$L$1,"")))))</f>
        <v/>
      </c>
      <c r="G15" s="260">
        <f>IF(J15="Gleittag",$L$2,IF(OR(WEEKDAY(A15)=1,WEEKDAY(A15)=7,L15="arbeitsfrei",IFERROR(FIND("berstunden",LOWER(IF(J15="","Schnickschnack",J15))),0)&gt;0),"",IF(C15="","",IF(AND(E15&lt;=$L$3,F15=""),IF($L$2&gt;E15,$L$2-E15,""),IF(AND(E15&gt;$L$3,E15&lt;$L$1),$L$1-E15,"")))))</f>
        <v/>
      </c>
      <c r="H15" s="260">
        <f>IF(E15="","",IF(OR(WEEKDAY(A15)=1,WEEKDAY(A15)=7,L15="arbeitsfrei",,IFERROR(FIND("berstunden",LOWER(IF(J15="","Schnickschnack",J15))),0)&gt;0,E15&lt;=$L$4),"",$M$4))</f>
        <v/>
      </c>
      <c r="I15" s="215">
        <f>IF(F15="",IF(G15="",I14,I14-G15-IF(H15="",0,H15)),I14+F15-IF(H15="",0,H15))</f>
        <v/>
      </c>
      <c r="J15" s="223" t="n"/>
      <c r="K15" s="167" t="n"/>
      <c r="L15" s="167" t="n"/>
      <c r="M15" s="167" t="n"/>
    </row>
    <row r="16" ht="19.5" customHeight="1" s="165">
      <c r="A16" s="209">
        <f>WEEKDAY(B16)+1</f>
        <v/>
      </c>
      <c r="B16" s="218">
        <f>DATE(YEAR($B$3),MONTH($B$3),DAY(B15+1))</f>
        <v/>
      </c>
      <c r="C16" s="281" t="n"/>
      <c r="D16" s="282" t="n"/>
      <c r="E16" s="213">
        <f>IF(C16="","",D16-C16)</f>
        <v/>
      </c>
      <c r="F16" s="259">
        <f>IF(C16="","",IF(AND(OR(WEEKDAY(A16)=1,WEEKDAY(A16)=7,L16="arbeitsfrei",IFERROR(FIND("berstunden",LOWER(IF(J16="","Schnickschnack",J16))),0)&gt;0),E16&lt;=$L$3),E16,IF(AND(OR(WEEKDAY(A16)=1,WEEKDAY(A16)=7,L16="arbeitsfrei",IFERROR(FIND("berstunden",LOWER(IF(J16="","Schnickschnack",J16))),0)&gt;0),E16&gt;$L$3),E16-$M$1,IF($L$1&lt;=$L$3,IF(E16&gt;$L$2,IF(E16&gt;$L$3,E16-$L$1,E16-$L$2),""),IF(E16&gt;$L$1,E16-$L$1,"")))))</f>
        <v/>
      </c>
      <c r="G16" s="260">
        <f>IF(J16="Gleittag",$L$2,IF(OR(WEEKDAY(A16)=1,WEEKDAY(A16)=7,L16="arbeitsfrei",IFERROR(FIND("berstunden",LOWER(IF(J16="","Schnickschnack",J16))),0)&gt;0),"",IF(C16="","",IF(AND(E16&lt;=$L$3,F16=""),IF($L$2&gt;E16,$L$2-E16,""),IF(AND(E16&gt;$L$3,E16&lt;$L$1),$L$1-E16,"")))))</f>
        <v/>
      </c>
      <c r="H16" s="260">
        <f>IF(E16="","",IF(OR(WEEKDAY(A16)=1,WEEKDAY(A16)=7,L16="arbeitsfrei",,IFERROR(FIND("berstunden",LOWER(IF(J16="","Schnickschnack",J16))),0)&gt;0,E16&lt;=$L$4),"",$M$4))</f>
        <v/>
      </c>
      <c r="I16" s="215">
        <f>IF(F16="",IF(G16="",I15,I15-G16-IF(H16="",0,H16)),I15+F16-IF(H16="",0,H16))</f>
        <v/>
      </c>
      <c r="J16" s="223" t="n"/>
      <c r="K16" s="167" t="n"/>
      <c r="L16" s="167" t="n"/>
      <c r="M16" s="167" t="n"/>
    </row>
    <row r="17" ht="19.5" customHeight="1" s="165">
      <c r="A17" s="209">
        <f>WEEKDAY(B17)+1</f>
        <v/>
      </c>
      <c r="B17" s="218">
        <f>DATE(YEAR($B$3),MONTH($B$3),DAY(B16+1))</f>
        <v/>
      </c>
      <c r="C17" s="280" t="n">
        <v>0.4166666666666667</v>
      </c>
      <c r="D17" s="212" t="n">
        <v>0.4166666666666667</v>
      </c>
      <c r="E17" s="213">
        <f>IF(C17="","",D17-C17)</f>
        <v/>
      </c>
      <c r="F17" s="259">
        <f>IF(C17="","",IF(AND(OR(WEEKDAY(A17)=1,WEEKDAY(A17)=7,L17="arbeitsfrei",IFERROR(FIND("berstunden",LOWER(IF(J17="","Schnickschnack",J17))),0)&gt;0),E17&lt;=$L$3),E17,IF(AND(OR(WEEKDAY(A17)=1,WEEKDAY(A17)=7,L17="arbeitsfrei",IFERROR(FIND("berstunden",LOWER(IF(J17="","Schnickschnack",J17))),0)&gt;0),E17&gt;$L$3),E17-$M$1,IF($L$1&lt;=$L$3,IF(E17&gt;$L$2,IF(E17&gt;$L$3,E17-$L$1,E17-$L$2),""),IF(E17&gt;$L$1,E17-$L$1,"")))))</f>
        <v/>
      </c>
      <c r="G17" s="260">
        <f>IF(J17="Gleittag",$L$2,IF(OR(WEEKDAY(A17)=1,WEEKDAY(A17)=7,L17="arbeitsfrei",IFERROR(FIND("berstunden",LOWER(IF(J17="","Schnickschnack",J17))),0)&gt;0),"",IF(C17="","",IF(AND(E17&lt;=$L$3,F17=""),IF($L$2&gt;E17,$L$2-E17,""),IF(AND(E17&gt;$L$3,E17&lt;$L$1),$L$1-E17,"")))))</f>
        <v/>
      </c>
      <c r="H17" s="260">
        <f>IF(E17="","",IF(OR(WEEKDAY(A17)=1,WEEKDAY(A17)=7,L17="arbeitsfrei",,IFERROR(FIND("berstunden",LOWER(IF(J17="","Schnickschnack",J17))),0)&gt;0,E17&lt;=$L$4),"",$M$4))</f>
        <v/>
      </c>
      <c r="I17" s="215">
        <f>IF(F17="",IF(G17="",I16,I16-G17-IF(H17="",0,H17)),I16+F17-IF(H17="",0,H17))</f>
        <v/>
      </c>
      <c r="J17" s="223" t="n"/>
      <c r="K17" s="167" t="n"/>
      <c r="L17" s="167" t="n"/>
      <c r="M17" s="167" t="n"/>
    </row>
    <row r="18" ht="19.5" customHeight="1" s="165">
      <c r="A18" s="209">
        <f>WEEKDAY(B18)+1</f>
        <v/>
      </c>
      <c r="B18" s="218">
        <f>DATE(YEAR($B$3),MONTH($B$3),DAY(B17+1))</f>
        <v/>
      </c>
      <c r="C18" s="219" t="n">
        <v>0.4166666666666667</v>
      </c>
      <c r="D18" s="220" t="n">
        <v>0.4791666666666667</v>
      </c>
      <c r="E18" s="213">
        <f>IF(C18="","",D18-C18)</f>
        <v/>
      </c>
      <c r="F18" s="259">
        <f>IF(C18="","",IF(AND(OR(WEEKDAY(A18)=1,WEEKDAY(A18)=7,L18="arbeitsfrei",IFERROR(FIND("berstunden",LOWER(IF(J18="","Schnickschnack",J18))),0)&gt;0),E18&lt;=$L$3),E18,IF(AND(OR(WEEKDAY(A18)=1,WEEKDAY(A18)=7,L18="arbeitsfrei",IFERROR(FIND("berstunden",LOWER(IF(J18="","Schnickschnack",J18))),0)&gt;0),E18&gt;$L$3),E18-$M$1,IF($L$1&lt;=$L$3,IF(E18&gt;$L$2,IF(E18&gt;$L$3,E18-$L$1,E18-$L$2),""),IF(E18&gt;$L$1,E18-$L$1,"")))))</f>
        <v/>
      </c>
      <c r="G18" s="260">
        <f>IF(J18="Gleittag",$L$2,IF(OR(WEEKDAY(A18)=1,WEEKDAY(A18)=7,L18="arbeitsfrei",IFERROR(FIND("berstunden",LOWER(IF(J18="","Schnickschnack",J18))),0)&gt;0),"",IF(C18="","",IF(AND(E18&lt;=$L$3,F18=""),IF($L$2&gt;E18,$L$2-E18,""),IF(AND(E18&gt;$L$3,E18&lt;$L$1),$L$1-E18,"")))))</f>
        <v/>
      </c>
      <c r="H18" s="260">
        <f>IF(E18="","",IF(OR(WEEKDAY(A18)=1,WEEKDAY(A18)=7,L18="arbeitsfrei",,IFERROR(FIND("berstunden",LOWER(IF(J18="","Schnickschnack",J18))),0)&gt;0,E18&lt;=$L$4),"",$M$4))</f>
        <v/>
      </c>
      <c r="I18" s="215">
        <f>IF(F18="",IF(G18="",I17,I17-G18-IF(H18="",0,H18)),I17+F18-IF(H18="",0,H18))</f>
        <v/>
      </c>
      <c r="J18" s="223" t="n"/>
      <c r="K18" s="167" t="n"/>
      <c r="L18" s="167" t="n"/>
      <c r="M18" s="167" t="n"/>
    </row>
    <row r="19" ht="19.5" customHeight="1" s="165">
      <c r="A19" s="209">
        <f>WEEKDAY(B19)+1</f>
        <v/>
      </c>
      <c r="B19" s="210">
        <f>DATE(YEAR($B$3),MONTH($B$3),DAY(B18+1))</f>
        <v/>
      </c>
      <c r="C19" s="222" t="n">
        <v>0.4166666666666667</v>
      </c>
      <c r="D19" s="220" t="n">
        <v>0.4236111111111111</v>
      </c>
      <c r="E19" s="213">
        <f>IF(C19="","",D19-C19)</f>
        <v/>
      </c>
      <c r="F19" s="259">
        <f>IF(C19="","",IF(AND(OR(WEEKDAY(A19)=1,WEEKDAY(A19)=7,L19="arbeitsfrei",IFERROR(FIND("berstunden",LOWER(IF(J19="","Schnickschnack",J19))),0)&gt;0),E19&lt;=$L$3),E19,IF(AND(OR(WEEKDAY(A19)=1,WEEKDAY(A19)=7,L19="arbeitsfrei",IFERROR(FIND("berstunden",LOWER(IF(J19="","Schnickschnack",J19))),0)&gt;0),E19&gt;$L$3),E19-$M$1,IF($L$1&lt;=$L$3,IF(E19&gt;$L$2,IF(E19&gt;$L$3,E19-$L$1,E19-$L$2),""),IF(E19&gt;$L$1,E19-$L$1,"")))))</f>
        <v/>
      </c>
      <c r="G19" s="260">
        <f>IF(J19="Gleittag",$L$2,IF(OR(WEEKDAY(A19)=1,WEEKDAY(A19)=7,L19="arbeitsfrei",IFERROR(FIND("berstunden",LOWER(IF(J19="","Schnickschnack",J19))),0)&gt;0),"",IF(C19="","",IF(AND(E19&lt;=$L$3,F19=""),IF($L$2&gt;E19,$L$2-E19,""),IF(AND(E19&gt;$L$3,E19&lt;$L$1),$L$1-E19,"")))))</f>
        <v/>
      </c>
      <c r="H19" s="260">
        <f>IF(E19="","",IF(OR(WEEKDAY(A19)=1,WEEKDAY(A19)=7,L19="arbeitsfrei",,IFERROR(FIND("berstunden",LOWER(IF(J19="","Schnickschnack",J19))),0)&gt;0,E19&lt;=$L$4),"",$M$4))</f>
        <v/>
      </c>
      <c r="I19" s="215">
        <f>IF(F19="",IF(G19="",I18,I18-G19-IF(H19="",0,H19)),I18+F19-IF(H19="",0,H19))</f>
        <v/>
      </c>
      <c r="J19" s="223" t="n"/>
      <c r="K19" s="167" t="n"/>
      <c r="L19" s="167" t="n"/>
      <c r="M19" s="167" t="n"/>
    </row>
    <row r="20" ht="19.5" customHeight="1" s="165">
      <c r="A20" s="209">
        <f>WEEKDAY(B20)+1</f>
        <v/>
      </c>
      <c r="B20" s="210">
        <f>DATE(YEAR($B$3),MONTH($B$3),DAY(B19+1))</f>
        <v/>
      </c>
      <c r="C20" s="222" t="n">
        <v>0.4166666666666667</v>
      </c>
      <c r="D20" s="220" t="n">
        <v>0.6666666666666666</v>
      </c>
      <c r="E20" s="213">
        <f>IF(C20="","",D20-C20)</f>
        <v/>
      </c>
      <c r="F20" s="259">
        <f>IF(C20="","",IF(AND(OR(WEEKDAY(A20)=1,WEEKDAY(A20)=7,L20="arbeitsfrei",IFERROR(FIND("berstunden",LOWER(IF(J20="","Schnickschnack",J20))),0)&gt;0),E20&lt;=$L$3),E20,IF(AND(OR(WEEKDAY(A20)=1,WEEKDAY(A20)=7,L20="arbeitsfrei",IFERROR(FIND("berstunden",LOWER(IF(J20="","Schnickschnack",J20))),0)&gt;0),E20&gt;$L$3),E20-$M$1,IF($L$1&lt;=$L$3,IF(E20&gt;$L$2,IF(E20&gt;$L$3,E20-$L$1,E20-$L$2),""),IF(E20&gt;$L$1,E20-$L$1,"")))))</f>
        <v/>
      </c>
      <c r="G20" s="260">
        <f>IF(J20="Gleittag",$L$2,IF(OR(WEEKDAY(A20)=1,WEEKDAY(A20)=7,L20="arbeitsfrei",IFERROR(FIND("berstunden",LOWER(IF(J20="","Schnickschnack",J20))),0)&gt;0),"",IF(C20="","",IF(AND(E20&lt;=$L$3,F20=""),IF($L$2&gt;E20,$L$2-E20,""),IF(AND(E20&gt;$L$3,E20&lt;$L$1),$L$1-E20,"")))))</f>
        <v/>
      </c>
      <c r="H20" s="260">
        <f>IF(E20="","",IF(OR(WEEKDAY(A20)=1,WEEKDAY(A20)=7,L20="arbeitsfrei",,IFERROR(FIND("berstunden",LOWER(IF(J20="","Schnickschnack",J20))),0)&gt;0,E20&lt;=$L$4),"",$M$4))</f>
        <v/>
      </c>
      <c r="I20" s="215">
        <f>IF(F20="",IF(G20="",I19,I19-G20-IF(H20="",0,H20)),I19+F20-IF(H20="",0,H20))</f>
        <v/>
      </c>
      <c r="J20" s="223" t="n"/>
      <c r="K20" s="167" t="n"/>
      <c r="L20" s="167" t="n"/>
      <c r="M20" s="167" t="n"/>
    </row>
    <row r="21" ht="19.5" customHeight="1" s="165">
      <c r="A21" s="209">
        <f>WEEKDAY(B21)+1</f>
        <v/>
      </c>
      <c r="B21" s="218">
        <f>DATE(YEAR($B$3),MONTH($B$3),DAY(B20+1))</f>
        <v/>
      </c>
      <c r="C21" s="219" t="n">
        <v>0.4166666666666667</v>
      </c>
      <c r="D21" s="220" t="n">
        <v>0.5902777777777778</v>
      </c>
      <c r="E21" s="213">
        <f>IF(C21="","",D21-C21)</f>
        <v/>
      </c>
      <c r="F21" s="259">
        <f>IF(C21="","",IF(AND(OR(WEEKDAY(A21)=1,WEEKDAY(A21)=7,L21="arbeitsfrei",IFERROR(FIND("berstunden",LOWER(IF(J21="","Schnickschnack",J21))),0)&gt;0),E21&lt;=$L$3),E21,IF(AND(OR(WEEKDAY(A21)=1,WEEKDAY(A21)=7,L21="arbeitsfrei",IFERROR(FIND("berstunden",LOWER(IF(J21="","Schnickschnack",J21))),0)&gt;0),E21&gt;$L$3),E21-$M$1,IF($L$1&lt;=$L$3,IF(E21&gt;$L$2,IF(E21&gt;$L$3,E21-$L$1,E21-$L$2),""),IF(E21&gt;$L$1,E21-$L$1,"")))))</f>
        <v/>
      </c>
      <c r="G21" s="260">
        <f>IF(J21="Gleittag",$L$2,IF(OR(WEEKDAY(A21)=1,WEEKDAY(A21)=7,L21="arbeitsfrei",IFERROR(FIND("berstunden",LOWER(IF(J21="","Schnickschnack",J21))),0)&gt;0),"",IF(C21="","",IF(AND(E21&lt;=$L$3,F21=""),IF($L$2&gt;E21,$L$2-E21,""),IF(AND(E21&gt;$L$3,E21&lt;$L$1),$L$1-E21,"")))))</f>
        <v/>
      </c>
      <c r="H21" s="260">
        <f>IF(E21="","",IF(OR(WEEKDAY(A21)=1,WEEKDAY(A21)=7,L21="arbeitsfrei",,IFERROR(FIND("berstunden",LOWER(IF(J21="","Schnickschnack",J21))),0)&gt;0,E21&lt;=$L$4),"",$M$4))</f>
        <v/>
      </c>
      <c r="I21" s="215">
        <f>IF(F21="",IF(G21="",I20,I20-G21-IF(H21="",0,H21)),I20+F21-IF(H21="",0,H21))</f>
        <v/>
      </c>
      <c r="J21" s="223" t="n"/>
      <c r="K21" s="167" t="n"/>
      <c r="L21" s="167" t="n"/>
      <c r="M21" s="167" t="n"/>
    </row>
    <row r="22" ht="19.5" customHeight="1" s="165">
      <c r="A22" s="209">
        <f>WEEKDAY(B22)+1</f>
        <v/>
      </c>
      <c r="B22" s="218">
        <f>DATE(YEAR($B$3),MONTH($B$3),DAY(B21+1))</f>
        <v/>
      </c>
      <c r="C22" s="219" t="n"/>
      <c r="D22" s="220" t="n"/>
      <c r="E22" s="213">
        <f>IF(C22="","",D22-C22)</f>
        <v/>
      </c>
      <c r="F22" s="259">
        <f>IF(C22="","",IF(AND(OR(WEEKDAY(A22)=1,WEEKDAY(A22)=7,L22="arbeitsfrei",IFERROR(FIND("berstunden",LOWER(IF(J22="","Schnickschnack",J22))),0)&gt;0),E22&lt;=$L$3),E22,IF(AND(OR(WEEKDAY(A22)=1,WEEKDAY(A22)=7,L22="arbeitsfrei",IFERROR(FIND("berstunden",LOWER(IF(J22="","Schnickschnack",J22))),0)&gt;0),E22&gt;$L$3),E22-$M$1,IF($L$1&lt;=$L$3,IF(E22&gt;$L$2,IF(E22&gt;$L$3,E22-$L$1,E22-$L$2),""),IF(E22&gt;$L$1,E22-$L$1,"")))))</f>
        <v/>
      </c>
      <c r="G22" s="260">
        <f>IF(J22="Gleittag",$L$2,IF(OR(WEEKDAY(A22)=1,WEEKDAY(A22)=7,L22="arbeitsfrei",IFERROR(FIND("berstunden",LOWER(IF(J22="","Schnickschnack",J22))),0)&gt;0),"",IF(C22="","",IF(AND(E22&lt;=$L$3,F22=""),IF($L$2&gt;E22,$L$2-E22,""),IF(AND(E22&gt;$L$3,E22&lt;$L$1),$L$1-E22,"")))))</f>
        <v/>
      </c>
      <c r="H22" s="260">
        <f>IF(E22="","",IF(OR(WEEKDAY(A22)=1,WEEKDAY(A22)=7,L22="arbeitsfrei",,IFERROR(FIND("berstunden",LOWER(IF(J22="","Schnickschnack",J22))),0)&gt;0,E22&lt;=$L$4),"",$M$4))</f>
        <v/>
      </c>
      <c r="I22" s="215">
        <f>IF(F22="",IF(G22="",I21,I21-G22-IF(H22="",0,H22)),I21+F22-IF(H22="",0,H22))</f>
        <v/>
      </c>
      <c r="J22" s="223" t="n"/>
      <c r="K22" s="167" t="n"/>
      <c r="L22" s="167" t="n"/>
      <c r="M22" s="167" t="n"/>
    </row>
    <row r="23" ht="19.5" customHeight="1" s="165">
      <c r="A23" s="209">
        <f>WEEKDAY(B23)+1</f>
        <v/>
      </c>
      <c r="B23" s="218">
        <f>DATE(YEAR($B$3),MONTH($B$3),DAY(B22+1))</f>
        <v/>
      </c>
      <c r="C23" s="219" t="n"/>
      <c r="D23" s="220" t="n"/>
      <c r="E23" s="213">
        <f>IF(C23="","",D23-C23)</f>
        <v/>
      </c>
      <c r="F23" s="259">
        <f>IF(C23="","",IF(AND(OR(WEEKDAY(A23)=1,WEEKDAY(A23)=7,L23="arbeitsfrei",IFERROR(FIND("berstunden",LOWER(IF(J23="","Schnickschnack",J23))),0)&gt;0),E23&lt;=$L$3),E23,IF(AND(OR(WEEKDAY(A23)=1,WEEKDAY(A23)=7,L23="arbeitsfrei",IFERROR(FIND("berstunden",LOWER(IF(J23="","Schnickschnack",J23))),0)&gt;0),E23&gt;$L$3),E23-$M$1,IF($L$1&lt;=$L$3,IF(E23&gt;$L$2,IF(E23&gt;$L$3,E23-$L$1,E23-$L$2),""),IF(E23&gt;$L$1,E23-$L$1,"")))))</f>
        <v/>
      </c>
      <c r="G23" s="260">
        <f>IF(J23="Gleittag",$L$2,IF(OR(WEEKDAY(A23)=1,WEEKDAY(A23)=7,L23="arbeitsfrei",IFERROR(FIND("berstunden",LOWER(IF(J23="","Schnickschnack",J23))),0)&gt;0),"",IF(C23="","",IF(AND(E23&lt;=$L$3,F23=""),IF($L$2&gt;E23,$L$2-E23,""),IF(AND(E23&gt;$L$3,E23&lt;$L$1),$L$1-E23,"")))))</f>
        <v/>
      </c>
      <c r="H23" s="260">
        <f>IF(E23="","",IF(OR(WEEKDAY(A23)=1,WEEKDAY(A23)=7,L23="arbeitsfrei",,IFERROR(FIND("berstunden",LOWER(IF(J23="","Schnickschnack",J23))),0)&gt;0,E23&lt;=$L$4),"",$M$4))</f>
        <v/>
      </c>
      <c r="I23" s="215">
        <f>IF(F23="",IF(G23="",I22,I22-G23-IF(H23="",0,H23)),I22+F23-IF(H23="",0,H23))</f>
        <v/>
      </c>
      <c r="J23" s="223" t="n"/>
      <c r="K23" s="167" t="n"/>
      <c r="L23" s="167" t="n"/>
      <c r="M23" s="167" t="n"/>
    </row>
    <row r="24" ht="19.5" customHeight="1" s="165">
      <c r="A24" s="209">
        <f>WEEKDAY(B24)+1</f>
        <v/>
      </c>
      <c r="B24" s="218">
        <f>DATE(YEAR($B$3),MONTH($B$3),DAY(B23+1))</f>
        <v/>
      </c>
      <c r="C24" s="219" t="n">
        <v>0.4166666666666667</v>
      </c>
      <c r="D24" s="220" t="n">
        <v>0.6666666666666666</v>
      </c>
      <c r="E24" s="213">
        <f>IF(C24="","",D24-C24)</f>
        <v/>
      </c>
      <c r="F24" s="259">
        <f>IF(C24="","",IF(AND(OR(WEEKDAY(A24)=1,WEEKDAY(A24)=7,L24="arbeitsfrei",IFERROR(FIND("berstunden",LOWER(IF(J24="","Schnickschnack",J24))),0)&gt;0),E24&lt;=$L$3),E24,IF(AND(OR(WEEKDAY(A24)=1,WEEKDAY(A24)=7,L24="arbeitsfrei",IFERROR(FIND("berstunden",LOWER(IF(J24="","Schnickschnack",J24))),0)&gt;0),E24&gt;$L$3),E24-$M$1,IF($L$1&lt;=$L$3,IF(E24&gt;$L$2,IF(E24&gt;$L$3,E24-$L$1,E24-$L$2),""),IF(E24&gt;$L$1,E24-$L$1,"")))))</f>
        <v/>
      </c>
      <c r="G24" s="260">
        <f>IF(J24="Gleittag",$L$2,IF(OR(WEEKDAY(A24)=1,WEEKDAY(A24)=7,L24="arbeitsfrei",IFERROR(FIND("berstunden",LOWER(IF(J24="","Schnickschnack",J24))),0)&gt;0),"",IF(C24="","",IF(AND(E24&lt;=$L$3,F24=""),IF($L$2&gt;E24,$L$2-E24,""),IF(AND(E24&gt;$L$3,E24&lt;$L$1),$L$1-E24,"")))))</f>
        <v/>
      </c>
      <c r="H24" s="260">
        <f>IF(E24="","",IF(OR(WEEKDAY(A24)=1,WEEKDAY(A24)=7,L24="arbeitsfrei",,IFERROR(FIND("berstunden",LOWER(IF(J24="","Schnickschnack",J24))),0)&gt;0,E24&lt;=$L$4),"",$M$4))</f>
        <v/>
      </c>
      <c r="I24" s="215">
        <f>IF(F24="",IF(G24="",I23,I23-G24-IF(H24="",0,H24)),I23+F24-IF(H24="",0,H24))</f>
        <v/>
      </c>
      <c r="J24" s="223" t="n"/>
      <c r="K24" s="167" t="n"/>
      <c r="L24" s="167" t="n"/>
      <c r="M24" s="167" t="n"/>
    </row>
    <row r="25" ht="19.5" customHeight="1" s="165">
      <c r="A25" s="209">
        <f>WEEKDAY(B25)+1</f>
        <v/>
      </c>
      <c r="B25" s="218">
        <f>DATE(YEAR($B$3),MONTH($B$3),DAY(B24+1))</f>
        <v/>
      </c>
      <c r="C25" s="219" t="n">
        <v>0.4166666666666667</v>
      </c>
      <c r="D25" s="220" t="n">
        <v>0.4930555555555556</v>
      </c>
      <c r="E25" s="213">
        <f>IF(C25="","",D25-C25)</f>
        <v/>
      </c>
      <c r="F25" s="259">
        <f>IF(C25="","",IF(AND(OR(WEEKDAY(A25)=1,WEEKDAY(A25)=7,L25="arbeitsfrei",IFERROR(FIND("berstunden",LOWER(IF(J25="","Schnickschnack",J25))),0)&gt;0),E25&lt;=$L$3),E25,IF(AND(OR(WEEKDAY(A25)=1,WEEKDAY(A25)=7,L25="arbeitsfrei",IFERROR(FIND("berstunden",LOWER(IF(J25="","Schnickschnack",J25))),0)&gt;0),E25&gt;$L$3),E25-$M$1,IF($L$1&lt;=$L$3,IF(E25&gt;$L$2,IF(E25&gt;$L$3,E25-$L$1,E25-$L$2),""),IF(E25&gt;$L$1,E25-$L$1,"")))))</f>
        <v/>
      </c>
      <c r="G25" s="260">
        <f>IF(J25="Gleittag",$L$2,IF(OR(WEEKDAY(A25)=1,WEEKDAY(A25)=7,L25="arbeitsfrei",IFERROR(FIND("berstunden",LOWER(IF(J25="","Schnickschnack",J25))),0)&gt;0),"",IF(C25="","",IF(AND(E25&lt;=$L$3,F25=""),IF($L$2&gt;E25,$L$2-E25,""),IF(AND(E25&gt;$L$3,E25&lt;$L$1),$L$1-E25,"")))))</f>
        <v/>
      </c>
      <c r="H25" s="260">
        <f>IF(E25="","",IF(OR(WEEKDAY(A25)=1,WEEKDAY(A25)=7,L25="arbeitsfrei",,IFERROR(FIND("berstunden",LOWER(IF(J25="","Schnickschnack",J25))),0)&gt;0,E25&lt;=$L$4),"",$M$4))</f>
        <v/>
      </c>
      <c r="I25" s="215">
        <f>IF(F25="",IF(G25="",I24,I24-G25-IF(H25="",0,H25)),I24+F25-IF(H25="",0,H25))</f>
        <v/>
      </c>
      <c r="J25" s="223" t="n"/>
      <c r="K25" s="167" t="n"/>
      <c r="L25" s="167" t="n"/>
      <c r="M25" s="167" t="n"/>
    </row>
    <row r="26" ht="19.5" customHeight="1" s="165">
      <c r="A26" s="209">
        <f>WEEKDAY(B26)+1</f>
        <v/>
      </c>
      <c r="B26" s="210">
        <f>DATE(YEAR($B$3),MONTH($B$3),DAY(B25+1))</f>
        <v/>
      </c>
      <c r="C26" s="222" t="n">
        <v>0.4166666666666667</v>
      </c>
      <c r="D26" s="220" t="n">
        <v>0.4583333333333333</v>
      </c>
      <c r="E26" s="213">
        <f>IF(C26="","",D26-C26)</f>
        <v/>
      </c>
      <c r="F26" s="259">
        <f>IF(C26="","",IF(AND(OR(WEEKDAY(A26)=1,WEEKDAY(A26)=7,L26="arbeitsfrei",IFERROR(FIND("berstunden",LOWER(IF(J26="","Schnickschnack",J26))),0)&gt;0),E26&lt;=$L$3),E26,IF(AND(OR(WEEKDAY(A26)=1,WEEKDAY(A26)=7,L26="arbeitsfrei",IFERROR(FIND("berstunden",LOWER(IF(J26="","Schnickschnack",J26))),0)&gt;0),E26&gt;$L$3),E26-$M$1,IF($L$1&lt;=$L$3,IF(E26&gt;$L$2,IF(E26&gt;$L$3,E26-$L$1,E26-$L$2),""),IF(E26&gt;$L$1,E26-$L$1,"")))))</f>
        <v/>
      </c>
      <c r="G26" s="260">
        <f>IF(J26="Gleittag",$L$2,IF(OR(WEEKDAY(A26)=1,WEEKDAY(A26)=7,L26="arbeitsfrei",IFERROR(FIND("berstunden",LOWER(IF(J26="","Schnickschnack",J26))),0)&gt;0),"",IF(C26="","",IF(AND(E26&lt;=$L$3,F26=""),IF($L$2&gt;E26,$L$2-E26,""),IF(AND(E26&gt;$L$3,E26&lt;$L$1),$L$1-E26,"")))))</f>
        <v/>
      </c>
      <c r="H26" s="260">
        <f>IF(E26="","",IF(OR(WEEKDAY(A26)=1,WEEKDAY(A26)=7,L26="arbeitsfrei",,IFERROR(FIND("berstunden",LOWER(IF(J26="","Schnickschnack",J26))),0)&gt;0,E26&lt;=$L$4),"",$M$4))</f>
        <v/>
      </c>
      <c r="I26" s="215">
        <f>IF(F26="",IF(G26="",I25,I25-G26-IF(H26="",0,H26)),I25+F26-IF(H26="",0,H26))</f>
        <v/>
      </c>
      <c r="J26" s="223" t="n"/>
      <c r="K26" s="167" t="n"/>
      <c r="L26" s="167" t="n"/>
      <c r="M26" s="167" t="n"/>
    </row>
    <row r="27" ht="19.5" customHeight="1" s="165">
      <c r="A27" s="209">
        <f>WEEKDAY(B27)+1</f>
        <v/>
      </c>
      <c r="B27" s="210">
        <f>DATE(YEAR($B$3),MONTH($B$3),DAY(B26+1))</f>
        <v/>
      </c>
      <c r="C27" s="222" t="n">
        <v>0.4166666666666667</v>
      </c>
      <c r="D27" s="220" t="n">
        <v>0.4375</v>
      </c>
      <c r="E27" s="213">
        <f>IF(C27="","",D27-C27)</f>
        <v/>
      </c>
      <c r="F27" s="259">
        <f>IF(C27="","",IF(AND(OR(WEEKDAY(A27)=1,WEEKDAY(A27)=7,L27="arbeitsfrei",IFERROR(FIND("berstunden",LOWER(IF(J27="","Schnickschnack",J27))),0)&gt;0),E27&lt;=$L$3),E27,IF(AND(OR(WEEKDAY(A27)=1,WEEKDAY(A27)=7,L27="arbeitsfrei",IFERROR(FIND("berstunden",LOWER(IF(J27="","Schnickschnack",J27))),0)&gt;0),E27&gt;$L$3),E27-$M$1,IF($L$1&lt;=$L$3,IF(E27&gt;$L$2,IF(E27&gt;$L$3,E27-$L$1,E27-$L$2),""),IF(E27&gt;$L$1,E27-$L$1,"")))))</f>
        <v/>
      </c>
      <c r="G27" s="260">
        <f>IF(J27="Gleittag",$L$2,IF(OR(WEEKDAY(A27)=1,WEEKDAY(A27)=7,L27="arbeitsfrei",IFERROR(FIND("berstunden",LOWER(IF(J27="","Schnickschnack",J27))),0)&gt;0),"",IF(C27="","",IF(AND(E27&lt;=$L$3,F27=""),IF($L$2&gt;E27,$L$2-E27,""),IF(AND(E27&gt;$L$3,E27&lt;$L$1),$L$1-E27,"")))))</f>
        <v/>
      </c>
      <c r="H27" s="260">
        <f>IF(E27="","",IF(OR(WEEKDAY(A27)=1,WEEKDAY(A27)=7,L27="arbeitsfrei",,IFERROR(FIND("berstunden",LOWER(IF(J27="","Schnickschnack",J27))),0)&gt;0,E27&lt;=$L$4),"",$M$4))</f>
        <v/>
      </c>
      <c r="I27" s="215">
        <f>IF(F27="",IF(G27="",I26,I26-G27-IF(H27="",0,H27)),I26+F27-IF(H27="",0,H27))</f>
        <v/>
      </c>
      <c r="J27" s="223" t="n"/>
      <c r="K27" s="167" t="n"/>
      <c r="L27" s="167" t="n"/>
      <c r="M27" s="167" t="n"/>
    </row>
    <row r="28" ht="19.5" customHeight="1" s="165">
      <c r="A28" s="209">
        <f>WEEKDAY(B28)+1</f>
        <v/>
      </c>
      <c r="B28" s="218">
        <f>DATE(YEAR($B$3),MONTH($B$3),DAY(B27+1))</f>
        <v/>
      </c>
      <c r="C28" s="219" t="n">
        <v>0.4166666666666667</v>
      </c>
      <c r="D28" s="220" t="n">
        <v>0.6041666666666666</v>
      </c>
      <c r="E28" s="213">
        <f>IF(C28="","",D28-C28)</f>
        <v/>
      </c>
      <c r="F28" s="259">
        <f>IF(C28="","",IF(AND(OR(WEEKDAY(A28)=1,WEEKDAY(A28)=7,L28="arbeitsfrei",IFERROR(FIND("berstunden",LOWER(IF(J28="","Schnickschnack",J28))),0)&gt;0),E28&lt;=$L$3),E28,IF(AND(OR(WEEKDAY(A28)=1,WEEKDAY(A28)=7,L28="arbeitsfrei",IFERROR(FIND("berstunden",LOWER(IF(J28="","Schnickschnack",J28))),0)&gt;0),E28&gt;$L$3),E28-$M$1,IF($L$1&lt;=$L$3,IF(E28&gt;$L$2,IF(E28&gt;$L$3,E28-$L$1,E28-$L$2),""),IF(E28&gt;$L$1,E28-$L$1,"")))))</f>
        <v/>
      </c>
      <c r="G28" s="260">
        <f>IF(J28="Gleittag",$L$2,IF(OR(WEEKDAY(A28)=1,WEEKDAY(A28)=7,L28="arbeitsfrei",IFERROR(FIND("berstunden",LOWER(IF(J28="","Schnickschnack",J28))),0)&gt;0),"",IF(C28="","",IF(AND(E28&lt;=$L$3,F28=""),IF($L$2&gt;E28,$L$2-E28,""),IF(AND(E28&gt;$L$3,E28&lt;$L$1),$L$1-E28,"")))))</f>
        <v/>
      </c>
      <c r="H28" s="260">
        <f>IF(E28="","",IF(OR(WEEKDAY(A28)=1,WEEKDAY(A28)=7,L28="arbeitsfrei",,IFERROR(FIND("berstunden",LOWER(IF(J28="","Schnickschnack",J28))),0)&gt;0,E28&lt;=$L$4),"",$M$4))</f>
        <v/>
      </c>
      <c r="I28" s="215">
        <f>IF(F28="",IF(G28="",I27,I27-G28-IF(H28="",0,H28)),I27+F28-IF(H28="",0,H28))</f>
        <v/>
      </c>
      <c r="J28" s="223" t="n"/>
      <c r="K28" s="167" t="n"/>
      <c r="L28" s="167" t="n"/>
      <c r="M28" s="167" t="n"/>
    </row>
    <row r="29" ht="19.5" customHeight="1" s="165">
      <c r="A29" s="209">
        <f>WEEKDAY(B29)+1</f>
        <v/>
      </c>
      <c r="B29" s="218">
        <f>DATE(YEAR($B$3),MONTH($B$3),DAY(B28+1))</f>
        <v/>
      </c>
      <c r="C29" s="219" t="n"/>
      <c r="D29" s="220" t="n"/>
      <c r="E29" s="213">
        <f>IF(C29="","",D29-C29)</f>
        <v/>
      </c>
      <c r="F29" s="259">
        <f>IF(C29="","",IF(AND(OR(WEEKDAY(A29)=1,WEEKDAY(A29)=7,L29="arbeitsfrei",IFERROR(FIND("berstunden",LOWER(IF(J29="","Schnickschnack",J29))),0)&gt;0),E29&lt;=$L$3),E29,IF(AND(OR(WEEKDAY(A29)=1,WEEKDAY(A29)=7,L29="arbeitsfrei",IFERROR(FIND("berstunden",LOWER(IF(J29="","Schnickschnack",J29))),0)&gt;0),E29&gt;$L$3),E29-$M$1,IF($L$1&lt;=$L$3,IF(E29&gt;$L$2,IF(E29&gt;$L$3,E29-$L$1,E29-$L$2),""),IF(E29&gt;$L$1,E29-$L$1,"")))))</f>
        <v/>
      </c>
      <c r="G29" s="260">
        <f>IF(J29="Gleittag",$L$2,IF(OR(WEEKDAY(A29)=1,WEEKDAY(A29)=7,L29="arbeitsfrei",IFERROR(FIND("berstunden",LOWER(IF(J29="","Schnickschnack",J29))),0)&gt;0),"",IF(C29="","",IF(AND(E29&lt;=$L$3,F29=""),IF($L$2&gt;E29,$L$2-E29,""),IF(AND(E29&gt;$L$3,E29&lt;$L$1),$L$1-E29,"")))))</f>
        <v/>
      </c>
      <c r="H29" s="260">
        <f>IF(E29="","",IF(OR(WEEKDAY(A29)=1,WEEKDAY(A29)=7,L29="arbeitsfrei",,IFERROR(FIND("berstunden",LOWER(IF(J29="","Schnickschnack",J29))),0)&gt;0,E29&lt;=$L$4),"",$M$4))</f>
        <v/>
      </c>
      <c r="I29" s="215">
        <f>IF(F29="",IF(G29="",I28,I28-G29-IF(H29="",0,H29)),I28+F29-IF(H29="",0,H29))</f>
        <v/>
      </c>
      <c r="J29" s="223" t="n"/>
      <c r="K29" s="167" t="n"/>
      <c r="L29" s="167" t="n"/>
      <c r="M29" s="167" t="n"/>
    </row>
    <row r="30" ht="19.5" customHeight="1" s="165">
      <c r="A30" s="209">
        <f>WEEKDAY(B30)+1</f>
        <v/>
      </c>
      <c r="B30" s="218">
        <f>DATE(YEAR($B$3),MONTH($B$3),DAY(B29+1))</f>
        <v/>
      </c>
      <c r="C30" s="219" t="n"/>
      <c r="D30" s="220" t="n"/>
      <c r="E30" s="213">
        <f>IF(C30="","",D30-C30)</f>
        <v/>
      </c>
      <c r="F30" s="259">
        <f>IF(C30="","",IF(AND(OR(WEEKDAY(A30)=1,WEEKDAY(A30)=7,L30="arbeitsfrei",IFERROR(FIND("berstunden",LOWER(IF(J30="","Schnickschnack",J30))),0)&gt;0),E30&lt;=$L$3),E30,IF(AND(OR(WEEKDAY(A30)=1,WEEKDAY(A30)=7,L30="arbeitsfrei",IFERROR(FIND("berstunden",LOWER(IF(J30="","Schnickschnack",J30))),0)&gt;0),E30&gt;$L$3),E30-$M$1,IF($L$1&lt;=$L$3,IF(E30&gt;$L$2,IF(E30&gt;$L$3,E30-$L$1,E30-$L$2),""),IF(E30&gt;$L$1,E30-$L$1,"")))))</f>
        <v/>
      </c>
      <c r="G30" s="260">
        <f>IF(J30="Gleittag",$L$2,IF(OR(WEEKDAY(A30)=1,WEEKDAY(A30)=7,L30="arbeitsfrei",IFERROR(FIND("berstunden",LOWER(IF(J30="","Schnickschnack",J30))),0)&gt;0),"",IF(C30="","",IF(AND(E30&lt;=$L$3,F30=""),IF($L$2&gt;E30,$L$2-E30,""),IF(AND(E30&gt;$L$3,E30&lt;$L$1),$L$1-E30,"")))))</f>
        <v/>
      </c>
      <c r="H30" s="260">
        <f>IF(E30="","",IF(OR(WEEKDAY(A30)=1,WEEKDAY(A30)=7,L30="arbeitsfrei",,IFERROR(FIND("berstunden",LOWER(IF(J30="","Schnickschnack",J30))),0)&gt;0,E30&lt;=$L$4),"",$M$4))</f>
        <v/>
      </c>
      <c r="I30" s="215">
        <f>IF(F30="",IF(G30="",I29,I29-G30-IF(H30="",0,H30)),I29+F30-IF(H30="",0,H30))</f>
        <v/>
      </c>
      <c r="J30" s="223" t="n"/>
      <c r="K30" s="167" t="n"/>
      <c r="L30" s="167" t="n"/>
      <c r="M30" s="167" t="n"/>
    </row>
    <row r="31" ht="19.5" customHeight="1" s="165">
      <c r="A31" s="209">
        <f>WEEKDAY(B31)+1</f>
        <v/>
      </c>
      <c r="B31" s="218">
        <f>DATE(YEAR($B$3),MONTH($B$3),DAY(B30+1))</f>
        <v/>
      </c>
      <c r="C31" s="219" t="n">
        <v>0.4166666666666667</v>
      </c>
      <c r="D31" s="220" t="n">
        <v>0.4722222222222222</v>
      </c>
      <c r="E31" s="213">
        <f>IF(C31="","",D31-C31)</f>
        <v/>
      </c>
      <c r="F31" s="259">
        <f>IF(C31="","",IF(AND(OR(WEEKDAY(A31)=1,WEEKDAY(A31)=7,L31="arbeitsfrei",IFERROR(FIND("berstunden",LOWER(IF(J31="","Schnickschnack",J31))),0)&gt;0),E31&lt;=$L$3),E31,IF(AND(OR(WEEKDAY(A31)=1,WEEKDAY(A31)=7,L31="arbeitsfrei",IFERROR(FIND("berstunden",LOWER(IF(J31="","Schnickschnack",J31))),0)&gt;0),E31&gt;$L$3),E31-$M$1,IF($L$1&lt;=$L$3,IF(E31&gt;$L$2,IF(E31&gt;$L$3,E31-$L$1,E31-$L$2),""),IF(E31&gt;$L$1,E31-$L$1,"")))))</f>
        <v/>
      </c>
      <c r="G31" s="260">
        <f>IF(J31="Gleittag",$L$2,IF(OR(WEEKDAY(A31)=1,WEEKDAY(A31)=7,L31="arbeitsfrei",IFERROR(FIND("berstunden",LOWER(IF(J31="","Schnickschnack",J31))),0)&gt;0),"",IF(C31="","",IF(AND(E31&lt;=$L$3,F31=""),IF($L$2&gt;E31,$L$2-E31,""),IF(AND(E31&gt;$L$3,E31&lt;$L$1),$L$1-E31,"")))))</f>
        <v/>
      </c>
      <c r="H31" s="260">
        <f>IF(E31="","",IF(OR(WEEKDAY(A31)=1,WEEKDAY(A31)=7,L31="arbeitsfrei",,IFERROR(FIND("berstunden",LOWER(IF(J31="","Schnickschnack",J31))),0)&gt;0,E31&lt;=$L$4),"",$M$4))</f>
        <v/>
      </c>
      <c r="I31" s="215">
        <f>IF(F31="",IF(G31="",I30,I30-G31-IF(H31="",0,H31)),I30+F31-IF(H31="",0,H31))</f>
        <v/>
      </c>
      <c r="J31" s="223" t="n"/>
      <c r="K31" s="167" t="n"/>
      <c r="L31" s="167" t="n"/>
      <c r="M31" s="167" t="n"/>
    </row>
    <row r="32" ht="19.5" customHeight="1" s="165">
      <c r="A32" s="209">
        <f>WEEKDAY(B32)+1</f>
        <v/>
      </c>
      <c r="B32" s="218">
        <f>DATE(YEAR($B$3),MONTH($B$3),DAY(B31+1))</f>
        <v/>
      </c>
      <c r="C32" s="219" t="n">
        <v>0.4166666666666667</v>
      </c>
      <c r="D32" s="220" t="n">
        <v>0.5277777777777778</v>
      </c>
      <c r="E32" s="213">
        <f>IF(C32="","",D32-C32)</f>
        <v/>
      </c>
      <c r="F32" s="259">
        <f>IF(C32="","",IF(AND(OR(WEEKDAY(A32)=1,WEEKDAY(A32)=7,L32="arbeitsfrei",IFERROR(FIND("berstunden",LOWER(IF(J32="","Schnickschnack",J32))),0)&gt;0),E32&lt;=$L$3),E32,IF(AND(OR(WEEKDAY(A32)=1,WEEKDAY(A32)=7,L32="arbeitsfrei",IFERROR(FIND("berstunden",LOWER(IF(J32="","Schnickschnack",J32))),0)&gt;0),E32&gt;$L$3),E32-$M$1,IF($L$1&lt;=$L$3,IF(E32&gt;$L$2,IF(E32&gt;$L$3,E32-$L$1,E32-$L$2),""),IF(E32&gt;$L$1,E32-$L$1,"")))))</f>
        <v/>
      </c>
      <c r="G32" s="260">
        <f>IF(J32="Gleittag",$L$2,IF(OR(WEEKDAY(A32)=1,WEEKDAY(A32)=7,L32="arbeitsfrei",IFERROR(FIND("berstunden",LOWER(IF(J32="","Schnickschnack",J32))),0)&gt;0),"",IF(C32="","",IF(AND(E32&lt;=$L$3,F32=""),IF($L$2&gt;E32,$L$2-E32,""),IF(AND(E32&gt;$L$3,E32&lt;$L$1),$L$1-E32,"")))))</f>
        <v/>
      </c>
      <c r="H32" s="260">
        <f>IF(E32="","",IF(OR(WEEKDAY(A32)=1,WEEKDAY(A32)=7,L32="arbeitsfrei",,IFERROR(FIND("berstunden",LOWER(IF(J32="","Schnickschnack",J32))),0)&gt;0,E32&lt;=$L$4),"",$M$4))</f>
        <v/>
      </c>
      <c r="I32" s="215">
        <f>IF(F32="",IF(G32="",I31,I31-G32-IF(H32="",0,H32)),I31+F32-IF(H32="",0,H32))</f>
        <v/>
      </c>
      <c r="J32" s="223" t="n"/>
      <c r="K32" s="167" t="n"/>
      <c r="L32" s="167" t="n"/>
      <c r="M32" s="167" t="n"/>
    </row>
    <row r="33" ht="19.5" customHeight="1" s="165">
      <c r="A33" s="209">
        <f>WEEKDAY(B33)+1</f>
        <v/>
      </c>
      <c r="B33" s="210">
        <f>DATE(YEAR($B$3),MONTH($B$3),DAY(B32+1))</f>
        <v/>
      </c>
      <c r="C33" s="222" t="n">
        <v>0.4166666666666667</v>
      </c>
      <c r="D33" s="220" t="n">
        <v>0.6381944444444444</v>
      </c>
      <c r="E33" s="213">
        <f>IF(C33="","",D33-C33)</f>
        <v/>
      </c>
      <c r="F33" s="259">
        <f>IF(C33="","",IF(AND(OR(WEEKDAY(A33)=1,WEEKDAY(A33)=7,L33="arbeitsfrei",IFERROR(FIND("berstunden",LOWER(IF(J33="","Schnickschnack",J33))),0)&gt;0),E33&lt;=$L$3),E33,IF(AND(OR(WEEKDAY(A33)=1,WEEKDAY(A33)=7,L33="arbeitsfrei",IFERROR(FIND("berstunden",LOWER(IF(J33="","Schnickschnack",J33))),0)&gt;0),E33&gt;$L$3),E33-$M$1,IF($L$1&lt;=$L$3,IF(E33&gt;$L$2,IF(E33&gt;$L$3,E33-$L$1,E33-$L$2),""),IF(E33&gt;$L$1,E33-$L$1,"")))))</f>
        <v/>
      </c>
      <c r="G33" s="260">
        <f>IF(J33="Gleittag",$L$2,IF(OR(WEEKDAY(A33)=1,WEEKDAY(A33)=7,L33="arbeitsfrei",IFERROR(FIND("berstunden",LOWER(IF(J33="","Schnickschnack",J33))),0)&gt;0),"",IF(C33="","",IF(AND(E33&lt;=$L$3,F33=""),IF($L$2&gt;E33,$L$2-E33,""),IF(AND(E33&gt;$L$3,E33&lt;$L$1),$L$1-E33,"")))))</f>
        <v/>
      </c>
      <c r="H33" s="260">
        <f>IF(E33="","",IF(OR(WEEKDAY(A33)=1,WEEKDAY(A33)=7,L33="arbeitsfrei",,IFERROR(FIND("berstunden",LOWER(IF(J33="","Schnickschnack",J33))),0)&gt;0,E33&lt;=$L$4),"",$M$4))</f>
        <v/>
      </c>
      <c r="I33" s="215">
        <f>IF(F33="",IF(G33="",I32,I32-G33-IF(H33="",0,H33)),I32+F33-IF(H33="",0,H33))</f>
        <v/>
      </c>
      <c r="J33" s="223" t="n"/>
      <c r="K33" s="167" t="n"/>
      <c r="L33" s="167" t="n"/>
      <c r="M33" s="167" t="n"/>
    </row>
    <row r="34" ht="19.5" customHeight="1" s="165">
      <c r="A34" s="209">
        <f>WEEKDAY(B34)+1</f>
        <v/>
      </c>
      <c r="B34" s="210">
        <f>DATE(YEAR($B$3),MONTH($B$3),DAY(B33+1))</f>
        <v/>
      </c>
      <c r="C34" s="222" t="n">
        <v>0.4166666666666667</v>
      </c>
      <c r="D34" s="220" t="n">
        <v>0.4375</v>
      </c>
      <c r="E34" s="213">
        <f>IF(C34="","",D34-C34)</f>
        <v/>
      </c>
      <c r="F34" s="259">
        <f>IF(C34="","",IF(AND(OR(WEEKDAY(A34)=1,WEEKDAY(A34)=7,L34="arbeitsfrei",IFERROR(FIND("berstunden",LOWER(IF(J34="","Schnickschnack",J34))),0)&gt;0),E34&lt;=$L$3),E34,IF(AND(OR(WEEKDAY(A34)=1,WEEKDAY(A34)=7,L34="arbeitsfrei",IFERROR(FIND("berstunden",LOWER(IF(J34="","Schnickschnack",J34))),0)&gt;0),E34&gt;$L$3),E34-$M$1,IF($L$1&lt;=$L$3,IF(E34&gt;$L$2,IF(E34&gt;$L$3,E34-$L$1,E34-$L$2),""),IF(E34&gt;$L$1,E34-$L$1,"")))))</f>
        <v/>
      </c>
      <c r="G34" s="260">
        <f>IF(J34="Gleittag",$L$2,IF(OR(WEEKDAY(A34)=1,WEEKDAY(A34)=7,L34="arbeitsfrei",IFERROR(FIND("berstunden",LOWER(IF(J34="","Schnickschnack",J34))),0)&gt;0),"",IF(C34="","",IF(AND(E34&lt;=$L$3,F34=""),IF($L$2&gt;E34,$L$2-E34,""),IF(AND(E34&gt;$L$3,E34&lt;$L$1),$L$1-E34,"")))))</f>
        <v/>
      </c>
      <c r="H34" s="260">
        <f>IF(E34="","",IF(OR(WEEKDAY(A34)=1,WEEKDAY(A34)=7,L34="arbeitsfrei",,IFERROR(FIND("berstunden",LOWER(IF(J34="","Schnickschnack",J34))),0)&gt;0,E34&lt;=$L$4),"",$M$4))</f>
        <v/>
      </c>
      <c r="I34" s="215">
        <f>IF(F34="",IF(G34="",I33,I33-G34-IF(H34="",0,H34)),I33+F34-IF(H34="",0,H34))</f>
        <v/>
      </c>
      <c r="J34" s="223" t="n"/>
      <c r="K34" s="167" t="n"/>
      <c r="L34" s="167" t="n"/>
      <c r="M34" s="167" t="n"/>
    </row>
    <row r="35" ht="19.5" customHeight="1" s="165">
      <c r="A35" s="209">
        <f>IF(B35="","",WEEKDAY(B35+1))</f>
        <v/>
      </c>
      <c r="B35" s="218">
        <f>IF(B34="","",IF(DAY(B34+1)&gt;MONTH($B$3),B34+1,""))</f>
        <v/>
      </c>
      <c r="C35" s="219" t="n">
        <v>0.4166666666666667</v>
      </c>
      <c r="D35" s="220" t="n">
        <v>0.5347222222222222</v>
      </c>
      <c r="E35" s="213">
        <f>IF(C35="","",D35-C35)</f>
        <v/>
      </c>
      <c r="F35" s="259">
        <f>IF(C35="","",IF(AND(OR(WEEKDAY(A35)=1,WEEKDAY(A35)=7,L35="arbeitsfrei",IFERROR(FIND("berstunden",LOWER(IF(J35="","Schnickschnack",J35))),0)&gt;0),E35&lt;=$L$3),E35,IF(AND(OR(WEEKDAY(A35)=1,WEEKDAY(A35)=7,L35="arbeitsfrei",IFERROR(FIND("berstunden",LOWER(IF(J35="","Schnickschnack",J35))),0)&gt;0),E35&gt;$L$3),E35-$M$1,IF($L$1&lt;=$L$3,IF(E35&gt;$L$2,IF(E35&gt;$L$3,E35-$L$1,E35-$L$2),""),IF(E35&gt;$L$1,E35-$L$1,"")))))</f>
        <v/>
      </c>
      <c r="G35" s="260">
        <f>IF(J35="Gleittag",$L$2,IF(OR(WEEKDAY(A35)=1,WEEKDAY(A35)=7,L35="arbeitsfrei",IFERROR(FIND("berstunden",LOWER(IF(J35="","Schnickschnack",J35))),0)&gt;0),"",IF(C35="","",IF(AND(E35&lt;=$L$3,F35=""),IF($L$2&gt;E35,$L$2-E35,""),IF(AND(E35&gt;$L$3,E35&lt;$L$1),$L$1-E35,"")))))</f>
        <v/>
      </c>
      <c r="H35" s="260">
        <f>IF(E35="","",IF(OR(WEEKDAY(A35)=1,WEEKDAY(A35)=7,L35="arbeitsfrei",,IFERROR(FIND("berstunden",LOWER(IF(J35="","Schnickschnack",J35))),0)&gt;0,E35&lt;=$L$4),"",$M$4))</f>
        <v/>
      </c>
      <c r="I35" s="215">
        <f>IF(F35="",IF(G35="",I34,I34-G35-IF(H35="",0,H35)),I34+F35-IF(H35="",0,H35))</f>
        <v/>
      </c>
      <c r="J35" s="223" t="n"/>
      <c r="K35" s="167" t="n"/>
      <c r="L35" s="167" t="n"/>
      <c r="M35" s="167" t="n"/>
    </row>
    <row r="36" ht="19.5" customHeight="1" s="165">
      <c r="A36" s="209">
        <f>IF(B36="","",WEEKDAY(B36+1))</f>
        <v/>
      </c>
      <c r="B36" s="302">
        <f>IF(B35="","",IF(DAY(B35+1)&gt;MONTH($B$3),B35+1,""))</f>
        <v/>
      </c>
      <c r="C36" s="225" t="n"/>
      <c r="D36" s="226" t="n"/>
      <c r="E36" s="227">
        <f>IF(C36="","",D36-C36)</f>
        <v/>
      </c>
      <c r="F36" s="259">
        <f>IF(C36="","",IF(AND(OR(WEEKDAY(A36)=1,WEEKDAY(A36)=7,L36="arbeitsfrei",IFERROR(FIND("berstunden",LOWER(IF(J36="","Schnickschnack",J36))),0)&gt;0),E36&lt;=$L$3),E36,IF(AND(OR(WEEKDAY(A36)=1,WEEKDAY(A36)=7,L36="arbeitsfrei",IFERROR(FIND("berstunden",LOWER(IF(J36="","Schnickschnack",J36))),0)&gt;0),E36&gt;$L$3),E36-$M$1,IF($L$1&lt;=$L$3,IF(E36&gt;$L$2,IF(E36&gt;$L$3,E36-$L$1,E36-$L$2),""),IF(E36&gt;$L$1,E36-$L$1,"")))))</f>
        <v/>
      </c>
      <c r="G36" s="260">
        <f>IF(J36="Gleittag",$L$2,IF(OR(WEEKDAY(A36)=1,WEEKDAY(A36)=7,L36="arbeitsfrei",IFERROR(FIND("berstunden",LOWER(IF(J36="","Schnickschnack",J36))),0)&gt;0),"",IF(C36="","",IF(AND(E36&lt;=$L$3,F36=""),IF($L$2&gt;E36,$L$2-E36,""),IF(AND(E36&gt;$L$3,E36&lt;$L$1),$L$1-E36,"")))))</f>
        <v/>
      </c>
      <c r="H36" s="260">
        <f>IF(E36="","",IF(OR(WEEKDAY(A36)=1,WEEKDAY(A36)=7,L36="arbeitsfrei",,IFERROR(FIND("berstunden",LOWER(IF(J36="","Schnickschnack",J36))),0)&gt;0,E36&lt;=$L$4),"",$M$4))</f>
        <v/>
      </c>
      <c r="I36" s="215">
        <f>IF(F36="",IF(G36="",I35,I35-G36-IF(H36="",0,H36)),I35+F36-IF(H36="",0,H36))</f>
        <v/>
      </c>
      <c r="J36" s="294" t="n"/>
      <c r="K36" s="167" t="n"/>
      <c r="L36" s="167" t="n"/>
      <c r="M36" s="167" t="n"/>
    </row>
    <row r="37" ht="19.5" customHeight="1" s="165">
      <c r="A37" s="229" t="n"/>
      <c r="B37" s="193" t="n"/>
      <c r="C37" s="230" t="n"/>
      <c r="D37" s="230" t="n"/>
      <c r="E37" s="231" t="n"/>
      <c r="F37" s="232" t="n"/>
      <c r="G37" s="233" t="n"/>
      <c r="H37" s="195" t="inlineStr">
        <is>
          <t>Übertrag:</t>
        </is>
      </c>
      <c r="I37" s="234">
        <f>I36</f>
        <v/>
      </c>
      <c r="J37" s="235" t="n"/>
    </row>
    <row r="38" ht="19.5" customHeight="1" s="165">
      <c r="B38" s="237" t="n"/>
      <c r="C38" s="238" t="n"/>
      <c r="D38" s="238" t="n"/>
      <c r="E38" s="239" t="n"/>
      <c r="F38" s="240" t="n"/>
      <c r="G38" s="239" t="n"/>
      <c r="H38" s="239" t="n"/>
      <c r="I38" s="239" t="n"/>
      <c r="J38" s="241" t="n"/>
    </row>
    <row r="39" ht="19.5" customHeight="1" s="165">
      <c r="B39" s="237" t="n"/>
      <c r="C39" s="238" t="n"/>
      <c r="D39" s="238" t="n"/>
      <c r="E39" s="239" t="n"/>
      <c r="F39" s="240" t="n"/>
      <c r="G39" s="239" t="n"/>
      <c r="H39" s="239" t="n"/>
      <c r="I39" s="239" t="n"/>
      <c r="J39" s="241" t="n"/>
    </row>
    <row r="40" ht="19.5" customHeight="1" s="165">
      <c r="B40" s="238" t="n"/>
      <c r="C40" s="238" t="n"/>
      <c r="D40" s="238" t="n"/>
      <c r="E40" s="239" t="n"/>
      <c r="F40" s="242" t="n"/>
      <c r="G40" s="239" t="n"/>
      <c r="H40" s="239" t="n"/>
      <c r="I40" s="239" t="n"/>
      <c r="J40" s="241" t="n"/>
    </row>
    <row r="41" ht="19.5" customHeight="1" s="165">
      <c r="B41" s="238" t="n"/>
      <c r="C41" s="238" t="n"/>
      <c r="D41" s="238" t="n"/>
      <c r="E41" s="239" t="n"/>
      <c r="F41" s="240" t="n"/>
      <c r="G41" s="239" t="n"/>
      <c r="H41" s="239" t="n"/>
      <c r="I41" s="239" t="n"/>
      <c r="J41" s="241" t="n"/>
    </row>
    <row r="42" ht="19.5" customHeight="1" s="165">
      <c r="B42" s="238" t="n"/>
      <c r="C42" s="238" t="n"/>
      <c r="D42" s="238" t="n"/>
      <c r="E42" s="239" t="n"/>
      <c r="F42" s="240" t="n"/>
      <c r="G42" s="239" t="n"/>
      <c r="H42" s="239" t="n"/>
      <c r="I42" s="239" t="n"/>
      <c r="J42" s="241" t="n"/>
    </row>
    <row r="43" ht="19.5" customHeight="1" s="165">
      <c r="B43" s="238" t="n"/>
      <c r="C43" s="238" t="n"/>
      <c r="D43" s="238" t="n"/>
      <c r="E43" s="239" t="n"/>
      <c r="F43" s="240" t="n"/>
      <c r="G43" s="239" t="n"/>
      <c r="H43" s="239" t="n"/>
      <c r="I43" s="239" t="n"/>
      <c r="J43" s="241" t="n"/>
    </row>
    <row r="44" ht="19.5" customHeight="1" s="165">
      <c r="B44" s="238" t="n"/>
      <c r="C44" s="238" t="n"/>
      <c r="D44" s="238" t="n"/>
      <c r="E44" s="239" t="n"/>
      <c r="F44" s="240" t="n"/>
      <c r="G44" s="239" t="n"/>
      <c r="H44" s="239" t="n"/>
      <c r="I44" s="239" t="n"/>
      <c r="J44" s="241" t="n"/>
    </row>
    <row r="45" ht="19.5" customHeight="1" s="165">
      <c r="B45" s="238" t="n"/>
      <c r="C45" s="238" t="n"/>
      <c r="D45" s="238" t="n"/>
      <c r="E45" s="239" t="n"/>
      <c r="F45" s="240" t="n"/>
      <c r="G45" s="239" t="n"/>
      <c r="H45" s="239" t="n"/>
      <c r="I45" s="239" t="n"/>
      <c r="J45" s="241" t="n"/>
    </row>
    <row r="46" ht="19.5" customHeight="1" s="165">
      <c r="B46" s="238" t="n"/>
      <c r="C46" s="238" t="n"/>
      <c r="D46" s="238" t="n"/>
      <c r="E46" s="239" t="n"/>
      <c r="F46" s="240" t="n"/>
      <c r="G46" s="239" t="n"/>
      <c r="H46" s="239" t="n"/>
      <c r="I46" s="239" t="n"/>
      <c r="J46" s="241" t="n"/>
    </row>
    <row r="47" ht="19.5" customHeight="1" s="165">
      <c r="B47" s="238" t="n"/>
      <c r="C47" s="238" t="n"/>
      <c r="D47" s="238" t="n"/>
      <c r="E47" s="239" t="n"/>
      <c r="F47" s="240" t="n"/>
      <c r="G47" s="239" t="n"/>
      <c r="H47" s="239" t="n"/>
      <c r="I47" s="239" t="n"/>
      <c r="J47" s="241" t="n"/>
    </row>
    <row r="48" ht="19.5" customHeight="1" s="165">
      <c r="B48" s="238" t="n"/>
      <c r="C48" s="238" t="n"/>
      <c r="D48" s="238" t="n"/>
      <c r="E48" s="239" t="n"/>
      <c r="F48" s="240" t="n"/>
      <c r="G48" s="239" t="n"/>
      <c r="H48" s="239" t="n"/>
      <c r="I48" s="239" t="n"/>
      <c r="J48" s="241" t="n"/>
    </row>
    <row r="49" ht="19.5" customHeight="1" s="165">
      <c r="B49" s="238" t="n"/>
      <c r="C49" s="238" t="n"/>
      <c r="D49" s="238" t="n"/>
      <c r="E49" s="239" t="n"/>
      <c r="F49" s="240" t="n"/>
      <c r="G49" s="239" t="n"/>
      <c r="H49" s="239" t="n"/>
      <c r="I49" s="239" t="n"/>
      <c r="J49" s="241" t="n"/>
    </row>
    <row r="50" ht="19.5" customHeight="1" s="165">
      <c r="B50" s="238" t="n"/>
      <c r="C50" s="238" t="n"/>
      <c r="D50" s="238" t="n"/>
      <c r="E50" s="239" t="n"/>
      <c r="F50" s="240" t="n"/>
      <c r="G50" s="239" t="n"/>
      <c r="H50" s="239" t="n"/>
      <c r="I50" s="239" t="n"/>
      <c r="J50" s="241" t="n"/>
    </row>
    <row r="51" ht="19.5" customHeight="1" s="165">
      <c r="B51" s="238" t="n"/>
      <c r="C51" s="238" t="n"/>
      <c r="D51" s="238" t="n"/>
      <c r="E51" s="239" t="n"/>
      <c r="F51" s="240" t="n"/>
      <c r="G51" s="239" t="n"/>
      <c r="H51" s="239" t="n"/>
      <c r="I51" s="239" t="n"/>
      <c r="J51" s="241" t="n"/>
    </row>
    <row r="52" ht="19.5" customHeight="1" s="165">
      <c r="B52" s="238" t="n"/>
      <c r="C52" s="238" t="n"/>
      <c r="D52" s="238" t="n"/>
      <c r="E52" s="239" t="n"/>
      <c r="F52" s="240" t="n"/>
      <c r="G52" s="239" t="n"/>
      <c r="H52" s="239" t="n"/>
      <c r="I52" s="239" t="n"/>
      <c r="J52" s="241" t="n"/>
    </row>
    <row r="53" ht="19.5" customHeight="1" s="165">
      <c r="B53" s="238" t="n"/>
      <c r="C53" s="238" t="n"/>
      <c r="D53" s="238" t="n"/>
      <c r="E53" s="239" t="n"/>
      <c r="F53" s="240" t="n"/>
      <c r="G53" s="239" t="n"/>
      <c r="H53" s="239" t="n"/>
      <c r="I53" s="239" t="n"/>
      <c r="J53" s="241" t="n"/>
    </row>
    <row r="54" ht="19.5" customHeight="1" s="165">
      <c r="B54" s="238" t="n"/>
      <c r="C54" s="238" t="n"/>
      <c r="D54" s="238" t="n"/>
      <c r="E54" s="239" t="n"/>
      <c r="F54" s="240" t="n"/>
      <c r="G54" s="239" t="n"/>
      <c r="H54" s="239" t="n"/>
      <c r="I54" s="239" t="n"/>
      <c r="J54" s="241" t="n"/>
    </row>
    <row r="55" ht="19.5" customHeight="1" s="165">
      <c r="B55" s="238" t="n"/>
      <c r="C55" s="238" t="n"/>
      <c r="D55" s="238" t="n"/>
      <c r="E55" s="239" t="n"/>
      <c r="F55" s="240" t="n"/>
      <c r="G55" s="239" t="n"/>
      <c r="H55" s="239" t="n"/>
      <c r="I55" s="239" t="n"/>
      <c r="J55" s="241" t="n"/>
    </row>
    <row r="56" ht="19.5" customHeight="1" s="165">
      <c r="B56" s="238" t="n"/>
      <c r="C56" s="238" t="n"/>
      <c r="D56" s="238" t="n"/>
      <c r="E56" s="239" t="n"/>
      <c r="F56" s="240" t="n"/>
      <c r="G56" s="239" t="n"/>
      <c r="H56" s="239" t="n"/>
      <c r="I56" s="239" t="n"/>
      <c r="J56" s="241" t="n"/>
    </row>
    <row r="57" ht="19.5" customHeight="1" s="165">
      <c r="B57" s="238" t="n"/>
      <c r="C57" s="238" t="n"/>
      <c r="D57" s="238" t="n"/>
      <c r="E57" s="239" t="n"/>
      <c r="F57" s="240" t="n"/>
      <c r="G57" s="239" t="n"/>
      <c r="H57" s="239" t="n"/>
      <c r="I57" s="239" t="n"/>
      <c r="J57" s="241" t="n"/>
    </row>
    <row r="58" ht="19.5" customHeight="1" s="165">
      <c r="B58" s="238" t="n"/>
      <c r="C58" s="238" t="n"/>
      <c r="D58" s="238" t="n"/>
      <c r="E58" s="239" t="n"/>
      <c r="F58" s="240" t="n"/>
      <c r="G58" s="239" t="n"/>
      <c r="H58" s="239" t="n"/>
      <c r="I58" s="239" t="n"/>
      <c r="J58" s="241" t="n"/>
    </row>
    <row r="59" ht="19.5" customHeight="1" s="165">
      <c r="B59" s="238" t="n"/>
      <c r="C59" s="238" t="n"/>
      <c r="D59" s="238" t="n"/>
      <c r="E59" s="239" t="n"/>
      <c r="F59" s="240" t="n"/>
      <c r="G59" s="239" t="n"/>
      <c r="H59" s="239" t="n"/>
      <c r="I59" s="239" t="n"/>
      <c r="J59" s="241" t="n"/>
    </row>
    <row r="60" ht="19.5" customHeight="1" s="165">
      <c r="B60" s="238" t="n"/>
      <c r="C60" s="238" t="n"/>
      <c r="D60" s="238" t="n"/>
      <c r="E60" s="239" t="n"/>
      <c r="F60" s="240" t="n"/>
      <c r="G60" s="239" t="n"/>
      <c r="H60" s="239" t="n"/>
      <c r="I60" s="239" t="n"/>
      <c r="J60" s="241" t="n"/>
    </row>
    <row r="61" ht="19.5" customHeight="1" s="165">
      <c r="B61" s="238" t="n"/>
      <c r="C61" s="238" t="n"/>
      <c r="D61" s="238" t="n"/>
      <c r="E61" s="239" t="n"/>
      <c r="F61" s="240" t="n"/>
      <c r="G61" s="239" t="n"/>
      <c r="H61" s="239" t="n"/>
      <c r="I61" s="239" t="n"/>
      <c r="J61" s="241" t="n"/>
    </row>
    <row r="62" ht="19.5" customHeight="1" s="165">
      <c r="B62" s="238" t="n"/>
      <c r="C62" s="238" t="n"/>
      <c r="D62" s="238" t="n"/>
      <c r="E62" s="239" t="n"/>
      <c r="F62" s="240" t="n"/>
      <c r="G62" s="239" t="n"/>
      <c r="H62" s="239" t="n"/>
      <c r="I62" s="239" t="n"/>
      <c r="J62" s="241" t="n"/>
    </row>
    <row r="63" ht="19.5" customHeight="1" s="165">
      <c r="B63" s="238" t="n"/>
      <c r="C63" s="238" t="n"/>
      <c r="D63" s="238" t="n"/>
      <c r="E63" s="239" t="n"/>
      <c r="F63" s="240" t="n"/>
      <c r="G63" s="239" t="n"/>
      <c r="H63" s="239" t="n"/>
      <c r="I63" s="239" t="n"/>
      <c r="J63" s="241" t="n"/>
    </row>
  </sheetData>
  <mergeCells count="4">
    <mergeCell ref="B3:C3"/>
    <mergeCell ref="A1:J1"/>
    <mergeCell ref="E3:G3"/>
    <mergeCell ref="C4:D4"/>
  </mergeCells>
  <conditionalFormatting sqref="E12:E13 J12:J13">
    <cfRule type="expression" rank="0" priority="2" equalAverage="0" aboveAverage="0" dxfId="0" text="" percent="0" bottom="0">
      <formula>WEEKDAY(#ref!)=1</formula>
    </cfRule>
    <cfRule type="expression" rank="0" priority="3" equalAverage="0" aboveAverage="0" dxfId="0" text="" percent="0" bottom="0">
      <formula>WEEKDAY(#ref!)=7</formula>
    </cfRule>
  </conditionalFormatting>
  <conditionalFormatting sqref="D12:D13">
    <cfRule type="expression" rank="0" priority="4" equalAverage="0" aboveAverage="0" dxfId="0" text="" percent="0" bottom="0">
      <formula>WEEKDAY(#ref!)=1</formula>
    </cfRule>
    <cfRule type="expression" rank="0" priority="5" equalAverage="0" aboveAverage="0" dxfId="3" text="" percent="0" bottom="0">
      <formula>WEEKDAY(#ref!)=7</formula>
    </cfRule>
  </conditionalFormatting>
  <conditionalFormatting sqref="B12:C13">
    <cfRule type="expression" rank="0" priority="6" equalAverage="0" aboveAverage="0" dxfId="0" text="" percent="0" bottom="0">
      <formula>WEEKDAY(#ref!)=1</formula>
    </cfRule>
    <cfRule type="expression" rank="0" priority="7" equalAverage="0" aboveAverage="0" dxfId="0" text="" percent="0" bottom="0">
      <formula>WEEKDAY(#ref!)=7</formula>
    </cfRule>
  </conditionalFormatting>
  <conditionalFormatting sqref="E19:E20 J19:J20">
    <cfRule type="expression" rank="0" priority="8" equalAverage="0" aboveAverage="0" dxfId="0" text="" percent="0" bottom="0">
      <formula>WEEKDAY(#ref!)=1</formula>
    </cfRule>
    <cfRule type="expression" rank="0" priority="9" equalAverage="0" aboveAverage="0" dxfId="0" text="" percent="0" bottom="0">
      <formula>WEEKDAY(#ref!)=7</formula>
    </cfRule>
  </conditionalFormatting>
  <conditionalFormatting sqref="D19:D20">
    <cfRule type="expression" rank="0" priority="10" equalAverage="0" aboveAverage="0" dxfId="0" text="" percent="0" bottom="0">
      <formula>WEEKDAY(#ref!)=1</formula>
    </cfRule>
    <cfRule type="expression" rank="0" priority="11" equalAverage="0" aboveAverage="0" dxfId="3" text="" percent="0" bottom="0">
      <formula>WEEKDAY(#ref!)=7</formula>
    </cfRule>
  </conditionalFormatting>
  <conditionalFormatting sqref="B19:C20">
    <cfRule type="expression" rank="0" priority="12" equalAverage="0" aboveAverage="0" dxfId="0" text="" percent="0" bottom="0">
      <formula>WEEKDAY(#ref!)=1</formula>
    </cfRule>
    <cfRule type="expression" rank="0" priority="13" equalAverage="0" aboveAverage="0" dxfId="0" text="" percent="0" bottom="0">
      <formula>WEEKDAY(#ref!)=7</formula>
    </cfRule>
  </conditionalFormatting>
  <conditionalFormatting sqref="E26:E27 J26:J27">
    <cfRule type="expression" rank="0" priority="14" equalAverage="0" aboveAverage="0" dxfId="0" text="" percent="0" bottom="0">
      <formula>WEEKDAY(#ref!)=1</formula>
    </cfRule>
    <cfRule type="expression" rank="0" priority="15" equalAverage="0" aboveAverage="0" dxfId="0" text="" percent="0" bottom="0">
      <formula>WEEKDAY(#ref!)=7</formula>
    </cfRule>
  </conditionalFormatting>
  <conditionalFormatting sqref="D26:D27">
    <cfRule type="expression" rank="0" priority="16" equalAverage="0" aboveAverage="0" dxfId="0" text="" percent="0" bottom="0">
      <formula>WEEKDAY(#ref!)=1</formula>
    </cfRule>
    <cfRule type="expression" rank="0" priority="17" equalAverage="0" aboveAverage="0" dxfId="3" text="" percent="0" bottom="0">
      <formula>WEEKDAY(#ref!)=7</formula>
    </cfRule>
  </conditionalFormatting>
  <conditionalFormatting sqref="B26:C27">
    <cfRule type="expression" rank="0" priority="18" equalAverage="0" aboveAverage="0" dxfId="0" text="" percent="0" bottom="0">
      <formula>WEEKDAY(#ref!)=1</formula>
    </cfRule>
    <cfRule type="expression" rank="0" priority="19" equalAverage="0" aboveAverage="0" dxfId="0" text="" percent="0" bottom="0">
      <formula>WEEKDAY(#ref!)=7</formula>
    </cfRule>
  </conditionalFormatting>
  <conditionalFormatting sqref="E33:E34 J33:J34">
    <cfRule type="expression" rank="0" priority="20" equalAverage="0" aboveAverage="0" dxfId="0" text="" percent="0" bottom="0">
      <formula>WEEKDAY(#ref!)=1</formula>
    </cfRule>
    <cfRule type="expression" rank="0" priority="21" equalAverage="0" aboveAverage="0" dxfId="0" text="" percent="0" bottom="0">
      <formula>WEEKDAY(#ref!)=7</formula>
    </cfRule>
  </conditionalFormatting>
  <conditionalFormatting sqref="D33:D34">
    <cfRule type="expression" rank="0" priority="22" equalAverage="0" aboveAverage="0" dxfId="0" text="" percent="0" bottom="0">
      <formula>WEEKDAY(#ref!)=1</formula>
    </cfRule>
    <cfRule type="expression" rank="0" priority="23" equalAverage="0" aboveAverage="0" dxfId="3" text="" percent="0" bottom="0">
      <formula>WEEKDAY(#ref!)=7</formula>
    </cfRule>
  </conditionalFormatting>
  <conditionalFormatting sqref="B33:C34">
    <cfRule type="expression" rank="0" priority="24" equalAverage="0" aboveAverage="0" dxfId="0" text="" percent="0" bottom="0">
      <formula>WEEKDAY(#ref!)=1</formula>
    </cfRule>
    <cfRule type="expression" rank="0" priority="25" equalAverage="0" aboveAverage="0" dxfId="0" text="" percent="0" bottom="0">
      <formula>WEEKDAY(#ref!)=7</formula>
    </cfRule>
  </conditionalFormatting>
  <conditionalFormatting sqref="H7:H36 I9 I11 I13 I15 I17 I19 I21 I23 I25 I27 I29 I31 I33 I35:I36">
    <cfRule type="expression" rank="0" priority="26" equalAverage="0" aboveAverage="0" dxfId="0" text="" percent="0" bottom="0">
      <formula>WEEKDAY(#ref!)=1</formula>
    </cfRule>
    <cfRule type="expression" rank="0" priority="27" equalAverage="0" aboveAverage="0" dxfId="0" text="" percent="0" bottom="0">
      <formula>WEEKDAY(#ref!)=7</formula>
    </cfRule>
  </conditionalFormatting>
  <conditionalFormatting sqref="I8 I10 I12 I14 I16 I18 I20 I22 I24 I26 I28 I30 I32 I34">
    <cfRule type="expression" rank="0" priority="28" equalAverage="0" aboveAverage="0" dxfId="6" text="" percent="0" bottom="0">
      <formula>AND(OR(WEEKDAY(#ref!)=1,WEEKDAY(#ref!)=7),#ref!="")</formula>
    </cfRule>
    <cfRule type="expression" rank="0" priority="29" equalAverage="0" aboveAverage="0" dxfId="7" text="" percent="0" bottom="0">
      <formula>AND(WEEKDAY(#ref!&gt;1&lt;7),#ref!="",#ref!="")</formula>
    </cfRule>
    <cfRule type="expression" rank="0" priority="30" equalAverage="0" aboveAverage="0" dxfId="3" text="" percent="0" bottom="0">
      <formula>AND(OR(WEEKDAY(#ref!)=1,WEEKDAY(#ref!)=7),#ref!&lt;&gt;"")</formula>
    </cfRule>
  </conditionalFormatting>
  <conditionalFormatting sqref="I29:I31">
    <cfRule type="expression" rank="0" priority="31" equalAverage="0" aboveAverage="0" dxfId="6" text="" percent="0" bottom="0">
      <formula>AND(OR(WEEKDAY(#ref!)=1,WEEKDAY(#ref!)=7),#ref!="")</formula>
    </cfRule>
    <cfRule type="expression" rank="0" priority="32" equalAverage="0" aboveAverage="0" dxfId="7" text="" percent="0" bottom="0">
      <formula>AND(WEEKDAY(#ref!&gt;1&lt;7),#ref!="",#ref!="")</formula>
    </cfRule>
    <cfRule type="expression" rank="0" priority="33" equalAverage="0" aboveAverage="0" dxfId="3" text="" percent="0" bottom="0">
      <formula>AND(OR(WEEKDAY(#ref!)=1,WEEKDAY(#ref!)=7),#ref!&lt;&gt;"")</formula>
    </cfRule>
  </conditionalFormatting>
  <conditionalFormatting sqref="I7">
    <cfRule type="expression" rank="0" priority="34" equalAverage="0" aboveAverage="0" dxfId="6" text="" percent="0" bottom="0">
      <formula>AND(OR(WEEKDAY(#ref!)=1,WEEKDAY(#ref!)=7),#ref!="")</formula>
    </cfRule>
    <cfRule type="expression" rank="0" priority="35" equalAverage="0" aboveAverage="0" dxfId="7" text="" percent="0" bottom="0">
      <formula>AND(WEEKDAY(#ref!&gt;1&lt;7),#ref!="",#ref!="")</formula>
    </cfRule>
    <cfRule type="expression" rank="0" priority="36" equalAverage="0" aboveAverage="0" dxfId="3" text="" percent="0" bottom="0">
      <formula>AND(OR(WEEKDAY(#ref!)=1,WEEKDAY(#ref!)=7),#ref!&lt;&gt;"")</formula>
    </cfRule>
  </conditionalFormatting>
  <printOptions horizontalCentered="0" verticalCentered="0" headings="0" gridLines="0" gridLinesSet="1"/>
  <pageMargins left="0.321527777777778" right="0.201388888888889" top="0.553472222222222" bottom="0.231944444444444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de-DE</dc:language>
  <dcterms:created xsi:type="dcterms:W3CDTF">2017-12-04T10:56:30Z</dcterms:created>
  <dcterms:modified xsi:type="dcterms:W3CDTF">2023-03-03T09:39:15Z</dcterms:modified>
  <cp:revision>273</cp:revision>
</cp:coreProperties>
</file>