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13720" yWindow="640" windowWidth="18180" windowHeight="23500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  <sheet name="Hilfe" sheetId="13" state="visible" r:id="rId13"/>
  </sheets>
  <definedNames>
    <definedName name="Excel_BuiltIn__FilterDatabase_12">'Dezember 23'!$A$6:$J$38</definedName>
    <definedName name="Excel_BuiltIn_Print_Area" localSheetId="7">'August 23'!$A$1:$J$39</definedName>
    <definedName name="Excel_BuiltIn_Print_Area" localSheetId="0">'Januar 23'!$A$1:$J$39</definedName>
    <definedName name="Excel_BuiltIn_Print_Area" localSheetId="6">'Juli 23'!$A$1:$J$39</definedName>
    <definedName name="Excel_BuiltIn_Print_Area" localSheetId="5">'Juni 23'!$A$1:$J$38</definedName>
    <definedName name="Excel_BuiltIn_Print_Area" localSheetId="4">'Mai 23'!$A$1:$J$39</definedName>
    <definedName name="Excel_BuiltIn_Print_Area" localSheetId="2">'März 23'!$A$1:$J$39</definedName>
    <definedName name="Excel_BuiltIn_Print_Area" localSheetId="10">'November 23'!$A$1:$J$38</definedName>
    <definedName name="Excel_BuiltIn_Print_Area" localSheetId="9">'Oktober 23'!$A$1:$J$39</definedName>
    <definedName name="Excel_BuiltIn_Print_Area" localSheetId="8">'September 23'!$A$1:$J$38</definedName>
    <definedName name="_xlnm.Print_Area" localSheetId="0">'Januar 23'!$A$1:$J$38</definedName>
    <definedName name="_xlnm.Print_Area" localSheetId="1">'Februar 23'!$A$1:$J$36</definedName>
    <definedName name="_xlnm.Print_Area" localSheetId="2">'März 23'!$A$1:$J$38</definedName>
    <definedName name="_xlnm.Print_Area" localSheetId="3">'April 23'!$A$1:$J$37</definedName>
    <definedName name="_xlnm.Print_Area" localSheetId="4">'Mai 23'!$A$1:$J$38</definedName>
    <definedName name="_xlnm.Print_Area" localSheetId="5">'Juni 23'!$A$1:$J$37</definedName>
    <definedName name="_xlnm.Print_Area" localSheetId="6">'Juli 23'!$A$1:$J$38</definedName>
    <definedName name="_xlnm.Print_Area" localSheetId="7">'August 23'!$A$1:$J$38</definedName>
    <definedName name="_xlnm.Print_Area" localSheetId="8">'September 23'!$A$1:$J$37</definedName>
    <definedName name="_xlnm.Print_Area" localSheetId="9">'Oktober 23'!$A$1:$J$38</definedName>
    <definedName name="_xlnm.Print_Area" localSheetId="10">'November 23'!$A$1:$J$37</definedName>
    <definedName name="_xlnm.Print_Area" localSheetId="11">'Dezember 23'!$A$1:$J$38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  <numFmt numFmtId="174" formatCode="#,##0.00\ [$€-407];[Red]\-#,##0.00\ [$€-407]"/>
  </numFmts>
  <fonts count="15">
    <font>
      <name val="Geneva"/>
      <sz val="9"/>
    </font>
    <font>
      <name val="Geneva"/>
      <family val="2"/>
      <b val="1"/>
      <i val="1"/>
      <sz val="9"/>
      <u val="single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color rgb="FFFFFFFF"/>
      <sz val="10"/>
    </font>
    <font>
      <name val="Arial"/>
      <family val="2"/>
      <color rgb="FF000000"/>
      <sz val="10"/>
    </font>
    <font>
      <name val="Arial"/>
      <family val="2"/>
      <color rgb="FFCE181E"/>
      <sz val="10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10"/>
    </font>
    <font>
      <name val="Arial"/>
      <family val="2"/>
      <sz val="12"/>
    </font>
    <font>
      <name val="Arial"/>
      <family val="2"/>
      <color rgb="FF000000"/>
      <sz val="11"/>
    </font>
    <font>
      <name val="Geneva"/>
      <family val="2"/>
      <sz val="24"/>
    </font>
    <font>
      <name val="Geneva"/>
      <family val="2"/>
      <i val="1"/>
      <sz val="9"/>
    </font>
    <font>
      <name val="Geneva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rgb="FF31363B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31363B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31363B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auto="1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auto="1"/>
      </top>
      <bottom style="thin">
        <color auto="1"/>
      </bottom>
      <diagonal/>
    </border>
    <border>
      <left style="thin">
        <color rgb="FF31363B"/>
      </left>
      <right style="medium">
        <color rgb="FF31363B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1363B"/>
      </bottom>
      <diagonal/>
    </border>
    <border>
      <left style="thin">
        <color auto="1"/>
      </left>
      <right/>
      <top style="medium">
        <color rgb="FF31363B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thin">
        <color auto="1"/>
      </right>
      <top style="medium">
        <color rgb="FF31363B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>
        <color auto="1"/>
      </left>
      <right style="medium">
        <color rgb="FF31363B"/>
      </right>
      <top style="thin">
        <color auto="1"/>
      </top>
      <bottom style="medium">
        <color rgb="FF31363B"/>
      </bottom>
      <diagonal/>
    </border>
    <border>
      <left/>
      <right style="thin">
        <color auto="1"/>
      </right>
      <top style="thin">
        <color auto="1"/>
      </top>
      <bottom style="medium">
        <color rgb="FF31363B"/>
      </bottom>
      <diagonal/>
    </border>
    <border>
      <left style="medium">
        <color rgb="FF31363B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rgb="FF31363B"/>
      </right>
      <top style="medium">
        <color auto="1"/>
      </top>
      <bottom/>
      <diagonal/>
    </border>
    <border>
      <left style="thin">
        <color auto="1"/>
      </left>
      <right style="medium">
        <color rgb="FF31363B"/>
      </right>
      <top style="medium">
        <color auto="1"/>
      </top>
      <bottom style="thin">
        <color auto="1"/>
      </bottom>
      <diagonal/>
    </border>
    <border>
      <left style="medium">
        <color rgb="FF31363B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4" fontId="1" fillId="0" borderId="0"/>
  </cellStyleXfs>
  <cellXfs count="259">
    <xf numFmtId="0" fontId="0" fillId="0" borderId="0" pivotButton="0" quotePrefix="0" xfId="0"/>
    <xf numFmtId="0" fontId="8" fillId="0" borderId="0" applyAlignment="1" applyProtection="1" pivotButton="0" quotePrefix="0" xfId="0">
      <alignment horizontal="left" vertical="center"/>
      <protection locked="1" hidden="1"/>
    </xf>
    <xf numFmtId="0" fontId="2" fillId="0" borderId="0" applyAlignment="1" pivotButton="0" quotePrefix="0" xfId="0">
      <alignment vertical="center"/>
    </xf>
    <xf numFmtId="0" fontId="2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/>
      <protection locked="1" hidden="1"/>
    </xf>
    <xf numFmtId="1" fontId="2" fillId="0" borderId="0" applyAlignment="1" applyProtection="1" pivotButton="0" quotePrefix="0" xfId="0">
      <alignment vertical="center"/>
      <protection locked="1" hidden="1"/>
    </xf>
    <xf numFmtId="164" fontId="2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" fontId="2" fillId="0" borderId="0" applyAlignment="1" pivotButton="0" quotePrefix="0" xfId="0">
      <alignment vertical="center"/>
    </xf>
    <xf numFmtId="21" fontId="4" fillId="0" borderId="0" applyAlignment="1" pivotButton="0" quotePrefix="0" xfId="0">
      <alignment vertical="center"/>
    </xf>
    <xf numFmtId="20" fontId="4" fillId="0" borderId="0" applyAlignment="1" pivotButton="0" quotePrefix="0" xfId="0">
      <alignment vertical="center"/>
    </xf>
    <xf numFmtId="20" fontId="5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vertical="center"/>
      <protection locked="0" hidden="0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vertical="center" wrapText="1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" fontId="10" fillId="0" borderId="0" applyAlignment="1" applyProtection="1" pivotButton="0" quotePrefix="0" xfId="0">
      <alignment horizontal="center" vertical="center"/>
      <protection locked="1" hidden="1"/>
    </xf>
    <xf numFmtId="21" fontId="10" fillId="0" borderId="0" applyAlignment="1" applyProtection="1" pivotButton="0" quotePrefix="0" xfId="0">
      <alignment horizontal="center" vertical="center"/>
      <protection locked="1" hidden="1"/>
    </xf>
    <xf numFmtId="0" fontId="3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vertical="center"/>
    </xf>
    <xf numFmtId="0" fontId="8" fillId="0" borderId="2" applyAlignment="1" applyProtection="1" pivotButton="0" quotePrefix="0" xfId="0">
      <alignment horizontal="center" vertical="center"/>
      <protection locked="0" hidden="0"/>
    </xf>
    <xf numFmtId="20" fontId="8" fillId="0" borderId="2" applyAlignment="1" applyProtection="1" pivotButton="0" quotePrefix="0" xfId="0">
      <alignment horizontal="center" vertical="center"/>
      <protection locked="1" hidden="1"/>
    </xf>
    <xf numFmtId="0" fontId="8" fillId="0" borderId="2" applyAlignment="1" applyProtection="1" pivotButton="0" quotePrefix="0" xfId="0">
      <alignment horizontal="right" vertical="center"/>
      <protection locked="1" hidden="1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0" fontId="8" fillId="0" borderId="4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1" fontId="8" fillId="0" borderId="8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 wrapText="1"/>
    </xf>
    <xf numFmtId="2" fontId="8" fillId="0" borderId="8" applyAlignment="1" pivotButton="0" quotePrefix="0" xfId="0">
      <alignment horizontal="center"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20" fontId="8" fillId="2" borderId="12" applyAlignment="1" applyProtection="1" pivotButton="0" quotePrefix="0" xfId="0">
      <alignment horizontal="center" vertical="center"/>
      <protection locked="0" hidden="0"/>
    </xf>
    <xf numFmtId="20" fontId="8" fillId="2" borderId="13" applyAlignment="1" applyProtection="1" pivotButton="0" quotePrefix="0" xfId="0">
      <alignment horizontal="center" vertical="center"/>
      <protection locked="0" hidden="0"/>
    </xf>
    <xf numFmtId="20" fontId="8" fillId="2" borderId="14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4" applyAlignment="1" applyProtection="1" pivotButton="0" quotePrefix="0" xfId="0">
      <alignment horizontal="center" vertical="center"/>
      <protection locked="0" hidden="0"/>
    </xf>
    <xf numFmtId="20" fontId="8" fillId="0" borderId="14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20" fontId="8" fillId="0" borderId="17" applyAlignment="1" applyProtection="1" pivotButton="0" quotePrefix="0" xfId="0">
      <alignment horizontal="center" vertical="center"/>
      <protection locked="0" hidden="0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20" fontId="8" fillId="2" borderId="10" applyAlignment="1" applyProtection="1" pivotButton="0" quotePrefix="0" xfId="0">
      <alignment horizontal="center" vertical="center"/>
      <protection locked="0" hidden="0"/>
    </xf>
    <xf numFmtId="20" fontId="8" fillId="2" borderId="14" applyAlignment="1" applyProtection="1" pivotButton="0" quotePrefix="0" xfId="0">
      <alignment horizontal="center" vertical="center"/>
      <protection locked="0" hidden="0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20" fontId="8" fillId="0" borderId="19" applyAlignment="1" applyProtection="1" pivotButton="0" quotePrefix="0" xfId="0">
      <alignment horizontal="center" vertical="center"/>
      <protection locked="0" hidden="0"/>
    </xf>
    <xf numFmtId="20" fontId="8" fillId="0" borderId="20" applyAlignment="1" applyProtection="1" pivotButton="0" quotePrefix="0" xfId="0">
      <alignment horizontal="center" vertical="center"/>
      <protection locked="0" hidden="0"/>
    </xf>
    <xf numFmtId="20" fontId="8" fillId="0" borderId="20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vertical="center"/>
    </xf>
    <xf numFmtId="0" fontId="8" fillId="0" borderId="2" applyAlignment="1" applyProtection="1" pivotButton="0" quotePrefix="0" xfId="0">
      <alignment vertical="center"/>
      <protection locked="0" hidden="0"/>
    </xf>
    <xf numFmtId="0" fontId="8" fillId="0" borderId="2" applyAlignment="1" applyProtection="1" pivotButton="0" quotePrefix="0" xfId="0">
      <alignment vertical="center"/>
      <protection locked="1" hidden="1"/>
    </xf>
    <xf numFmtId="1" fontId="8" fillId="0" borderId="2" applyAlignment="1" applyProtection="1" pivotButton="0" quotePrefix="0" xfId="0">
      <alignment vertical="center"/>
      <protection locked="1" hidden="1"/>
    </xf>
    <xf numFmtId="0" fontId="2" fillId="0" borderId="2" applyAlignment="1" applyProtection="1" pivotButton="0" quotePrefix="0" xfId="0">
      <alignment vertical="center"/>
      <protection locked="1" hidden="1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20" fontId="2" fillId="0" borderId="0" applyAlignment="1" pivotButton="0" quotePrefix="0" xfId="0">
      <alignment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center"/>
      <protection locked="1" hidden="1"/>
    </xf>
    <xf numFmtId="1" fontId="8" fillId="0" borderId="0" applyAlignment="1" applyProtection="1" pivotButton="0" quotePrefix="0" xfId="0">
      <alignment vertical="center"/>
      <protection locked="1" hidden="1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8" fillId="0" borderId="23" applyAlignment="1" applyProtection="1" pivotButton="0" quotePrefix="0" xfId="0">
      <alignment horizontal="center" vertical="center"/>
      <protection locked="0" hidden="0"/>
    </xf>
    <xf numFmtId="20" fontId="8" fillId="0" borderId="23" applyAlignment="1" applyProtection="1" pivotButton="0" quotePrefix="0" xfId="0">
      <alignment horizontal="center" vertical="center"/>
      <protection locked="1" hidden="1"/>
    </xf>
    <xf numFmtId="0" fontId="8" fillId="0" borderId="23" applyAlignment="1" applyProtection="1" pivotButton="0" quotePrefix="0" xfId="0">
      <alignment horizontal="right" vertical="center"/>
      <protection locked="1" hidden="1"/>
    </xf>
    <xf numFmtId="0" fontId="2" fillId="0" borderId="23" applyAlignment="1" applyProtection="1" pivotButton="0" quotePrefix="0" xfId="0">
      <alignment vertical="center"/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0" fontId="8" fillId="0" borderId="25" applyAlignment="1" pivotButton="0" quotePrefix="0" xfId="0">
      <alignment vertical="center"/>
    </xf>
    <xf numFmtId="0" fontId="8" fillId="0" borderId="26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/>
    </xf>
    <xf numFmtId="1" fontId="8" fillId="0" borderId="7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 wrapText="1"/>
    </xf>
    <xf numFmtId="2" fontId="8" fillId="0" borderId="7" applyAlignment="1" pivotButton="0" quotePrefix="0" xfId="0">
      <alignment horizontal="center" vertical="center"/>
    </xf>
    <xf numFmtId="164" fontId="8" fillId="0" borderId="28" applyAlignment="1" pivotButton="0" quotePrefix="0" xfId="0">
      <alignment horizontal="center" vertical="center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20" fontId="8" fillId="0" borderId="13" applyAlignment="1" applyProtection="1" pivotButton="0" quotePrefix="0" xfId="0">
      <alignment horizontal="center" vertical="center"/>
      <protection locked="0" hidden="0"/>
    </xf>
    <xf numFmtId="20" fontId="8" fillId="0" borderId="13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20" fontId="8" fillId="2" borderId="17" applyAlignment="1" applyProtection="1" pivotButton="0" quotePrefix="0" xfId="0">
      <alignment horizontal="center" vertical="center"/>
      <protection locked="0" hidden="0"/>
    </xf>
    <xf numFmtId="20" fontId="8" fillId="2" borderId="13" applyAlignment="1" pivotButton="0" quotePrefix="0" xfId="0">
      <alignment horizontal="center" vertical="center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20" fontId="8" fillId="0" borderId="29" applyAlignment="1" applyProtection="1" pivotButton="0" quotePrefix="0" xfId="0">
      <alignment horizontal="center" vertical="center"/>
      <protection locked="0" hidden="0"/>
    </xf>
    <xf numFmtId="20" fontId="8" fillId="0" borderId="29" applyAlignment="1" pivotButton="0" quotePrefix="0" xfId="0">
      <alignment horizontal="center"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" fontId="7" fillId="0" borderId="0" applyAlignment="1" pivotButton="0" quotePrefix="0" xfId="0">
      <alignment horizontal="right" vertical="center"/>
    </xf>
    <xf numFmtId="20" fontId="8" fillId="0" borderId="31" applyAlignment="1" applyProtection="1" pivotButton="0" quotePrefix="0" xfId="0">
      <alignment horizontal="center" vertical="center"/>
      <protection locked="0" hidden="0"/>
    </xf>
    <xf numFmtId="20" fontId="8" fillId="0" borderId="18" applyAlignment="1" applyProtection="1" pivotButton="0" quotePrefix="0" xfId="0">
      <alignment horizontal="center" vertical="center"/>
      <protection locked="0" hidden="0"/>
    </xf>
    <xf numFmtId="20" fontId="8" fillId="0" borderId="18" applyAlignment="1" pivotButton="0" quotePrefix="0" xfId="0">
      <alignment horizontal="center" vertical="center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0" fontId="8" fillId="0" borderId="33" applyAlignment="1" pivotButton="0" quotePrefix="0" xfId="0">
      <alignment horizontal="center" vertical="center"/>
    </xf>
    <xf numFmtId="0" fontId="8" fillId="0" borderId="34" applyAlignment="1" pivotButton="0" quotePrefix="0" xfId="0">
      <alignment horizontal="center" vertical="center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20" fontId="8" fillId="2" borderId="37" applyAlignment="1" applyProtection="1" pivotButton="0" quotePrefix="0" xfId="0">
      <alignment horizontal="center" vertical="center"/>
      <protection locked="0" hidden="0"/>
    </xf>
    <xf numFmtId="20" fontId="8" fillId="2" borderId="38" applyAlignment="1" applyProtection="1" pivotButton="0" quotePrefix="0" xfId="0">
      <alignment horizontal="center" vertical="center"/>
      <protection locked="0" hidden="0"/>
    </xf>
    <xf numFmtId="49" fontId="8" fillId="2" borderId="36" applyAlignment="1" applyProtection="1" pivotButton="0" quotePrefix="0" xfId="0">
      <alignment horizontal="left" vertical="center"/>
      <protection locked="0" hidden="0"/>
    </xf>
    <xf numFmtId="20" fontId="8" fillId="0" borderId="39" applyAlignment="1" applyProtection="1" pivotButton="0" quotePrefix="0" xfId="0">
      <alignment horizontal="center" vertical="center"/>
      <protection locked="0" hidden="0"/>
    </xf>
    <xf numFmtId="20" fontId="8" fillId="2" borderId="40" applyAlignment="1" applyProtection="1" pivotButton="0" quotePrefix="0" xfId="0">
      <alignment horizontal="center" vertical="center"/>
      <protection locked="0" hidden="0"/>
    </xf>
    <xf numFmtId="20" fontId="8" fillId="2" borderId="41" applyAlignment="1" applyProtection="1" pivotButton="0" quotePrefix="0" xfId="0">
      <alignment horizontal="center" vertical="center"/>
      <protection locked="0" hidden="0"/>
    </xf>
    <xf numFmtId="170" fontId="8" fillId="2" borderId="32" applyAlignment="1" pivotButton="0" quotePrefix="0" xfId="0">
      <alignment horizontal="center" vertical="center"/>
    </xf>
    <xf numFmtId="20" fontId="8" fillId="2" borderId="31" applyAlignment="1" applyProtection="1" pivotButton="0" quotePrefix="0" xfId="0">
      <alignment horizontal="center" vertical="center"/>
      <protection locked="0" hidden="0"/>
    </xf>
    <xf numFmtId="20" fontId="8" fillId="2" borderId="18" applyAlignment="1" applyProtection="1" pivotButton="0" quotePrefix="0" xfId="0">
      <alignment horizontal="center" vertical="center"/>
      <protection locked="0" hidden="0"/>
    </xf>
    <xf numFmtId="20" fontId="8" fillId="2" borderId="18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0" fontId="8" fillId="0" borderId="42" applyAlignment="1" pivotButton="0" quotePrefix="0" xfId="0">
      <alignment horizontal="center" vertical="center"/>
    </xf>
    <xf numFmtId="0" fontId="8" fillId="0" borderId="43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1" fontId="8" fillId="0" borderId="45" applyAlignment="1" pivotButton="0" quotePrefix="0" xfId="0">
      <alignment horizontal="center" vertical="center"/>
    </xf>
    <xf numFmtId="0" fontId="2" fillId="0" borderId="45" applyAlignment="1" pivotButton="0" quotePrefix="0" xfId="0">
      <alignment horizontal="center" vertical="center" wrapText="1"/>
    </xf>
    <xf numFmtId="2" fontId="8" fillId="0" borderId="45" applyAlignment="1" pivotButton="0" quotePrefix="0" xfId="0">
      <alignment horizontal="center" vertical="center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20" fontId="8" fillId="0" borderId="48" applyAlignment="1" applyProtection="1" pivotButton="0" quotePrefix="0" xfId="0">
      <alignment horizontal="center" vertical="center"/>
      <protection locked="0" hidden="0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0" fontId="8" fillId="0" borderId="49" applyAlignment="1" pivotButton="0" quotePrefix="0" xfId="0">
      <alignment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20" fontId="8" fillId="0" borderId="37" applyAlignment="1" applyProtection="1" pivotButton="0" quotePrefix="0" xfId="0">
      <alignment horizontal="center" vertical="center"/>
      <protection locked="0" hidden="0"/>
    </xf>
    <xf numFmtId="20" fontId="8" fillId="0" borderId="38" applyAlignment="1" applyProtection="1" pivotButton="0" quotePrefix="0" xfId="0">
      <alignment horizontal="center" vertical="center"/>
      <protection locked="0" hidden="0"/>
    </xf>
    <xf numFmtId="164" fontId="8" fillId="0" borderId="36" applyAlignment="1" applyProtection="1" pivotButton="0" quotePrefix="0" xfId="0">
      <alignment horizontal="left" vertical="center"/>
      <protection locked="0" hidden="0"/>
    </xf>
    <xf numFmtId="49" fontId="11" fillId="0" borderId="0" applyAlignment="1" applyProtection="1" pivotButton="0" quotePrefix="0" xfId="0">
      <alignment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20" fontId="8" fillId="2" borderId="19" applyAlignment="1" applyProtection="1" pivotButton="0" quotePrefix="0" xfId="0">
      <alignment horizontal="center" vertical="center"/>
      <protection locked="0" hidden="0"/>
    </xf>
    <xf numFmtId="20" fontId="8" fillId="2" borderId="20" applyAlignment="1" applyProtection="1" pivotButton="0" quotePrefix="0" xfId="0">
      <alignment horizontal="center" vertical="center"/>
      <protection locked="0" hidden="0"/>
    </xf>
    <xf numFmtId="20" fontId="8" fillId="2" borderId="20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20" fontId="8" fillId="0" borderId="0" applyAlignment="1" applyProtection="1" pivotButton="0" quotePrefix="0" xfId="0">
      <alignment horizontal="center" vertical="center"/>
      <protection locked="0" hidden="0"/>
    </xf>
    <xf numFmtId="2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right" vertical="center"/>
      <protection locked="1" hidden="1"/>
    </xf>
    <xf numFmtId="169" fontId="2" fillId="2" borderId="52" applyAlignment="1" pivotButton="0" quotePrefix="0" xfId="0">
      <alignment horizontal="left" vertical="center"/>
    </xf>
    <xf numFmtId="0" fontId="0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49" fontId="8" fillId="0" borderId="0" applyAlignment="1" applyProtection="1" pivotButton="0" quotePrefix="0" xfId="0">
      <alignment horizontal="left" vertical="center"/>
      <protection locked="0" hidden="0"/>
    </xf>
    <xf numFmtId="49" fontId="9" fillId="0" borderId="0" applyAlignment="1" pivotButton="0" quotePrefix="0" xfId="0">
      <alignment horizontal="right" vertical="center" wrapText="1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8" fillId="0" borderId="2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0" xfId="0">
      <alignment vertical="center"/>
      <protection locked="0" hidden="0"/>
    </xf>
    <xf numFmtId="165" fontId="4" fillId="0" borderId="0" applyAlignment="1" pivotButton="0" quotePrefix="0" xfId="0">
      <alignment vertical="center"/>
    </xf>
    <xf numFmtId="166" fontId="6" fillId="0" borderId="0" applyAlignment="1" pivotButton="0" quotePrefix="0" xfId="0">
      <alignment vertical="center"/>
    </xf>
    <xf numFmtId="167" fontId="6" fillId="0" borderId="0" applyAlignment="1" pivotButton="0" quotePrefix="0" xfId="0">
      <alignment vertical="center"/>
    </xf>
    <xf numFmtId="168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166" fontId="10" fillId="0" borderId="0" applyAlignment="1" applyProtection="1" pivotButton="0" quotePrefix="0" xfId="0">
      <alignment horizontal="center" vertical="center"/>
      <protection locked="0" hidden="0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164" fontId="2" fillId="0" borderId="0" applyAlignment="1" pivotButton="0" quotePrefix="0" xfId="0">
      <alignment vertical="center"/>
    </xf>
    <xf numFmtId="164" fontId="8" fillId="0" borderId="9" applyAlignment="1" pivotButton="0" quotePrefix="0" xfId="0">
      <alignment horizontal="center" vertical="center"/>
    </xf>
    <xf numFmtId="168" fontId="4" fillId="0" borderId="0" applyAlignment="1" pivotButton="0" quotePrefix="0" xfId="0">
      <alignment vertical="center"/>
    </xf>
    <xf numFmtId="169" fontId="2" fillId="2" borderId="10" applyAlignment="1" pivotButton="0" quotePrefix="0" xfId="0">
      <alignment horizontal="left" vertical="center"/>
    </xf>
    <xf numFmtId="170" fontId="8" fillId="2" borderId="11" applyAlignment="1" pivotButton="0" quotePrefix="0" xfId="0">
      <alignment horizontal="center" vertical="center"/>
    </xf>
    <xf numFmtId="171" fontId="8" fillId="2" borderId="14" applyAlignment="1" pivotButton="0" quotePrefix="0" xfId="0">
      <alignment horizontal="center" vertical="center"/>
    </xf>
    <xf numFmtId="172" fontId="8" fillId="2" borderId="14" applyAlignment="1" pivotButton="0" quotePrefix="0" xfId="0">
      <alignment horizontal="center" vertical="center"/>
    </xf>
    <xf numFmtId="164" fontId="8" fillId="2" borderId="15" applyAlignment="1" applyProtection="1" pivotButton="0" quotePrefix="0" xfId="0">
      <alignment horizontal="left" vertical="center"/>
      <protection locked="0" hidden="0"/>
    </xf>
    <xf numFmtId="164" fontId="4" fillId="0" borderId="0" applyAlignment="1" pivotButton="0" quotePrefix="0" xfId="0">
      <alignment vertical="center"/>
    </xf>
    <xf numFmtId="169" fontId="2" fillId="0" borderId="10" applyAlignment="1" pivotButton="0" quotePrefix="0" xfId="0">
      <alignment horizontal="left" vertical="center"/>
    </xf>
    <xf numFmtId="170" fontId="8" fillId="0" borderId="16" applyAlignment="1" pivotButton="0" quotePrefix="0" xfId="0">
      <alignment horizontal="center" vertical="center"/>
    </xf>
    <xf numFmtId="171" fontId="8" fillId="0" borderId="14" applyAlignment="1" pivotButton="0" quotePrefix="0" xfId="0">
      <alignment horizontal="center" vertical="center"/>
    </xf>
    <xf numFmtId="172" fontId="8" fillId="0" borderId="14" applyAlignment="1" pivotButton="0" quotePrefix="0" xfId="0">
      <alignment horizontal="center" vertical="center"/>
    </xf>
    <xf numFmtId="164" fontId="8" fillId="0" borderId="16" applyAlignment="1" applyProtection="1" pivotButton="0" quotePrefix="0" xfId="0">
      <alignment horizontal="left" vertical="center"/>
      <protection locked="0" hidden="0"/>
    </xf>
    <xf numFmtId="170" fontId="8" fillId="0" borderId="11" applyAlignment="1" pivotButton="0" quotePrefix="0" xfId="0">
      <alignment horizontal="center" vertical="center"/>
    </xf>
    <xf numFmtId="164" fontId="8" fillId="0" borderId="11" applyAlignment="1" applyProtection="1" pivotButton="0" quotePrefix="0" xfId="0">
      <alignment horizontal="left" vertical="center"/>
      <protection locked="0" hidden="0"/>
    </xf>
    <xf numFmtId="170" fontId="8" fillId="2" borderId="16" applyAlignment="1" pivotButton="0" quotePrefix="0" xfId="0">
      <alignment horizontal="center" vertical="center"/>
    </xf>
    <xf numFmtId="164" fontId="8" fillId="2" borderId="16" applyAlignment="1" applyProtection="1" pivotButton="0" quotePrefix="0" xfId="0">
      <alignment horizontal="left" vertical="center"/>
      <protection locked="0" hidden="0"/>
    </xf>
    <xf numFmtId="170" fontId="8" fillId="0" borderId="18" applyAlignment="1" pivotButton="0" quotePrefix="0" xfId="0">
      <alignment horizontal="center" vertical="center"/>
    </xf>
    <xf numFmtId="164" fontId="8" fillId="0" borderId="21" applyAlignment="1" applyProtection="1" pivotButton="0" quotePrefix="0" xfId="0">
      <alignment horizontal="left" vertical="center"/>
      <protection locked="0" hidden="0"/>
    </xf>
    <xf numFmtId="172" fontId="8" fillId="0" borderId="2" applyAlignment="1" pivotButton="0" quotePrefix="0" xfId="0">
      <alignment horizontal="center" vertical="center"/>
    </xf>
    <xf numFmtId="164" fontId="8" fillId="0" borderId="2" applyAlignment="1" applyProtection="1" pivotButton="0" quotePrefix="0" xfId="0">
      <alignment vertical="center"/>
      <protection locked="0" hidden="0"/>
    </xf>
    <xf numFmtId="164" fontId="8" fillId="0" borderId="0" applyAlignment="1" applyProtection="1" pivotButton="0" quotePrefix="0" xfId="0">
      <alignment vertical="center"/>
      <protection locked="0" hidden="0"/>
    </xf>
    <xf numFmtId="167" fontId="8" fillId="0" borderId="0" applyAlignment="1" applyProtection="1" pivotButton="0" quotePrefix="0" xfId="0">
      <alignment vertical="center"/>
      <protection locked="1" hidden="1"/>
    </xf>
    <xf numFmtId="166" fontId="2" fillId="0" borderId="0" applyAlignment="1" pivotButton="0" quotePrefix="0" xfId="0">
      <alignment vertical="center"/>
    </xf>
    <xf numFmtId="0" fontId="0" fillId="0" borderId="0" applyProtection="1" pivotButton="0" quotePrefix="0" xfId="0">
      <protection locked="1" hidden="1"/>
    </xf>
    <xf numFmtId="164" fontId="8" fillId="0" borderId="24" applyAlignment="1" applyProtection="1" pivotButton="0" quotePrefix="0" xfId="0">
      <alignment horizontal="left" vertical="center"/>
      <protection locked="0" hidden="0"/>
    </xf>
    <xf numFmtId="164" fontId="8" fillId="0" borderId="28" applyAlignment="1" pivotButton="0" quotePrefix="0" xfId="0">
      <alignment horizontal="center" vertical="center"/>
    </xf>
    <xf numFmtId="171" fontId="8" fillId="0" borderId="13" applyAlignment="1" pivotButton="0" quotePrefix="0" xfId="0">
      <alignment horizontal="center" vertical="center"/>
    </xf>
    <xf numFmtId="164" fontId="8" fillId="0" borderId="15" applyAlignment="1" applyProtection="1" pivotButton="0" quotePrefix="0" xfId="0">
      <alignment horizontal="left" vertical="center"/>
      <protection locked="0" hidden="0"/>
    </xf>
    <xf numFmtId="171" fontId="8" fillId="2" borderId="13" applyAlignment="1" pivotButton="0" quotePrefix="0" xfId="0">
      <alignment horizontal="center" vertical="center"/>
    </xf>
    <xf numFmtId="164" fontId="8" fillId="2" borderId="11" applyAlignment="1" applyProtection="1" pivotButton="0" quotePrefix="0" xfId="0">
      <alignment horizontal="left" vertical="center"/>
      <protection locked="0" hidden="0"/>
    </xf>
    <xf numFmtId="171" fontId="2" fillId="0" borderId="0" applyAlignment="1" pivotButton="0" quotePrefix="0" xfId="0">
      <alignment vertical="center"/>
    </xf>
    <xf numFmtId="164" fontId="8" fillId="0" borderId="30" applyAlignment="1" applyProtection="1" pivotButton="0" quotePrefix="0" xfId="0">
      <alignment horizontal="left" vertical="center"/>
      <protection locked="0" hidden="0"/>
    </xf>
    <xf numFmtId="167" fontId="8" fillId="0" borderId="2" applyAlignment="1" applyProtection="1" pivotButton="0" quotePrefix="0" xfId="0">
      <alignment vertical="center"/>
      <protection locked="1" hidden="1"/>
    </xf>
    <xf numFmtId="172" fontId="8" fillId="0" borderId="2" applyAlignment="1" applyProtection="1" pivotButton="0" quotePrefix="0" xfId="0">
      <alignment horizontal="center" vertical="center"/>
      <protection locked="1" hidden="1"/>
    </xf>
    <xf numFmtId="164" fontId="8" fillId="0" borderId="32" applyAlignment="1" applyProtection="1" pivotButton="0" quotePrefix="0" xfId="0">
      <alignment horizontal="left" vertical="center"/>
      <protection locked="0" hidden="0"/>
    </xf>
    <xf numFmtId="173" fontId="3" fillId="0" borderId="0" applyAlignment="1" applyProtection="1" pivotButton="0" quotePrefix="0" xfId="0">
      <alignment horizontal="center" vertical="center"/>
      <protection locked="1" hidden="1"/>
    </xf>
    <xf numFmtId="164" fontId="8" fillId="0" borderId="35" applyAlignment="1" pivotButton="0" quotePrefix="0" xfId="0">
      <alignment horizontal="center" vertical="center"/>
    </xf>
    <xf numFmtId="170" fontId="8" fillId="2" borderId="36" applyAlignment="1" pivotButton="0" quotePrefix="0" xfId="0">
      <alignment horizontal="center" vertical="center"/>
    </xf>
    <xf numFmtId="170" fontId="8" fillId="2" borderId="32" applyAlignment="1" pivotButton="0" quotePrefix="0" xfId="0">
      <alignment horizontal="center" vertical="center"/>
    </xf>
    <xf numFmtId="164" fontId="8" fillId="2" borderId="32" applyAlignment="1" applyProtection="1" pivotButton="0" quotePrefix="0" xfId="0">
      <alignment horizontal="left" vertical="center"/>
      <protection locked="0" hidden="0"/>
    </xf>
    <xf numFmtId="164" fontId="8" fillId="0" borderId="46" applyAlignment="1" pivotButton="0" quotePrefix="0" xfId="0">
      <alignment horizontal="center" vertical="center"/>
    </xf>
    <xf numFmtId="170" fontId="8" fillId="0" borderId="47" applyAlignment="1" pivotButton="0" quotePrefix="0" xfId="0">
      <alignment horizontal="center" vertical="center"/>
    </xf>
    <xf numFmtId="164" fontId="8" fillId="0" borderId="47" applyAlignment="1" applyProtection="1" pivotButton="0" quotePrefix="0" xfId="0">
      <alignment horizontal="left" vertical="center"/>
      <protection locked="0" hidden="0"/>
    </xf>
    <xf numFmtId="170" fontId="8" fillId="0" borderId="32" applyAlignment="1" pivotButton="0" quotePrefix="0" xfId="0">
      <alignment horizontal="center" vertical="center"/>
    </xf>
    <xf numFmtId="164" fontId="8" fillId="0" borderId="50" applyAlignment="1" pivotButton="0" quotePrefix="0" xfId="0">
      <alignment horizontal="center" vertical="center"/>
    </xf>
    <xf numFmtId="171" fontId="8" fillId="2" borderId="13" applyAlignment="1" pivotButton="0" quotePrefix="0" xfId="0">
      <alignment horizontal="justify" vertical="center"/>
    </xf>
    <xf numFmtId="164" fontId="8" fillId="2" borderId="51" applyAlignment="1" applyProtection="1" pivotButton="0" quotePrefix="0" xfId="0">
      <alignment horizontal="left" vertical="center"/>
      <protection locked="0" hidden="0"/>
    </xf>
    <xf numFmtId="171" fontId="8" fillId="0" borderId="13" applyAlignment="1" pivotButton="0" quotePrefix="0" xfId="0">
      <alignment horizontal="justify" vertical="center"/>
    </xf>
    <xf numFmtId="170" fontId="8" fillId="0" borderId="20" applyAlignment="1" pivotButton="0" quotePrefix="0" xfId="0">
      <alignment horizontal="center" vertical="center"/>
    </xf>
    <xf numFmtId="170" fontId="8" fillId="0" borderId="36" applyAlignment="1" pivotButton="0" quotePrefix="0" xfId="0">
      <alignment horizontal="center" vertical="center"/>
    </xf>
    <xf numFmtId="164" fontId="8" fillId="0" borderId="36" applyAlignment="1" applyProtection="1" pivotButton="0" quotePrefix="0" xfId="0">
      <alignment horizontal="left" vertical="center"/>
      <protection locked="0" hidden="0"/>
    </xf>
    <xf numFmtId="164" fontId="8" fillId="0" borderId="51" applyAlignment="1" applyProtection="1" pivotButton="0" quotePrefix="0" xfId="0">
      <alignment horizontal="left" vertical="center"/>
      <protection locked="0" hidden="0"/>
    </xf>
    <xf numFmtId="170" fontId="8" fillId="2" borderId="21" applyAlignment="1" pivotButton="0" quotePrefix="0" xfId="0">
      <alignment horizontal="center" vertical="center"/>
    </xf>
    <xf numFmtId="164" fontId="8" fillId="2" borderId="47" applyAlignment="1" applyProtection="1" pivotButton="0" quotePrefix="0" xfId="0">
      <alignment horizontal="left" vertical="center"/>
      <protection locked="0" hidden="0"/>
    </xf>
    <xf numFmtId="164" fontId="8" fillId="2" borderId="36" applyAlignment="1" applyProtection="1" pivotButton="0" quotePrefix="0" xfId="0">
      <alignment horizontal="left" vertical="center"/>
      <protection locked="0" hidden="0"/>
    </xf>
    <xf numFmtId="169" fontId="8" fillId="0" borderId="0" applyAlignment="1" pivotButton="0" quotePrefix="0" xfId="0">
      <alignment horizontal="left" vertical="center"/>
    </xf>
    <xf numFmtId="170" fontId="8" fillId="0" borderId="0" applyAlignment="1" pivotButton="0" quotePrefix="0" xfId="0">
      <alignment horizontal="center" vertical="center"/>
    </xf>
    <xf numFmtId="171" fontId="8" fillId="0" borderId="0" applyAlignment="1" pivotButton="0" quotePrefix="0" xfId="0">
      <alignment horizontal="center" vertical="center"/>
    </xf>
    <xf numFmtId="172" fontId="8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left" vertical="center"/>
      <protection locked="0" hidden="0"/>
    </xf>
    <xf numFmtId="169" fontId="2" fillId="2" borderId="52" applyAlignment="1" pivotButton="0" quotePrefix="0" xfId="0">
      <alignment horizontal="left" vertical="center"/>
    </xf>
  </cellXfs>
  <cellStyles count="2">
    <cellStyle name="Standard" xfId="0" builtinId="0"/>
    <cellStyle name="Ergebnis 2" xfId="1"/>
  </cellStyles>
  <dxfs count="608"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color rgb="FFFFFFFF"/>
        <sz val="9"/>
      </font>
    </dxf>
    <dxf>
      <font>
        <name val="Geneva"/>
        <color rgb="FFFFFFFF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color rgb="FF000000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  <dxf>
      <font>
        <name val="Geneva"/>
        <sz val="9"/>
      </font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9"/>
  <sheetViews>
    <sheetView tabSelected="1" zoomScale="120" zoomScaleNormal="120" zoomScalePageLayoutView="95" workbookViewId="0">
      <selection activeCell="C8" sqref="C8"/>
    </sheetView>
  </sheetViews>
  <sheetFormatPr baseColWidth="10" defaultColWidth="10.6640625" defaultRowHeight="13"/>
  <cols>
    <col width="13" customWidth="1" style="2" min="1" max="1"/>
    <col width="8.5" customWidth="1" style="3" min="2" max="2"/>
    <col width="7" customWidth="1" style="3" min="3" max="4"/>
    <col width="8.33203125" customWidth="1" style="4" min="5" max="5"/>
    <col width="8.5" customWidth="1" style="5" min="6" max="6"/>
    <col width="9" customWidth="1" style="4" min="7" max="7"/>
    <col width="8.1640625" customWidth="1" style="4" min="8" max="8"/>
    <col width="8.6640625" customWidth="1" style="4" min="9" max="9"/>
    <col width="12.83203125" customWidth="1" style="186" min="10" max="10"/>
    <col width="7.33203125" customWidth="1" style="2" min="11" max="11"/>
    <col width="7.6640625" customWidth="1" style="2" min="12" max="12"/>
    <col width="9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HARABARAM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9" t="n"/>
      <c r="O1" s="188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4" t="n"/>
      <c r="O2" s="189" t="n"/>
    </row>
    <row r="3" ht="19.5" customHeight="1">
      <c r="A3" s="16" t="inlineStr">
        <is>
          <t xml:space="preserve">Monat: </t>
        </is>
      </c>
      <c r="B3" s="190" t="n">
        <v>43465</v>
      </c>
      <c r="C3" s="191" t="n"/>
      <c r="D3" s="17" t="inlineStr">
        <is>
          <t xml:space="preserve">Name: </t>
        </is>
      </c>
      <c r="E3" s="179" t="inlineStr">
        <is>
          <t>Martina Musterfrau</t>
        </is>
      </c>
      <c r="F3" s="191" t="n"/>
      <c r="G3" s="191" t="n"/>
      <c r="H3" s="18" t="n"/>
      <c r="I3" s="192" t="inlineStr">
        <is>
          <t xml:space="preserve">Dienststelle: </t>
        </is>
      </c>
      <c r="J3" s="20" t="inlineStr">
        <is>
          <t>MA</t>
        </is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9" t="n"/>
      <c r="O3" s="21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9" t="n"/>
      <c r="O4" s="21" t="n"/>
    </row>
    <row r="5" ht="17" customHeight="1">
      <c r="A5" s="28" t="n"/>
      <c r="B5" s="29" t="n"/>
      <c r="C5" s="29" t="n"/>
      <c r="D5" s="29" t="n"/>
      <c r="E5" s="30" t="n"/>
      <c r="F5" s="31" t="n"/>
      <c r="G5" s="31" t="n"/>
      <c r="H5" s="31" t="inlineStr">
        <is>
          <t>Übertrag:</t>
        </is>
      </c>
      <c r="I5" s="185" t="n">
        <v>0</v>
      </c>
      <c r="J5" s="195" t="inlineStr">
        <is>
          <t>Std.</t>
        </is>
      </c>
      <c r="L5" s="196" t="n"/>
      <c r="N5" s="9" t="n"/>
      <c r="O5" s="21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198" t="inlineStr">
        <is>
          <t>Schalter</t>
        </is>
      </c>
      <c r="M6" s="7" t="n"/>
      <c r="N6" s="21" t="n"/>
      <c r="O6" s="21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01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Neujahr</t>
        </is>
      </c>
      <c r="K7" s="7" t="n"/>
      <c r="L7" s="204" t="inlineStr">
        <is>
          <t>arbeitsfrei</t>
        </is>
      </c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07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07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07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07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07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01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01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07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07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07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07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07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01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48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1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01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07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07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5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07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07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07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01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48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1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01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07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07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07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07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07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01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01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07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69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07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5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  <c r="K38" s="80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A1:J1"/>
    <mergeCell ref="B3:C3"/>
    <mergeCell ref="E3:G3"/>
    <mergeCell ref="C4:D4"/>
  </mergeCells>
  <conditionalFormatting sqref="J10:J11 E10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0:D11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0:C11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I10">
    <cfRule type="expression" priority="8" dxfId="2">
      <formula>AND(OR(WEEKDAY(#REF!)=1,WEEKDAY(#REF!)=7),#REF!="")</formula>
    </cfRule>
    <cfRule type="expression" priority="9" dxfId="1">
      <formula>AND(WEEKDAY(#REF!&gt;1&lt;7),#REF!="",#REF!="")</formula>
    </cfRule>
    <cfRule type="expression" priority="10" dxfId="0">
      <formula>AND(OR(WEEKDAY(#REF!)=1,WEEKDAY(#REF!)=7),#REF!&lt;&gt;"")</formula>
    </cfRule>
  </conditionalFormatting>
  <conditionalFormatting sqref="J17:J18 E17:E18">
    <cfRule type="expression" priority="11" dxfId="9">
      <formula>WEEKDAY(#REF!)=1</formula>
    </cfRule>
    <cfRule type="expression" priority="12" dxfId="9">
      <formula>WEEKDAY(#REF!)=7</formula>
    </cfRule>
  </conditionalFormatting>
  <conditionalFormatting sqref="D17:D18">
    <cfRule type="expression" priority="13" dxfId="9">
      <formula>WEEKDAY(#REF!)=1</formula>
    </cfRule>
    <cfRule type="expression" priority="14" dxfId="0">
      <formula>WEEKDAY(#REF!)=7</formula>
    </cfRule>
  </conditionalFormatting>
  <conditionalFormatting sqref="B17:C18">
    <cfRule type="expression" priority="15" dxfId="9">
      <formula>WEEKDAY(#REF!)=1</formula>
    </cfRule>
    <cfRule type="expression" priority="16" dxfId="9">
      <formula>WEEKDAY(#REF!)=7</formula>
    </cfRule>
  </conditionalFormatting>
  <conditionalFormatting sqref="J24:J25 E24:E25">
    <cfRule type="expression" priority="17" dxfId="9">
      <formula>WEEKDAY(#REF!)=1</formula>
    </cfRule>
    <cfRule type="expression" priority="18" dxfId="9">
      <formula>WEEKDAY(#REF!)=7</formula>
    </cfRule>
  </conditionalFormatting>
  <conditionalFormatting sqref="D24:D25">
    <cfRule type="expression" priority="19" dxfId="9">
      <formula>WEEKDAY(#REF!)=1</formula>
    </cfRule>
    <cfRule type="expression" priority="20" dxfId="0">
      <formula>WEEKDAY(#REF!)=7</formula>
    </cfRule>
  </conditionalFormatting>
  <conditionalFormatting sqref="B24:C25">
    <cfRule type="expression" priority="21" dxfId="9">
      <formula>WEEKDAY(#REF!)=1</formula>
    </cfRule>
    <cfRule type="expression" priority="22" dxfId="9">
      <formula>WEEKDAY(#REF!)=7</formula>
    </cfRule>
  </conditionalFormatting>
  <conditionalFormatting sqref="J31:J32 E31:E32">
    <cfRule type="expression" priority="23" dxfId="9">
      <formula>WEEKDAY(#REF!)=1</formula>
    </cfRule>
    <cfRule type="expression" priority="24" dxfId="9">
      <formula>WEEKDAY(#REF!)=7</formula>
    </cfRule>
  </conditionalFormatting>
  <conditionalFormatting sqref="D31:D32">
    <cfRule type="expression" priority="25" dxfId="9">
      <formula>WEEKDAY(#REF!)=1</formula>
    </cfRule>
    <cfRule type="expression" priority="26" dxfId="0">
      <formula>WEEKDAY(#REF!)=7</formula>
    </cfRule>
  </conditionalFormatting>
  <conditionalFormatting sqref="B31:C32">
    <cfRule type="expression" priority="27" dxfId="9">
      <formula>WEEKDAY(#REF!)=1</formula>
    </cfRule>
    <cfRule type="expression" priority="28" dxfId="9">
      <formula>WEEKDAY(#REF!)=7</formula>
    </cfRule>
  </conditionalFormatting>
  <conditionalFormatting sqref="I29:I31">
    <cfRule type="expression" priority="29" dxfId="2">
      <formula>AND(OR(WEEKDAY(#REF!)=1,WEEKDAY(#REF!)=7),#REF!="")</formula>
    </cfRule>
    <cfRule type="expression" priority="30" dxfId="1">
      <formula>AND(WEEKDAY(#REF!&gt;1&lt;7),#REF!="",#REF!="")</formula>
    </cfRule>
    <cfRule type="expression" priority="31" dxfId="0">
      <formula>AND(OR(WEEKDAY(#REF!)=1,WEEKDAY(#REF!)=7),#REF!&lt;&gt;"")</formula>
    </cfRule>
  </conditionalFormatting>
  <conditionalFormatting sqref="J7 E7:H7 F8:H37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7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7:C7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I11 I9 I15 I13 I19 I17 I23 I21 I27 I25 I31 I29 I35:I37 I33 E8:E9 E11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7:I8 I14 I12 I18 I16 I22 I20 I26 I24 I30 I28 I34 I32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rintOptions horizontalCentered="1" verticalCentered="1"/>
  <pageMargins left="0.171527777777778" right="0.125694444444444" top="0.39375" bottom="0.393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83203125" customWidth="1" style="2" min="1" max="1"/>
    <col width="8.33203125" customWidth="1" style="3" min="2" max="2"/>
    <col width="6.83203125" customWidth="1" style="3" min="3" max="3"/>
    <col width="6.1640625" customWidth="1" style="3" min="4" max="4"/>
    <col width="8.6640625" customWidth="1" style="4" min="5" max="5"/>
    <col width="8.5" customWidth="1" style="5" min="6" max="6"/>
    <col width="9" customWidth="1" style="4" min="7" max="7"/>
    <col width="9.6640625" customWidth="1" style="4" min="8" max="8"/>
    <col width="7.83203125" customWidth="1" style="4" min="9" max="9"/>
    <col width="17.83203125" customWidth="1" style="186" min="10" max="10"/>
    <col width="6.83203125" customWidth="1" style="2" min="11" max="11"/>
    <col width="8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43738</v>
      </c>
      <c r="C3" s="191" t="n"/>
      <c r="D3" s="17" t="inlineStr">
        <is>
          <t xml:space="preserve">Name: </t>
        </is>
      </c>
      <c r="E3" s="181">
        <f>'September 23'!E3</f>
        <v/>
      </c>
      <c r="F3" s="221" t="n"/>
      <c r="G3" s="221" t="n"/>
      <c r="H3" s="181" t="n"/>
      <c r="I3" s="192" t="inlineStr">
        <is>
          <t>Dienststelle:</t>
        </is>
      </c>
      <c r="J3" s="82">
        <f>'September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'September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52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  <c r="N8" s="7" t="n"/>
    </row>
    <row r="9" ht="19.5" customHeight="1">
      <c r="A9" s="199">
        <f>WEEKDAY(B9)+1</f>
        <v/>
      </c>
      <c r="B9" s="200">
        <f>DATE(YEAR($B$3),MONTH($B$3),DAY(B8+1))</f>
        <v/>
      </c>
      <c r="C9" s="106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27" t="inlineStr">
        <is>
          <t>Tag der dt. Einheit</t>
        </is>
      </c>
      <c r="K9" s="7" t="n"/>
      <c r="L9" s="204" t="inlineStr">
        <is>
          <t>arbeitsfrei</t>
        </is>
      </c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n"/>
      <c r="K13" s="7" t="n"/>
      <c r="L13" s="7" t="n"/>
      <c r="M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10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13" t="n"/>
      <c r="K20" s="7" t="n"/>
      <c r="L20" s="7" t="n"/>
      <c r="M20" s="7" t="n"/>
    </row>
    <row r="21" ht="19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  <c r="M21" s="7" t="n"/>
    </row>
    <row r="22" ht="19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10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13" t="n"/>
      <c r="K27" s="7" t="n"/>
      <c r="L27" s="7" t="n"/>
      <c r="M27" s="7" t="n"/>
    </row>
    <row r="28" ht="19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  <c r="M28" s="7" t="n"/>
    </row>
    <row r="29" ht="19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10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13" t="n"/>
      <c r="K34" s="7" t="n"/>
      <c r="L34" s="7" t="n"/>
      <c r="M34" s="7" t="n"/>
    </row>
    <row r="35" ht="19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  <c r="M35" s="7" t="n"/>
    </row>
    <row r="36" ht="19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09" t="n"/>
      <c r="K36" s="7" t="n"/>
      <c r="L36" s="7" t="n"/>
      <c r="M36" s="7" t="n"/>
    </row>
    <row r="37" ht="19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  <c r="K37" s="7" t="n"/>
      <c r="L37" s="7" t="n"/>
      <c r="M37" s="7" t="n"/>
    </row>
    <row r="38" ht="19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3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3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3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3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3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3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3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3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3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3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3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3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3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3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3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3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3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3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3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3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3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3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3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3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3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3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3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3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3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3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3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3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3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3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3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3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3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3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3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3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3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3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3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3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3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3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3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3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3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3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3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3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3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3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3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3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3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3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3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3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A1:J1"/>
    <mergeCell ref="B3:C3"/>
    <mergeCell ref="E3:G3"/>
    <mergeCell ref="C4:D4"/>
  </mergeCells>
  <conditionalFormatting sqref="J7:J8 E7:G7 E12:E16 J12:J16 J19:J23 E19:E23 E26:E30 J26:J30 J33:J37 E33:E37 E8 F8:G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7:D8 D33:D37 D12:D16 D19:D23 D26:D30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7:C8 B12:C16 B19:C23 B26:C30 B33:C37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10:J11 E10:E11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0:D11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0:C11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17:J18 E17:E18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7:D18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7:C18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24:J25 E24:E25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4:D25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4:C25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J31:J32 E31:E32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1:D32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1:C32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J9 E9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9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9:C9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I11 I9 I15 I13 I19 I17 I23 I21 I27 I25 I31 I29 H7:H37 I35:I37 I33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10 I8 I14 I12 I18 I16 I22 I20 I26 I24 I30 I28 I34 I32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pageMargins left="0.15625" right="0.0958333333333333" top="0.645833333333333" bottom="0.166666666666667" header="0.511811023622047" footer="0.511811023622047"/>
  <pageSetup orientation="portrait" paperSize="9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L65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5" customWidth="1" min="1" max="1"/>
    <col width="8.33203125" customWidth="1" min="2" max="2"/>
    <col width="8.6640625" customWidth="1" min="3" max="3"/>
    <col width="8" customWidth="1" min="4" max="4"/>
    <col width="8.33203125" customWidth="1" min="5" max="5"/>
    <col width="8.5" customWidth="1" min="6" max="6"/>
    <col width="9" customWidth="1" min="7" max="7"/>
    <col width="9.1640625" customWidth="1" min="8" max="8"/>
    <col width="8.83203125" customWidth="1" min="9" max="9"/>
    <col width="13" customWidth="1" min="10" max="10"/>
    <col width="8.83203125" customWidth="1" min="11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</row>
    <row r="2" ht="16" customHeight="1">
      <c r="A2" s="2" t="n"/>
      <c r="B2" s="3" t="n"/>
      <c r="C2" s="3" t="n"/>
      <c r="D2" s="3" t="n"/>
      <c r="E2" s="4" t="n"/>
      <c r="F2" s="5" t="n"/>
      <c r="G2" s="4" t="n"/>
      <c r="H2" s="4" t="n"/>
      <c r="I2" s="4" t="n"/>
      <c r="J2" s="186" t="n"/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2" t="n"/>
    </row>
    <row r="3" ht="18" customHeight="1">
      <c r="A3" s="16" t="inlineStr">
        <is>
          <t xml:space="preserve">Monat: </t>
        </is>
      </c>
      <c r="B3" s="190" t="n">
        <v>43769</v>
      </c>
      <c r="C3" s="191" t="n"/>
      <c r="D3" s="17" t="inlineStr">
        <is>
          <t xml:space="preserve">Name: </t>
        </is>
      </c>
      <c r="E3" s="181">
        <f>'Oktober 23'!E3:G3</f>
        <v/>
      </c>
      <c r="F3" s="221" t="n"/>
      <c r="G3" s="221" t="n"/>
      <c r="H3" s="181" t="n"/>
      <c r="I3" s="192" t="inlineStr">
        <is>
          <t>Dienststelle:</t>
        </is>
      </c>
      <c r="J3" s="20">
        <f>'Oktober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2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</row>
    <row r="5" ht="14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'Oktober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42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2" t="n"/>
    </row>
    <row r="10" ht="19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204" t="n"/>
      <c r="M10" s="7" t="n"/>
      <c r="N10" s="2" t="n"/>
    </row>
    <row r="11" ht="19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204" t="n"/>
      <c r="M11" s="7" t="n"/>
      <c r="N11" s="2" t="n"/>
    </row>
    <row r="12" ht="19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204" t="n"/>
      <c r="M12" s="7" t="n"/>
      <c r="N12" s="2" t="n"/>
    </row>
    <row r="13" ht="19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2" t="n"/>
    </row>
    <row r="14" ht="19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2" t="n"/>
    </row>
    <row r="15" ht="19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2" t="n"/>
    </row>
    <row r="16" ht="19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2" t="n"/>
    </row>
    <row r="17" ht="19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2" t="n"/>
    </row>
    <row r="18" ht="19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2" t="n"/>
    </row>
    <row r="19" ht="19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2" t="n"/>
    </row>
    <row r="20" ht="19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2" t="n"/>
    </row>
    <row r="21" ht="19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2" t="n"/>
    </row>
    <row r="22" ht="19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2" t="n"/>
    </row>
    <row r="23" ht="19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2" t="n"/>
    </row>
    <row r="24" ht="19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2" t="n"/>
    </row>
    <row r="25" ht="19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2" t="n"/>
    </row>
    <row r="26" ht="19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2" t="n"/>
    </row>
    <row r="27" ht="19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2" t="n"/>
    </row>
    <row r="28" ht="19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2" t="n"/>
    </row>
    <row r="29" ht="19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2" t="n"/>
    </row>
    <row r="30" ht="19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2" t="n"/>
    </row>
    <row r="31" ht="19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2" t="n"/>
    </row>
    <row r="32" ht="19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2" t="n"/>
    </row>
    <row r="33" ht="19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2" t="n"/>
    </row>
    <row r="34" ht="19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2" t="n"/>
    </row>
    <row r="35" ht="19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2" t="n"/>
    </row>
    <row r="36" ht="19" customHeight="1">
      <c r="A36" s="205">
        <f>IF(B36="","",WEEKDAY(B36+1))</f>
        <v/>
      </c>
      <c r="B36" s="239">
        <f>IF(B35="","",IF(DAY(B35+1)&gt;MONTH($B$3),B35+1,""))</f>
        <v/>
      </c>
      <c r="C36" s="146" t="n"/>
      <c r="D36" s="70" t="n"/>
      <c r="E36" s="71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40" t="n"/>
      <c r="K36" s="7" t="n"/>
      <c r="L36" s="7" t="n"/>
      <c r="M36" s="7" t="n"/>
      <c r="N36" s="2" t="n"/>
    </row>
    <row r="37" ht="19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  <c r="K37" s="2" t="n"/>
      <c r="L37" s="2" t="n"/>
      <c r="M37" s="2" t="n"/>
      <c r="N37" s="2" t="n"/>
    </row>
    <row r="38" ht="19" customHeight="1">
      <c r="A38" s="253" t="n"/>
      <c r="B38" s="254" t="n"/>
      <c r="C38" s="169" t="n"/>
      <c r="D38" s="169" t="n"/>
      <c r="E38" s="170" t="n"/>
      <c r="F38" s="170" t="n"/>
      <c r="G38" s="255" t="n"/>
      <c r="H38" s="255" t="n"/>
      <c r="I38" s="256" t="n"/>
      <c r="J38" s="257" t="n"/>
      <c r="K38" s="2" t="n"/>
      <c r="L38" s="2" t="n"/>
      <c r="M38" s="2" t="n"/>
      <c r="N38" s="2" t="n"/>
    </row>
    <row r="39" ht="14" customHeight="1">
      <c r="A39" s="2" t="n"/>
      <c r="B39" s="81" t="n"/>
      <c r="C39" s="82" t="n"/>
      <c r="D39" s="82" t="n"/>
      <c r="E39" s="83" t="n"/>
      <c r="F39" s="84" t="n"/>
      <c r="G39" s="4" t="n"/>
      <c r="H39" s="174" t="n"/>
      <c r="I39" s="256" t="n"/>
      <c r="J39" s="218" t="n"/>
      <c r="K39" s="2" t="n"/>
      <c r="L39" s="2" t="n"/>
      <c r="M39" s="2" t="n"/>
      <c r="N39" s="2" t="n"/>
    </row>
    <row r="40" ht="14" customHeight="1">
      <c r="A40" s="2" t="n"/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  <c r="K40" s="2" t="n"/>
      <c r="L40" s="2" t="n"/>
      <c r="M40" s="2" t="n"/>
      <c r="N40" s="2" t="n"/>
    </row>
    <row r="41" ht="14" customHeight="1">
      <c r="A41" s="2" t="n"/>
      <c r="B41" s="81" t="n"/>
      <c r="C41" s="82" t="n"/>
      <c r="D41" s="82" t="n"/>
      <c r="E41" s="83" t="n"/>
      <c r="F41" s="84" t="n"/>
      <c r="G41" s="83" t="n"/>
      <c r="H41" s="83" t="n"/>
      <c r="I41" s="83" t="n"/>
      <c r="J41" s="218" t="n"/>
      <c r="K41" s="2" t="n"/>
      <c r="L41" s="2" t="n"/>
      <c r="M41" s="2" t="n"/>
      <c r="N41" s="2" t="n"/>
    </row>
    <row r="42" ht="14" customHeight="1">
      <c r="A42" s="2" t="n"/>
      <c r="B42" s="82" t="n"/>
      <c r="C42" s="82" t="n"/>
      <c r="D42" s="82" t="n"/>
      <c r="E42" s="83" t="n"/>
      <c r="F42" s="219" t="n"/>
      <c r="G42" s="83" t="n"/>
      <c r="H42" s="83" t="n"/>
      <c r="I42" s="83" t="n"/>
      <c r="J42" s="218" t="n"/>
      <c r="K42" s="2" t="n"/>
      <c r="L42" s="2" t="n"/>
      <c r="M42" s="2" t="n"/>
      <c r="N42" s="2" t="n"/>
    </row>
    <row r="43" ht="14" customHeight="1">
      <c r="A43" s="2" t="n"/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  <c r="K43" s="2" t="n"/>
      <c r="L43" s="2" t="n"/>
      <c r="M43" s="2" t="n"/>
      <c r="N43" s="2" t="n"/>
    </row>
    <row r="44" ht="14" customHeight="1">
      <c r="A44" s="2" t="n"/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  <c r="K44" s="2" t="n"/>
      <c r="L44" s="2" t="n"/>
      <c r="M44" s="2" t="n"/>
      <c r="N44" s="2" t="n"/>
    </row>
    <row r="45" ht="14" customHeight="1">
      <c r="A45" s="2" t="n"/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  <c r="K45" s="2" t="n"/>
      <c r="L45" s="2" t="n"/>
      <c r="M45" s="2" t="n"/>
      <c r="N45" s="2" t="n"/>
    </row>
    <row r="46" ht="14" customHeight="1">
      <c r="A46" s="2" t="n"/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  <c r="K46" s="2" t="n"/>
      <c r="L46" s="2" t="n"/>
      <c r="M46" s="2" t="n"/>
      <c r="N46" s="2" t="n"/>
    </row>
    <row r="47" ht="14" customHeight="1">
      <c r="A47" s="2" t="n"/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  <c r="K47" s="2" t="n"/>
      <c r="L47" s="2" t="n"/>
      <c r="M47" s="2" t="n"/>
      <c r="N47" s="2" t="n"/>
    </row>
    <row r="48" ht="14" customHeight="1">
      <c r="A48" s="2" t="n"/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  <c r="K48" s="2" t="n"/>
      <c r="L48" s="2" t="n"/>
      <c r="M48" s="2" t="n"/>
      <c r="N48" s="2" t="n"/>
    </row>
    <row r="49" ht="14" customHeight="1">
      <c r="A49" s="2" t="n"/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  <c r="K49" s="2" t="n"/>
      <c r="L49" s="2" t="n"/>
      <c r="M49" s="2" t="n"/>
      <c r="N49" s="2" t="n"/>
    </row>
    <row r="50" ht="14" customHeight="1">
      <c r="A50" s="2" t="n"/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  <c r="K50" s="2" t="n"/>
      <c r="L50" s="2" t="n"/>
      <c r="M50" s="2" t="n"/>
      <c r="N50" s="2" t="n"/>
    </row>
    <row r="51" ht="14" customHeight="1">
      <c r="A51" s="2" t="n"/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  <c r="K51" s="2" t="n"/>
      <c r="L51" s="2" t="n"/>
      <c r="M51" s="2" t="n"/>
      <c r="N51" s="2" t="n"/>
    </row>
    <row r="52" ht="14" customHeight="1">
      <c r="A52" s="2" t="n"/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  <c r="K52" s="2" t="n"/>
      <c r="L52" s="2" t="n"/>
      <c r="M52" s="2" t="n"/>
      <c r="N52" s="2" t="n"/>
    </row>
    <row r="53" ht="14" customHeight="1">
      <c r="A53" s="2" t="n"/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  <c r="K53" s="2" t="n"/>
      <c r="L53" s="2" t="n"/>
      <c r="M53" s="2" t="n"/>
      <c r="N53" s="2" t="n"/>
    </row>
    <row r="54" ht="14" customHeight="1">
      <c r="A54" s="2" t="n"/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  <c r="K54" s="2" t="n"/>
      <c r="L54" s="2" t="n"/>
      <c r="M54" s="2" t="n"/>
      <c r="N54" s="2" t="n"/>
    </row>
    <row r="55" ht="14" customHeight="1">
      <c r="A55" s="2" t="n"/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  <c r="K55" s="2" t="n"/>
      <c r="L55" s="2" t="n"/>
      <c r="M55" s="2" t="n"/>
      <c r="N55" s="2" t="n"/>
    </row>
    <row r="56" ht="14" customHeight="1">
      <c r="A56" s="2" t="n"/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  <c r="K56" s="2" t="n"/>
      <c r="L56" s="2" t="n"/>
      <c r="M56" s="2" t="n"/>
      <c r="N56" s="2" t="n"/>
    </row>
    <row r="57" ht="14" customHeight="1">
      <c r="A57" s="2" t="n"/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  <c r="K57" s="2" t="n"/>
      <c r="L57" s="2" t="n"/>
      <c r="M57" s="2" t="n"/>
      <c r="N57" s="2" t="n"/>
    </row>
    <row r="58" ht="14" customHeight="1">
      <c r="A58" s="2" t="n"/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  <c r="K58" s="2" t="n"/>
      <c r="L58" s="2" t="n"/>
      <c r="M58" s="2" t="n"/>
      <c r="N58" s="2" t="n"/>
    </row>
    <row r="59" ht="14" customHeight="1">
      <c r="A59" s="2" t="n"/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  <c r="K59" s="2" t="n"/>
      <c r="L59" s="2" t="n"/>
      <c r="M59" s="2" t="n"/>
      <c r="N59" s="2" t="n"/>
    </row>
    <row r="60" ht="14" customHeight="1">
      <c r="A60" s="2" t="n"/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  <c r="K60" s="2" t="n"/>
      <c r="L60" s="2" t="n"/>
      <c r="M60" s="2" t="n"/>
      <c r="N60" s="2" t="n"/>
    </row>
    <row r="61" ht="14" customHeight="1">
      <c r="A61" s="2" t="n"/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  <c r="K61" s="2" t="n"/>
      <c r="L61" s="2" t="n"/>
      <c r="M61" s="2" t="n"/>
      <c r="N61" s="2" t="n"/>
    </row>
    <row r="62" ht="14" customHeight="1">
      <c r="A62" s="2" t="n"/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  <c r="K62" s="2" t="n"/>
      <c r="L62" s="2" t="n"/>
      <c r="M62" s="2" t="n"/>
      <c r="N62" s="2" t="n"/>
    </row>
    <row r="63" ht="14" customHeight="1">
      <c r="A63" s="2" t="n"/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  <c r="K63" s="2" t="n"/>
      <c r="L63" s="2" t="n"/>
      <c r="M63" s="2" t="n"/>
      <c r="N63" s="2" t="n"/>
    </row>
    <row r="64" ht="14" customHeight="1">
      <c r="A64" s="2" t="n"/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  <c r="K64" s="2" t="n"/>
      <c r="L64" s="2" t="n"/>
      <c r="M64" s="2" t="n"/>
      <c r="N64" s="2" t="n"/>
    </row>
    <row r="65" ht="14" customHeight="1">
      <c r="A65" s="2" t="n"/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  <c r="K65" s="2" t="n"/>
      <c r="L65" s="2" t="n"/>
      <c r="M65" s="2" t="n"/>
      <c r="N65" s="2" t="n"/>
    </row>
  </sheetData>
  <mergeCells count="4">
    <mergeCell ref="A1:J1"/>
    <mergeCell ref="B3:C3"/>
    <mergeCell ref="E3:G3"/>
    <mergeCell ref="C4:D4"/>
  </mergeCells>
  <conditionalFormatting sqref="J9:J13 E9:E13 E16:E20 J16:J20 J23:J27 E23:E27 E30:E34 J30:J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9:D13 D16:D17 D23:D27 D30 D20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9:C13 B16:C17 B23:C27 B30:B34 C30 B20:C20 B18:B19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7:J8 E7:G7 E8 F8:G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14:J15 E14:E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21:J22 E21:E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J28:J29 E28:E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J35:J36 E35:E36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:D36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B35:C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18:D19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C18:C19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I11 I9 I15 I13 I19 I17 I23 I21 I27 I25 I31 I29 H7:H36 I35:I36 I33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10 I8 I14 I12 I18 I16 I22 I20 I26 I24 I30 I28 I34 I32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ageMargins left="0.141666666666667" right="0.0555555555555556" top="0.661111111111111" bottom="0.263888888888889" header="0.511811023622047" footer="0.511811023622047"/>
  <pageSetup orientation="portrait" paperSize="9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8.1640625" customWidth="1" style="3" min="3" max="3"/>
    <col width="8.33203125" customWidth="1" style="3" min="4" max="4"/>
    <col width="8.6640625" customWidth="1" style="4" min="5" max="5"/>
    <col width="8.5" customWidth="1" style="5" min="6" max="6"/>
    <col width="9" customWidth="1" style="4" min="7" max="7"/>
    <col width="8.83203125" customWidth="1" style="4" min="8" max="8"/>
    <col width="8.33203125" customWidth="1" style="4" min="9" max="9"/>
    <col width="16" customWidth="1" style="186" min="10" max="10"/>
    <col width="7.6640625" customWidth="1" style="2" min="11" max="11"/>
    <col width="8.1640625" customWidth="1" style="2" min="12" max="12"/>
    <col width="7.66406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12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12" t="inlineStr">
        <is>
          <t>Gleittag</t>
        </is>
      </c>
      <c r="L2" s="12">
        <f>L1-M1</f>
        <v/>
      </c>
      <c r="M2" s="12" t="n"/>
      <c r="N2" s="13" t="n"/>
      <c r="O2" s="7" t="n"/>
    </row>
    <row r="3" ht="19.5" customHeight="1">
      <c r="A3" s="16" t="inlineStr">
        <is>
          <t xml:space="preserve">Monat: </t>
        </is>
      </c>
      <c r="B3" s="190" t="n">
        <v>43799</v>
      </c>
      <c r="C3" s="191" t="n"/>
      <c r="D3" s="17" t="inlineStr">
        <is>
          <t xml:space="preserve">Name: </t>
        </is>
      </c>
      <c r="E3" s="181">
        <f>'November 23'!E3:G3</f>
        <v/>
      </c>
      <c r="F3" s="221" t="n"/>
      <c r="G3" s="221" t="n"/>
      <c r="H3" s="181" t="n"/>
      <c r="I3" s="192" t="inlineStr">
        <is>
          <t>Dienststelle:</t>
        </is>
      </c>
      <c r="J3" s="20">
        <f>'November 23'!J3</f>
        <v/>
      </c>
      <c r="K3" s="12" t="inlineStr">
        <is>
          <t>bis</t>
        </is>
      </c>
      <c r="L3" s="187" t="n">
        <v>0.25</v>
      </c>
      <c r="M3" s="12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'November 23'!I37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  <c r="M29" s="7" t="n"/>
    </row>
    <row r="30" ht="19.5" customHeight="1">
      <c r="A30" s="199">
        <f>WEEKDAY(B30)+1</f>
        <v/>
      </c>
      <c r="B30" s="200">
        <f>DATE(YEAR($B$3),MONTH($B$3),DAY(B29+1))</f>
        <v/>
      </c>
      <c r="C30" s="106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27" t="inlineStr">
        <is>
          <t>Heiligabend</t>
        </is>
      </c>
      <c r="K30" s="7" t="n"/>
      <c r="L30" s="7" t="inlineStr">
        <is>
          <t>arbeitsfrei</t>
        </is>
      </c>
      <c r="M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inlineStr">
        <is>
          <t>1. Weihnachtstag</t>
        </is>
      </c>
      <c r="K31" s="7" t="n"/>
      <c r="L31" s="7" t="inlineStr">
        <is>
          <t>arbeitsfrei</t>
        </is>
      </c>
      <c r="M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inlineStr">
        <is>
          <t>2. Weihnachtstag</t>
        </is>
      </c>
      <c r="K32" s="7" t="n"/>
      <c r="L32" s="7" t="inlineStr">
        <is>
          <t>arbeitsfrei</t>
        </is>
      </c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13" t="n"/>
      <c r="K36" s="7" t="n"/>
      <c r="L36" s="7" t="n"/>
      <c r="M36" s="7" t="n"/>
    </row>
    <row r="37" ht="19.5" customHeight="1">
      <c r="A37" s="258">
        <f>IF(B37="","",WEEKDAY(B37+1))</f>
        <v/>
      </c>
      <c r="B37" s="200">
        <f>IF(B36="","",IF(DAY(B36+1)&gt;MONTH($B$3),B36+1,""))</f>
        <v/>
      </c>
      <c r="C37" s="106" t="n"/>
      <c r="D37" s="66" t="n"/>
      <c r="E37" s="48">
        <f>IF(C37="","",D37-C37)</f>
        <v/>
      </c>
      <c r="F37" s="10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6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6">
        <f>IF(E37="","",IF(OR(WEEKDAY(A37)=1,WEEKDAY(A37)=7,L37="arbeitsfrei",E37&lt;=$L$4),"",$M$4))</f>
        <v/>
      </c>
      <c r="I37" s="202">
        <f>IF(F37="",IF(G37="",I36,I36-G37-IF(H37="",0,H37)),I36+F37-IF(H37="",0,H37))</f>
        <v/>
      </c>
      <c r="J37" s="227" t="inlineStr">
        <is>
          <t>Silvester</t>
        </is>
      </c>
      <c r="L37" s="7" t="inlineStr">
        <is>
          <t>arbeitsfrei</t>
        </is>
      </c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19:J20 E19:E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26:J27 E26:E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30:J34 E30:E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0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0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J37 E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7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A37">
    <cfRule type="expression" priority="32" dxfId="9">
      <formula>WEEKDAY(A37)=1</formula>
    </cfRule>
    <cfRule type="expression" priority="33" dxfId="9">
      <formula>WEEKDAY(A37)=7</formula>
    </cfRule>
  </conditionalFormatting>
  <conditionalFormatting sqref="I11 I9 I15 I13 I19 I17 I23 I21 I27 I25 I31 I29 I35:I37 I33 H7:H3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I10 I8 I14 I12 I18 I16 I22 I20 I26 I24 I30 I28 I34 I32">
    <cfRule type="expression" priority="36" dxfId="2">
      <formula>AND(OR(WEEKDAY(#REF!)=1,WEEKDAY(#REF!)=7),#REF!="")</formula>
    </cfRule>
    <cfRule type="expression" priority="37" dxfId="1">
      <formula>AND(WEEKDAY(#REF!&gt;1&lt;7),#REF!="",#REF!="")</formula>
    </cfRule>
    <cfRule type="expression" priority="38" dxfId="0">
      <formula>AND(OR(WEEKDAY(#REF!)=1,WEEKDAY(#REF!)=7),#REF!&lt;&gt;"")</formula>
    </cfRule>
  </conditionalFormatting>
  <conditionalFormatting sqref="I29:I31">
    <cfRule type="expression" priority="39" dxfId="2">
      <formula>AND(OR(WEEKDAY(#REF!)=1,WEEKDAY(#REF!)=7),#REF!="")</formula>
    </cfRule>
    <cfRule type="expression" priority="40" dxfId="1">
      <formula>AND(WEEKDAY(#REF!&gt;1&lt;7),#REF!="",#REF!="")</formula>
    </cfRule>
    <cfRule type="expression" priority="41" dxfId="0">
      <formula>AND(OR(WEEKDAY(#REF!)=1,WEEKDAY(#REF!)=7),#REF!&lt;&gt;"")</formula>
    </cfRule>
  </conditionalFormatting>
  <conditionalFormatting sqref="I7">
    <cfRule type="expression" priority="42" dxfId="2">
      <formula>AND(OR(WEEKDAY(#REF!)=1,WEEKDAY(#REF!)=7),#REF!="")</formula>
    </cfRule>
    <cfRule type="expression" priority="43" dxfId="1">
      <formula>AND(WEEKDAY(#REF!&gt;1&lt;7),#REF!="",#REF!="")</formula>
    </cfRule>
    <cfRule type="expression" priority="44" dxfId="0">
      <formula>AND(OR(WEEKDAY(#REF!)=1,WEEKDAY(#REF!)=7),#REF!&lt;&gt;"")</formula>
    </cfRule>
  </conditionalFormatting>
  <pageMargins left="0.0659722222222222" right="0.06944444444444441" top="0.676388888888889" bottom="0.388888888888889" header="0.511811023622047" footer="0.511811023622047"/>
  <pageSetup orientation="portrait" paperSize="9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"/>
  <sheetViews>
    <sheetView zoomScale="90" zoomScaleNormal="90" zoomScalePageLayoutView="95" workbookViewId="0">
      <selection activeCell="D18" sqref="D18"/>
    </sheetView>
  </sheetViews>
  <sheetFormatPr baseColWidth="10" defaultColWidth="10.6640625" defaultRowHeight="13"/>
  <cols>
    <col width="11.6640625" customWidth="1" min="1" max="1"/>
    <col width="13.33203125" customWidth="1" min="2" max="2"/>
    <col width="15.5" customWidth="1" min="4" max="4"/>
  </cols>
  <sheetData>
    <row r="1" ht="32" customHeight="1">
      <c r="A1" s="183" t="inlineStr">
        <is>
          <t>Kleine Hilfe</t>
        </is>
      </c>
    </row>
    <row r="2">
      <c r="B2" s="184" t="inlineStr">
        <is>
          <t>v2.4.0</t>
        </is>
      </c>
    </row>
    <row r="4" ht="27.5" customHeight="1">
      <c r="A4" s="176" t="inlineStr">
        <is>
          <t>Übertrag</t>
        </is>
      </c>
      <c r="B4" s="182" t="inlineStr">
        <is>
          <t>in der Januar-Tabelle wird der eventuelle Über-/Unterstunden-Betrag aus dem Vorjahr eingetragen</t>
        </is>
      </c>
    </row>
    <row r="5" ht="39.5" customHeight="1">
      <c r="A5" s="176" t="inlineStr">
        <is>
          <t>Beginn/Ende</t>
        </is>
      </c>
      <c r="B5" s="182" t="inlineStr">
        <is>
          <t>an jedem Arbeitstag wird der Beginn und das Ende in der Form hh:mm:ss eingetragen, die Sekunden können weggelassen werden</t>
        </is>
      </c>
    </row>
    <row r="6" ht="27.5" customHeight="1">
      <c r="A6" s="176" t="inlineStr">
        <is>
          <t>tägl. Arbeitszeit</t>
        </is>
      </c>
      <c r="B6" s="182" t="inlineStr">
        <is>
          <t>wird ohne die evtl. durchzuführende Pause angezeigt</t>
        </is>
      </c>
    </row>
    <row r="7" ht="27.5" customHeight="1">
      <c r="A7" s="176" t="inlineStr">
        <is>
          <t>Gleittag</t>
        </is>
      </c>
      <c r="B7" s="182" t="inlineStr">
        <is>
          <t>falls ein Gleittag genommen wurde, dann in der Spalte Bemerkung das Wort Gleittag eintragen</t>
        </is>
      </c>
    </row>
    <row r="8" ht="49" customHeight="1">
      <c r="A8" s="176" t="inlineStr">
        <is>
          <t>Überstunden</t>
        </is>
      </c>
      <c r="B8" s="182" t="inlineStr">
        <is>
          <t>bei Teilzeit-Verträgen mit weniger Wochenarbeitstagen als 5 Tagen, wird ein zusätzlicher durchgeführter Arbeitstag in der Woche mit dem Wort Überstunden in der Bemerkungen-Spalte angezeigt</t>
        </is>
      </c>
    </row>
    <row r="9" ht="27.5" customHeight="1">
      <c r="A9" s="176" t="inlineStr">
        <is>
          <t>Pausenzeit</t>
        </is>
      </c>
      <c r="B9" s="182" t="inlineStr">
        <is>
          <t>ab einer Arbeitszeitdauer von 6 Stunden und 1 Minute werden 30 Minuten Pause abgezogen</t>
        </is>
      </c>
    </row>
    <row r="10" ht="39.5" customHeight="1">
      <c r="A10" s="176" t="inlineStr">
        <is>
          <t>weitere Pausenzeiten</t>
        </is>
      </c>
      <c r="B10" s="182" t="inlineStr">
        <is>
          <t>ab einer Arbeitszeitdauer von 9 Stunden und 30 Minuten werden zusätzlich zur Pausenzeit 15 Minuten Pause abgezogen</t>
        </is>
      </c>
    </row>
  </sheetData>
  <mergeCells count="9">
    <mergeCell ref="B7:D7"/>
    <mergeCell ref="B8:D8"/>
    <mergeCell ref="B9:D9"/>
    <mergeCell ref="B10:D10"/>
    <mergeCell ref="A1:D1"/>
    <mergeCell ref="B2:C2"/>
    <mergeCell ref="B4:D4"/>
    <mergeCell ref="B5:D5"/>
    <mergeCell ref="B6:D6"/>
  </mergeCells>
  <pageMargins left="0.7875" right="0.7875" top="1.025" bottom="1.025" header="0.7875" footer="0.7875"/>
  <pageSetup orientation="portrait" paperSize="9" horizontalDpi="300" verticalDpi="300"/>
  <headerFooter>
    <oddHeader>&amp;C&amp;"Arial,Standard"&amp;10 &amp;A</oddHeader>
    <oddFooter>&amp;C&amp;"Arial,Standard"&amp;10 Seite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3"/>
  <sheetViews>
    <sheetView zoomScale="120" zoomScaleNormal="120" zoomScalePageLayoutView="95" workbookViewId="0">
      <selection activeCell="I5" sqref="I5"/>
    </sheetView>
  </sheetViews>
  <sheetFormatPr baseColWidth="10" defaultColWidth="9.6640625" defaultRowHeight="13"/>
  <cols>
    <col width="13.1640625" customWidth="1" style="2" min="1" max="1"/>
    <col width="8.33203125" customWidth="1" style="3" min="2" max="2"/>
    <col width="8.5" customWidth="1" style="3" min="3" max="3"/>
    <col width="8" customWidth="1" style="3" min="4" max="4"/>
    <col width="9.1640625" customWidth="1" style="4" min="5" max="5"/>
    <col width="8.5" customWidth="1" style="5" min="6" max="6"/>
    <col width="9" customWidth="1" style="4" min="7" max="7"/>
    <col width="8.5" customWidth="1" style="4" min="8" max="8"/>
    <col width="7.6640625" customWidth="1" style="4" min="9" max="9"/>
    <col width="12.6640625" customWidth="1" style="186" min="10" max="10"/>
    <col width="8.1640625" customWidth="1" style="2" min="11" max="11"/>
    <col width="8" customWidth="1" style="2" min="12" max="12"/>
    <col width="7.3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43496</v>
      </c>
      <c r="C3" s="191" t="n"/>
      <c r="D3" s="17" t="inlineStr">
        <is>
          <t xml:space="preserve">Name: </t>
        </is>
      </c>
      <c r="E3" s="181">
        <f>IF('Januar 23'!E3:G3="","",'Januar 23'!E3:G3)</f>
        <v/>
      </c>
      <c r="F3" s="221" t="n"/>
      <c r="G3" s="221" t="n"/>
      <c r="H3" s="181" t="n"/>
      <c r="I3" s="192" t="inlineStr">
        <is>
          <t>Dienststelle:</t>
        </is>
      </c>
      <c r="J3" s="82">
        <f>IF('Januar 23'!J3="","",'Januar 23'!J3)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'Januar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95" t="inlineStr">
        <is>
          <t>Tage</t>
        </is>
      </c>
      <c r="C6" s="96" t="inlineStr">
        <is>
          <t>Beginn</t>
        </is>
      </c>
      <c r="D6" s="37" t="inlineStr">
        <is>
          <t>Ende</t>
        </is>
      </c>
      <c r="E6" s="37" t="inlineStr">
        <is>
          <t>Std./Min.</t>
        </is>
      </c>
      <c r="F6" s="97" t="inlineStr">
        <is>
          <t>mehr</t>
        </is>
      </c>
      <c r="G6" s="37" t="inlineStr">
        <is>
          <t>weniger</t>
        </is>
      </c>
      <c r="H6" s="98" t="inlineStr">
        <is>
          <t>weitere
Pausen-
zeiten</t>
        </is>
      </c>
      <c r="I6" s="99" t="inlineStr">
        <is>
          <t xml:space="preserve"> + / -</t>
        </is>
      </c>
      <c r="J6" s="223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00">
        <f>DATE(YEAR($B$3),MONTH($B$3),DAY(B9+1))</f>
        <v/>
      </c>
      <c r="C10" s="106" t="n"/>
      <c r="D10" s="66" t="n"/>
      <c r="E10" s="48">
        <f>IF(C10="","",D10-C10)</f>
        <v/>
      </c>
      <c r="F10" s="10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27" t="n"/>
      <c r="K10" s="7" t="n"/>
      <c r="L10" s="198" t="n"/>
      <c r="M10" s="7" t="n"/>
      <c r="N10" s="7" t="n"/>
    </row>
    <row r="11" ht="19.5" customHeight="1">
      <c r="A11" s="199">
        <f>WEEKDAY(B11)+1</f>
        <v/>
      </c>
      <c r="B11" s="200">
        <f>DATE(YEAR($B$3),MONTH($B$3),DAY(B10+1))</f>
        <v/>
      </c>
      <c r="C11" s="106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27" t="n"/>
      <c r="K11" s="7" t="n"/>
      <c r="L11" s="198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00">
        <f>DATE(YEAR($B$3),MONTH($B$3),DAY(B16+1))</f>
        <v/>
      </c>
      <c r="C17" s="106" t="n"/>
      <c r="D17" s="66" t="n"/>
      <c r="E17" s="48">
        <f>IF(C17="","",D17-C17)</f>
        <v/>
      </c>
      <c r="F17" s="10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27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00">
        <f>DATE(YEAR($B$3),MONTH($B$3),DAY(B17+1))</f>
        <v/>
      </c>
      <c r="C18" s="106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27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  <c r="O23" s="228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107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n"/>
      <c r="K24" s="7" t="n"/>
      <c r="L24" s="7" t="n"/>
      <c r="M24" s="7" t="n"/>
      <c r="N24" s="7" t="n"/>
      <c r="O24" s="228" t="n"/>
    </row>
    <row r="25" ht="19.5" customHeight="1">
      <c r="A25" s="199">
        <f>WEEKDAY(B25)+1</f>
        <v/>
      </c>
      <c r="B25" s="200">
        <f>DATE(YEAR($B$3),MONTH($B$3),DAY(B24+1))</f>
        <v/>
      </c>
      <c r="C25" s="106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27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00">
        <f>DATE(YEAR($B$3),MONTH($B$3),DAY(B30+1))</f>
        <v/>
      </c>
      <c r="C31" s="106" t="n"/>
      <c r="D31" s="66" t="n"/>
      <c r="E31" s="48">
        <f>IF(C31="","",D31-C31)</f>
        <v/>
      </c>
      <c r="F31" s="10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27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00">
        <f>DATE(YEAR($B$3),MONTH($B$3),DAY(B31+1))</f>
        <v/>
      </c>
      <c r="C32" s="106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27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10">
        <f>DATE(YEAR($B$3),MONTH($B$3),DAY(B33+1))</f>
        <v/>
      </c>
      <c r="C34" s="111" t="n"/>
      <c r="D34" s="111" t="n"/>
      <c r="E34" s="112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29" t="n"/>
      <c r="K34" s="7" t="n"/>
      <c r="L34" s="7" t="n"/>
      <c r="M34" s="7" t="n"/>
      <c r="N34" s="7" t="n"/>
    </row>
    <row r="35" hidden="1" ht="19.5" customHeight="1">
      <c r="A35" s="205">
        <f>WEEKDAY(B35)+1</f>
        <v/>
      </c>
      <c r="B35" s="210">
        <f>DATE(YEAR($B$3),MONTH($B$3),DAY(B34+1))</f>
        <v/>
      </c>
      <c r="C35" s="111" t="n"/>
      <c r="D35" s="111" t="n"/>
      <c r="E35" s="112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29" t="n"/>
      <c r="K35" s="7" t="n"/>
      <c r="L35" s="7" t="n"/>
      <c r="M35" s="7" t="n"/>
      <c r="N35" s="7" t="n"/>
    </row>
    <row r="36" ht="19.5" customHeight="1">
      <c r="A36" s="73" t="n"/>
      <c r="B36" s="74" t="n"/>
      <c r="C36" s="74" t="n"/>
      <c r="D36" s="74" t="n"/>
      <c r="E36" s="75" t="n"/>
      <c r="F36" s="230" t="n"/>
      <c r="G36" s="75" t="n"/>
      <c r="H36" s="75" t="inlineStr">
        <is>
          <t>Übertrag:</t>
        </is>
      </c>
      <c r="I36" s="231">
        <f>I35</f>
        <v/>
      </c>
      <c r="J36" s="217" t="n"/>
    </row>
    <row r="37" ht="19.5" customHeight="1">
      <c r="B37" s="82" t="n"/>
      <c r="C37" s="82" t="n"/>
      <c r="D37" s="82" t="n"/>
      <c r="E37" s="83" t="n"/>
      <c r="F37" s="84" t="n"/>
      <c r="G37" s="83" t="n"/>
      <c r="H37" s="83" t="n"/>
      <c r="I37" s="83" t="n"/>
      <c r="J37" s="218" t="n"/>
    </row>
    <row r="38" ht="19.5" customHeight="1">
      <c r="B38" s="82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2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</sheetData>
  <mergeCells count="4">
    <mergeCell ref="A1:J1"/>
    <mergeCell ref="B3:C3"/>
    <mergeCell ref="E3:G3"/>
    <mergeCell ref="C4:D4"/>
  </mergeCells>
  <conditionalFormatting sqref="J9:J13 J16:J20 J23:J27 J30:J34 E9:E13 E16:E20 E23:E27 E30:E34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3 D18:D20 D23:D27 D30:D34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C13 C18:C20 B9:B13 B16:B20 B23:C27 B30:C33 C34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7:J8 E7:G7 E8 F8:G35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8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7:C8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14:J15 E14:E15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14:D15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14:C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21:J22 E21:E2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1:D22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1:C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J28:J29 E28:E2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28:D29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28:C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J35 E3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D35">
    <cfRule type="expression" priority="34" dxfId="9">
      <formula>WEEKDAY(#REF!)=1</formula>
    </cfRule>
    <cfRule type="expression" priority="35" dxfId="0">
      <formula>WEEKDAY(#REF!)=7</formula>
    </cfRule>
  </conditionalFormatting>
  <conditionalFormatting sqref="C35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I11 I9 I15 I13 I19 I17 I23 I21 I27 I25 I31 I29 H7:H35 I35 I33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I10 I8 I14 I12 I18 I16 I22 I20 I26 I24 I30 I28 I34 I32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conditionalFormatting sqref="I29:I31">
    <cfRule type="expression" priority="43" dxfId="2">
      <formula>AND(OR(WEEKDAY(#REF!)=1,WEEKDAY(#REF!)=7),#REF!="")</formula>
    </cfRule>
    <cfRule type="expression" priority="44" dxfId="1">
      <formula>AND(WEEKDAY(#REF!&gt;1&lt;7),#REF!="",#REF!="")</formula>
    </cfRule>
    <cfRule type="expression" priority="45" dxfId="0">
      <formula>AND(OR(WEEKDAY(#REF!)=1,WEEKDAY(#REF!)=7),#REF!&lt;&gt;"")</formula>
    </cfRule>
  </conditionalFormatting>
  <conditionalFormatting sqref="I7">
    <cfRule type="expression" priority="46" dxfId="2">
      <formula>AND(OR(WEEKDAY(#REF!)=1,WEEKDAY(#REF!)=7),#REF!="")</formula>
    </cfRule>
    <cfRule type="expression" priority="47" dxfId="1">
      <formula>AND(WEEKDAY(#REF!&gt;1&lt;7),#REF!="",#REF!="")</formula>
    </cfRule>
    <cfRule type="expression" priority="48" dxfId="0">
      <formula>AND(OR(WEEKDAY(#REF!)=1,WEEKDAY(#REF!)=7),#REF!&lt;&gt;"")</formula>
    </cfRule>
  </conditionalFormatting>
  <conditionalFormatting sqref="B34:B35">
    <cfRule type="expression" priority="49" dxfId="9">
      <formula>WEEKDAY(#REF!)=1</formula>
    </cfRule>
    <cfRule type="expression" priority="50" dxfId="9">
      <formula>WEEKDAY(#REF!)=7</formula>
    </cfRule>
  </conditionalFormatting>
  <printOptions horizontalCentered="1" verticalCentered="1"/>
  <pageMargins left="0.201388888888889" right="0.140972222222222" top="0.39375" bottom="0.393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33203125" customWidth="1" style="2" min="1" max="1"/>
    <col width="8.33203125" customWidth="1" style="3" min="2" max="2"/>
    <col width="7.5" customWidth="1" style="3" min="3" max="3"/>
    <col width="7.83203125" customWidth="1" style="3" min="4" max="4"/>
    <col width="8.5" customWidth="1" style="4" min="5" max="5"/>
    <col width="8.5" customWidth="1" style="5" min="6" max="6"/>
    <col width="8.5" customWidth="1" style="4" min="7" max="7"/>
    <col width="8" customWidth="1" style="4" min="8" max="8"/>
    <col width="8.1640625" customWidth="1" style="4" min="9" max="9"/>
    <col width="14.6640625" customWidth="1" style="186" min="10" max="10"/>
    <col width="7.1640625" customWidth="1" style="2" min="11" max="11"/>
    <col width="8.1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43524</v>
      </c>
      <c r="C3" s="191" t="n"/>
      <c r="D3" s="116" t="inlineStr">
        <is>
          <t xml:space="preserve">Name: </t>
        </is>
      </c>
      <c r="E3" s="181">
        <f>IF('Januar 23'!E3:G3="","",'Januar 23'!E3:G3)</f>
        <v/>
      </c>
      <c r="F3" s="221" t="n"/>
      <c r="G3" s="221" t="n"/>
      <c r="I3" s="192" t="inlineStr">
        <is>
          <t>Dienststelle:</t>
        </is>
      </c>
      <c r="J3" s="82">
        <f>IF('Januar 23'!J3="","",'Januar 23'!J3)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'Februar 23'!I36</f>
        <v/>
      </c>
      <c r="J5" s="195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197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25" t="n"/>
      <c r="K7" s="7" t="n"/>
      <c r="L7" s="204" t="n"/>
      <c r="M7" s="7" t="n"/>
      <c r="N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  <c r="M9" s="7" t="n"/>
      <c r="N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  <c r="N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48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1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00">
        <f>DATE(YEAR($B$3),MONTH($B$3),DAY(B13+1))</f>
        <v/>
      </c>
      <c r="C14" s="106" t="n"/>
      <c r="D14" s="66" t="n"/>
      <c r="E14" s="48">
        <f>IF(C14="","",D14-C14)</f>
        <v/>
      </c>
      <c r="F14" s="48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1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inlineStr">
        <is>
          <t>Intern. Frauentag</t>
        </is>
      </c>
      <c r="K14" s="7" t="n"/>
      <c r="L14" s="7" t="inlineStr">
        <is>
          <t>arbeitsfrei</t>
        </is>
      </c>
      <c r="M14" s="7" t="n"/>
      <c r="N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  <c r="N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  <c r="N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48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1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  <c r="N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  <c r="N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  <c r="N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  <c r="N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48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1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  <c r="N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  <c r="N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  <c r="N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  <c r="N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48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1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  <c r="N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  <c r="N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14">
        <f>IF(B36="","",IF(DAY(B36+1)&gt;MONTH($B$3),B36+1,""))</f>
        <v/>
      </c>
      <c r="C37" s="117" t="n"/>
      <c r="D37" s="118" t="n"/>
      <c r="E37" s="119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32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A1:J1"/>
    <mergeCell ref="B3:C3"/>
    <mergeCell ref="E3:G3"/>
    <mergeCell ref="C4:D4"/>
  </mergeCells>
  <conditionalFormatting sqref="J9:J13 J16:J20 J23:J27 J30:J34 J37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9:E13 E16:E20 E23:E27 E30:E34 E37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9:D13 D16:D20 D23:D27 D30:D34 D37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9:C13 C16:C20 C23:C27 C30:C34 C37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9:B13 B16:B20 B23:B27 B30:B34 B37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J7:J8 E7:E8 F7:G37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7:D8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7:C8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J14:J15 E14:E15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:D15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5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J21:J22 E21:E22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21:D22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21:C22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J28:J29 E28:E29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8:D29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8:C29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J35:J36 E35:E36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35:D36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35:C36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I11 I9 I15 I13 I19 I17 I23 I21 I27 I25 I31 I29 H7:H37 I35:I37 I33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I10 I8 I14 I12 I18 I16 I22 I20 I26 I24 I30 I28 I34 I32">
    <cfRule type="expression" priority="44" dxfId="2">
      <formula>AND(OR(WEEKDAY(#REF!)=1,WEEKDAY(#REF!)=7),#REF!="")</formula>
    </cfRule>
    <cfRule type="expression" priority="45" dxfId="1">
      <formula>AND(WEEKDAY(#REF!&gt;1&lt;7),#REF!="",#REF!="")</formula>
    </cfRule>
    <cfRule type="expression" priority="46" dxfId="0">
      <formula>AND(OR(WEEKDAY(#REF!)=1,WEEKDAY(#REF!)=7),#REF!&lt;&gt;"")</formula>
    </cfRule>
  </conditionalFormatting>
  <conditionalFormatting sqref="I29:I31">
    <cfRule type="expression" priority="47" dxfId="2">
      <formula>AND(OR(WEEKDAY(#REF!)=1,WEEKDAY(#REF!)=7),#REF!="")</formula>
    </cfRule>
    <cfRule type="expression" priority="48" dxfId="1">
      <formula>AND(WEEKDAY(#REF!&gt;1&lt;7),#REF!="",#REF!="")</formula>
    </cfRule>
    <cfRule type="expression" priority="49" dxfId="0">
      <formula>AND(OR(WEEKDAY(#REF!)=1,WEEKDAY(#REF!)=7),#REF!&lt;&gt;"")</formula>
    </cfRule>
  </conditionalFormatting>
  <conditionalFormatting sqref="I7">
    <cfRule type="expression" priority="50" dxfId="2">
      <formula>AND(OR(WEEKDAY(#REF!)=1,WEEKDAY(#REF!)=7),#REF!="")</formula>
    </cfRule>
    <cfRule type="expression" priority="51" dxfId="1">
      <formula>AND(WEEKDAY(#REF!&gt;1&lt;7),#REF!="",#REF!="")</formula>
    </cfRule>
    <cfRule type="expression" priority="52" dxfId="0">
      <formula>AND(OR(WEEKDAY(#REF!)=1,WEEKDAY(#REF!)=7),#REF!&lt;&gt;"")</formula>
    </cfRule>
  </conditionalFormatting>
  <printOptions horizontalCentered="1" verticalCentered="1"/>
  <pageMargins left="0.215972222222222" right="0.0958333333333333" top="0.39375" bottom="0.393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6640625" customWidth="1" style="3" min="2" max="2"/>
    <col width="6.5" customWidth="1" style="3" min="3" max="3"/>
    <col width="6.83203125" customWidth="1" style="3" min="4" max="4"/>
    <col width="8.33203125" customWidth="1" style="4" min="5" max="5"/>
    <col width="8.5" customWidth="1" style="5" min="6" max="6"/>
    <col width="9.83203125" customWidth="1" style="4" min="7" max="7"/>
    <col width="10.6640625" customWidth="1" style="4" min="8" max="8"/>
    <col width="12.1640625" customWidth="1" style="4" min="9" max="9"/>
    <col width="12.6640625" customWidth="1" style="186" min="10" max="10"/>
    <col width="7.5" customWidth="1" style="2" min="11" max="11"/>
    <col width="9.33203125" customWidth="1" style="2" min="12" max="12"/>
    <col width="5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43555</v>
      </c>
      <c r="C3" s="191" t="n"/>
      <c r="D3" s="116" t="inlineStr">
        <is>
          <t xml:space="preserve">Name: </t>
        </is>
      </c>
      <c r="E3" s="181">
        <f>IF('Januar 23'!E3:G3="","",'Januar 23'!E3:G3)</f>
        <v/>
      </c>
      <c r="F3" s="221" t="n"/>
      <c r="G3" s="221" t="n"/>
      <c r="H3" s="181" t="n"/>
      <c r="I3" s="192" t="inlineStr">
        <is>
          <t>Dienststelle:</t>
        </is>
      </c>
      <c r="J3" s="82">
        <f>IF('Januar 23'!J3="","",'Januar 23'!J3)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33" t="n"/>
      <c r="I4" s="26">
        <f>IFERROR(FIND("berstunden",LOWER(IF(J7="","Schnickschnack",J7))),0)</f>
        <v/>
      </c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'März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128" t="n"/>
      <c r="K7" s="7" t="n"/>
      <c r="L7" s="204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13" t="n"/>
      <c r="K8" s="7" t="n"/>
      <c r="L8" s="204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09" t="n"/>
      <c r="K9" s="7" t="n"/>
      <c r="L9" s="204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10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13" t="inlineStr">
        <is>
          <t>Karfreitag</t>
        </is>
      </c>
      <c r="K13" s="7" t="n"/>
      <c r="L13" s="7" t="inlineStr">
        <is>
          <t>arbeitsfrei</t>
        </is>
      </c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13" t="n"/>
      <c r="K14" s="7" t="n"/>
      <c r="L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13" t="inlineStr">
        <is>
          <t>Ostersonntag</t>
        </is>
      </c>
      <c r="K15" s="7" t="n"/>
      <c r="L15" s="7" t="inlineStr">
        <is>
          <t>arbeitsfrei</t>
        </is>
      </c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inlineStr">
        <is>
          <t>Ostermontag</t>
        </is>
      </c>
      <c r="K16" s="7" t="n"/>
      <c r="L16" s="7" t="inlineStr">
        <is>
          <t>arbeitsfrei</t>
        </is>
      </c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</row>
    <row r="20" ht="19.5" customHeight="1">
      <c r="A20" s="205">
        <f>WEEKDAY(B20)+1</f>
        <v/>
      </c>
      <c r="B20" s="206">
        <f>DATE(YEAR($B$3),MONTH($B$3),DAY(B19+1))</f>
        <v/>
      </c>
      <c r="C20" s="129" t="n"/>
      <c r="D20" s="102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13" t="n"/>
      <c r="K21" s="7" t="n"/>
      <c r="L21" s="7" t="n"/>
    </row>
    <row r="22" ht="19.5" customHeight="1">
      <c r="A22" s="199">
        <f>WEEKDAY(B22)+1</f>
        <v/>
      </c>
      <c r="B22" s="212">
        <f>DATE(YEAR($B$3),MONTH($B$3),DAY(B21+1))</f>
        <v/>
      </c>
      <c r="C22" s="130" t="n"/>
      <c r="D22" s="131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13" t="n"/>
      <c r="K22" s="7" t="n"/>
      <c r="L22" s="7" t="n"/>
    </row>
    <row r="23" ht="19.5" customHeight="1">
      <c r="A23" s="205">
        <f>WEEKDAY(B23)+1</f>
        <v/>
      </c>
      <c r="B23" s="206">
        <f>DATE(YEAR($B$3),MONTH($B$3),DAY(B22+1))</f>
        <v/>
      </c>
      <c r="C23" s="129" t="n"/>
      <c r="D23" s="102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</row>
    <row r="24" ht="19.5" customHeight="1">
      <c r="A24" s="205">
        <f>WEEKDAY(B24)+1</f>
        <v/>
      </c>
      <c r="B24" s="210">
        <f>DATE(YEAR($B$3),MONTH($B$3),DAY(B23+1))</f>
        <v/>
      </c>
      <c r="C24" s="62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13" t="n"/>
      <c r="K28" s="7" t="n"/>
      <c r="L28" s="7" t="n"/>
    </row>
    <row r="29" ht="19.5" customHeight="1">
      <c r="A29" s="199">
        <f>WEEKDAY(B29)+1</f>
        <v/>
      </c>
      <c r="B29" s="212">
        <f>DATE(YEAR($B$3),MONTH($B$3),DAY(B28+1))</f>
        <v/>
      </c>
      <c r="C29" s="130" t="n"/>
      <c r="D29" s="131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13" t="n"/>
      <c r="K29" s="7" t="n"/>
      <c r="L29" s="7" t="n"/>
    </row>
    <row r="30" ht="19.5" customHeight="1">
      <c r="A30" s="205">
        <f>WEEKDAY(B30)+1</f>
        <v/>
      </c>
      <c r="B30" s="206">
        <f>DATE(YEAR($B$3),MONTH($B$3),DAY(B29+1))</f>
        <v/>
      </c>
      <c r="C30" s="129" t="n"/>
      <c r="D30" s="102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13" t="n"/>
      <c r="K35" s="7" t="n"/>
      <c r="L35" s="7" t="n"/>
    </row>
    <row r="36" ht="19.5" customHeight="1">
      <c r="A36" s="199">
        <f>IF(B36="","",WEEKDAY(B36+1))</f>
        <v/>
      </c>
      <c r="B36" s="236">
        <f>IF(B35="","",IF(DAY(B35+1)&gt;MONTH($B$3),B35+1,""))</f>
        <v/>
      </c>
      <c r="C36" s="133" t="n"/>
      <c r="D36" s="134" t="n"/>
      <c r="E36" s="135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37" t="n"/>
      <c r="K36" s="7" t="n"/>
      <c r="L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A1:J1"/>
    <mergeCell ref="B3:C3"/>
    <mergeCell ref="E3:G3"/>
    <mergeCell ref="C4:D4"/>
  </mergeCells>
  <conditionalFormatting sqref="J7:J10 J13:J17 J20:J23 J28:J31 J34: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G7:G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F7:F36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7:E10 E13:E17 E20:E23 E28:E31 E34:E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7:D10 D13:D17 D20:D23 D28:D31 D34:D3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C7:C10 C13:C17 C20:C23 C28:C31 C34:C3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B7:B10 B13:B17 B20:B23 B28:B31 B34:B3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J11:J12 E11:E12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D11:D12">
    <cfRule type="expression" priority="18" dxfId="9">
      <formula>WEEKDAY(#REF!)=1</formula>
    </cfRule>
    <cfRule type="expression" priority="19" dxfId="0">
      <formula>WEEKDAY(#REF!)=7</formula>
    </cfRule>
  </conditionalFormatting>
  <conditionalFormatting sqref="B11:C12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J18 E18:E19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D18:D19">
    <cfRule type="expression" priority="24" dxfId="9">
      <formula>WEEKDAY(#REF!)=1</formula>
    </cfRule>
    <cfRule type="expression" priority="25" dxfId="0">
      <formula>WEEKDAY(#REF!)=7</formula>
    </cfRule>
  </conditionalFormatting>
  <conditionalFormatting sqref="B18:C19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J25 E25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D25">
    <cfRule type="expression" priority="30" dxfId="9">
      <formula>WEEKDAY(#REF!)=1</formula>
    </cfRule>
    <cfRule type="expression" priority="31" dxfId="0">
      <formula>WEEKDAY(#REF!)=7</formula>
    </cfRule>
  </conditionalFormatting>
  <conditionalFormatting sqref="B25:C25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J32:J33 E32:E33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D32:D33">
    <cfRule type="expression" priority="36" dxfId="9">
      <formula>WEEKDAY(#REF!)=1</formula>
    </cfRule>
    <cfRule type="expression" priority="37" dxfId="0">
      <formula>WEEKDAY(#REF!)=7</formula>
    </cfRule>
  </conditionalFormatting>
  <conditionalFormatting sqref="B32:C33">
    <cfRule type="expression" priority="38" dxfId="9">
      <formula>WEEKDAY(#REF!)=1</formula>
    </cfRule>
    <cfRule type="expression" priority="39" dxfId="9">
      <formula>WEEKDAY(#REF!)=7</formula>
    </cfRule>
  </conditionalFormatting>
  <conditionalFormatting sqref="J24 E24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D24">
    <cfRule type="expression" priority="42" dxfId="9">
      <formula>WEEKDAY(#REF!)=1</formula>
    </cfRule>
    <cfRule type="expression" priority="43" dxfId="0">
      <formula>WEEKDAY(#REF!)=7</formula>
    </cfRule>
  </conditionalFormatting>
  <conditionalFormatting sqref="B24:C24">
    <cfRule type="expression" priority="44" dxfId="9">
      <formula>WEEKDAY(#REF!)=1</formula>
    </cfRule>
    <cfRule type="expression" priority="45" dxfId="9">
      <formula>WEEKDAY(#REF!)=7</formula>
    </cfRule>
  </conditionalFormatting>
  <conditionalFormatting sqref="J26 E26:E27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D26:D27">
    <cfRule type="expression" priority="48" dxfId="9">
      <formula>WEEKDAY(#REF!)=1</formula>
    </cfRule>
    <cfRule type="expression" priority="49" dxfId="0">
      <formula>WEEKDAY(#REF!)=7</formula>
    </cfRule>
  </conditionalFormatting>
  <conditionalFormatting sqref="B26:C27">
    <cfRule type="expression" priority="50" dxfId="9">
      <formula>WEEKDAY(#REF!)=1</formula>
    </cfRule>
    <cfRule type="expression" priority="51" dxfId="9">
      <formula>WEEKDAY(#REF!)=7</formula>
    </cfRule>
  </conditionalFormatting>
  <conditionalFormatting sqref="J19 J27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I11 I9 I15 I13 I19 I17 I23 I21 I27 I25 I31 I29 H7:H36 I35:I36 I33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I10 I8 I14 I12 I18 I16 I22 I20 I26 I24 I30 I28 I34 I32">
    <cfRule type="expression" priority="56" dxfId="2">
      <formula>AND(OR(WEEKDAY(#REF!)=1,WEEKDAY(#REF!)=7),#REF!="")</formula>
    </cfRule>
    <cfRule type="expression" priority="57" dxfId="1">
      <formula>AND(WEEKDAY(#REF!&gt;1&lt;7),#REF!="",#REF!="")</formula>
    </cfRule>
    <cfRule type="expression" priority="58" dxfId="0">
      <formula>AND(OR(WEEKDAY(#REF!)=1,WEEKDAY(#REF!)=7),#REF!&lt;&gt;"")</formula>
    </cfRule>
  </conditionalFormatting>
  <conditionalFormatting sqref="I29:I31">
    <cfRule type="expression" priority="59" dxfId="2">
      <formula>AND(OR(WEEKDAY(#REF!)=1,WEEKDAY(#REF!)=7),#REF!="")</formula>
    </cfRule>
    <cfRule type="expression" priority="60" dxfId="1">
      <formula>AND(WEEKDAY(#REF!&gt;1&lt;7),#REF!="",#REF!="")</formula>
    </cfRule>
    <cfRule type="expression" priority="61" dxfId="0">
      <formula>AND(OR(WEEKDAY(#REF!)=1,WEEKDAY(#REF!)=7),#REF!&lt;&gt;"")</formula>
    </cfRule>
  </conditionalFormatting>
  <conditionalFormatting sqref="I7">
    <cfRule type="expression" priority="62" dxfId="2">
      <formula>AND(OR(WEEKDAY(#REF!)=1,WEEKDAY(#REF!)=7),#REF!="")</formula>
    </cfRule>
    <cfRule type="expression" priority="63" dxfId="1">
      <formula>AND(WEEKDAY(#REF!&gt;1&lt;7),#REF!="",#REF!="")</formula>
    </cfRule>
    <cfRule type="expression" priority="64" dxfId="0">
      <formula>AND(OR(WEEKDAY(#REF!)=1,WEEKDAY(#REF!)=7),#REF!&lt;&gt;"")</formula>
    </cfRule>
  </conditionalFormatting>
  <printOptions horizontalCentered="1" verticalCentered="1"/>
  <pageMargins left="0.141666666666667" right="0.23125" top="0.0944444444444444" bottom="0.173611111111111" header="0.511811023622047" footer="0.511811023622047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9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0.1640625" customWidth="1" style="2" min="1" max="1"/>
    <col width="8.33203125" customWidth="1" style="3" min="2" max="2"/>
    <col width="7.5" customWidth="1" style="3" min="3" max="3"/>
    <col width="7.83203125" customWidth="1" style="3" min="4" max="4"/>
    <col width="9.1640625" customWidth="1" style="4" min="5" max="5"/>
    <col width="8.5" customWidth="1" style="5" min="6" max="6"/>
    <col width="9" customWidth="1" style="4" min="7" max="7"/>
    <col width="8.83203125" customWidth="1" style="4" min="8" max="8"/>
    <col width="8.5" customWidth="1" style="4" min="9" max="9"/>
    <col width="16.6640625" customWidth="1" style="186" min="10" max="10"/>
    <col width="8.5" customWidth="1" style="2" min="11" max="11"/>
    <col width="6.3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43585</v>
      </c>
      <c r="C3" s="191" t="n"/>
      <c r="D3" s="17" t="inlineStr">
        <is>
          <t xml:space="preserve">Name: </t>
        </is>
      </c>
      <c r="E3" s="181">
        <f>IF('Januar 23'!E3:G3="","",'Januar 23'!E3:G3)</f>
        <v/>
      </c>
      <c r="F3" s="221" t="n"/>
      <c r="G3" s="221" t="n"/>
      <c r="H3" s="181" t="n"/>
      <c r="I3" s="192" t="inlineStr">
        <is>
          <t>Dienststelle:</t>
        </is>
      </c>
      <c r="J3" s="82">
        <f>IF('Januar 23'!J3="","",'Januar 23'!J3)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'April 23'!I37</f>
        <v/>
      </c>
      <c r="J5" s="195" t="inlineStr">
        <is>
          <t>Std.</t>
        </is>
      </c>
      <c r="K5" s="7" t="n"/>
      <c r="L5" s="204" t="n"/>
      <c r="M5" s="7" t="n"/>
      <c r="N5" s="7" t="n"/>
    </row>
    <row r="6" ht="37" customHeight="1">
      <c r="A6" s="94" t="inlineStr">
        <is>
          <t>Wochentag</t>
        </is>
      </c>
      <c r="B6" s="137" t="inlineStr">
        <is>
          <t>Tage</t>
        </is>
      </c>
      <c r="C6" s="138" t="inlineStr">
        <is>
          <t>Beginn</t>
        </is>
      </c>
      <c r="D6" s="139" t="inlineStr">
        <is>
          <t>Ende</t>
        </is>
      </c>
      <c r="E6" s="140" t="inlineStr">
        <is>
          <t>Std./Min.</t>
        </is>
      </c>
      <c r="F6" s="141" t="inlineStr">
        <is>
          <t>mehr</t>
        </is>
      </c>
      <c r="G6" s="140" t="inlineStr">
        <is>
          <t>weniger</t>
        </is>
      </c>
      <c r="H6" s="142" t="inlineStr">
        <is>
          <t>weitere
Pausen-
zeiten</t>
        </is>
      </c>
      <c r="I6" s="143" t="inlineStr">
        <is>
          <t xml:space="preserve"> + / -</t>
        </is>
      </c>
      <c r="J6" s="238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199">
        <f>WEEKDAY(B7)+1</f>
        <v/>
      </c>
      <c r="B7" s="200">
        <f>DATE(YEAR($B$3),MONTH($B$3),DAY(B3))</f>
        <v/>
      </c>
      <c r="C7" s="46" t="n"/>
      <c r="D7" s="47" t="n"/>
      <c r="E7" s="48">
        <f>IF(C7="","",D7-C7)</f>
        <v/>
      </c>
      <c r="F7" s="48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1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03" t="inlineStr">
        <is>
          <t>Tag der Arbeit</t>
        </is>
      </c>
      <c r="K7" s="7" t="n"/>
      <c r="L7" s="204" t="inlineStr">
        <is>
          <t>arbeitsfrei</t>
        </is>
      </c>
      <c r="M7" s="7" t="n"/>
      <c r="N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5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10">
        <f>DATE(YEAR($B$3),MONTH($B$3),DAY(B9+1))</f>
        <v/>
      </c>
      <c r="C10" s="62" t="n"/>
      <c r="D10" s="56" t="n"/>
      <c r="E10" s="57">
        <f>IF(C10="","",D10-C10)</f>
        <v/>
      </c>
      <c r="F10" s="57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48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1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27" t="n"/>
      <c r="K12" s="7" t="n"/>
      <c r="L12" s="7" t="n"/>
      <c r="M12" s="7" t="n"/>
    </row>
    <row r="13" ht="19.5" customHeight="1">
      <c r="A13" s="199">
        <f>WEEKDAY(B13)+1</f>
        <v/>
      </c>
      <c r="B13" s="212">
        <f>DATE(YEAR($B$3),MONTH($B$3),DAY(B12+1))</f>
        <v/>
      </c>
      <c r="C13" s="65" t="n"/>
      <c r="D13" s="66" t="n"/>
      <c r="E13" s="48">
        <f>IF(C13="","",D13-C13)</f>
        <v/>
      </c>
      <c r="F13" s="48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1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6">
        <f>IF(E13="","",IF(OR(WEEKDAY(A13)=1,WEEKDAY(A13)=7,L13="arbeitsfrei",E13&lt;=$L$4),"",$M$4))</f>
        <v/>
      </c>
      <c r="I13" s="202">
        <f>IF(F13="",IF(G13="",I12,I12-G13-IF(H13="",0,H13)),I12+F13-IF(H13="",0,H13))</f>
        <v/>
      </c>
      <c r="J13" s="227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205">
        <f>WEEKDAY(B15)+1</f>
        <v/>
      </c>
      <c r="B15" s="206">
        <f>DATE(YEAR($B$3),MONTH($B$3),DAY(B14+1))</f>
        <v/>
      </c>
      <c r="C15" s="55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11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5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</row>
    <row r="17" ht="19.5" customHeight="1">
      <c r="A17" s="205">
        <f>WEEKDAY(B17)+1</f>
        <v/>
      </c>
      <c r="B17" s="210">
        <f>DATE(YEAR($B$3),MONTH($B$3),DAY(B16+1))</f>
        <v/>
      </c>
      <c r="C17" s="62" t="n"/>
      <c r="D17" s="56" t="n"/>
      <c r="E17" s="57">
        <f>IF(C17="","",D17-C17)</f>
        <v/>
      </c>
      <c r="F17" s="57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48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1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27" t="n"/>
      <c r="K19" s="7" t="n"/>
      <c r="L19" s="7" t="n"/>
      <c r="M19" s="7" t="n"/>
    </row>
    <row r="20" ht="19.5" customHeight="1">
      <c r="A20" s="199">
        <f>WEEKDAY(B20)+1</f>
        <v/>
      </c>
      <c r="B20" s="212">
        <f>DATE(YEAR($B$3),MONTH($B$3),DAY(B19+1))</f>
        <v/>
      </c>
      <c r="C20" s="65" t="n"/>
      <c r="D20" s="66" t="n"/>
      <c r="E20" s="48">
        <f>IF(C20="","",D20-C20)</f>
        <v/>
      </c>
      <c r="F20" s="48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1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6">
        <f>IF(E20="","",IF(OR(WEEKDAY(A20)=1,WEEKDAY(A20)=7,L20="arbeitsfrei",E20&lt;=$L$4),"",$M$4))</f>
        <v/>
      </c>
      <c r="I20" s="202">
        <f>IF(F20="",IF(G20="",I19,I19-G20-IF(H20="",0,H20)),I19+F20-IF(H20="",0,H20))</f>
        <v/>
      </c>
      <c r="J20" s="227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11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5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</row>
    <row r="24" ht="19.5" customHeight="1">
      <c r="A24" s="199">
        <f>WEEKDAY(B24)+1</f>
        <v/>
      </c>
      <c r="B24" s="200">
        <f>DATE(YEAR($B$3),MONTH($B$3),DAY(B23+1))</f>
        <v/>
      </c>
      <c r="C24" s="106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27" t="inlineStr">
        <is>
          <t>Christi Himmelfahrt</t>
        </is>
      </c>
      <c r="K24" s="7" t="n"/>
      <c r="L24" s="7" t="inlineStr">
        <is>
          <t>arbeitsfrei</t>
        </is>
      </c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48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1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27" t="n"/>
      <c r="K26" s="7" t="n"/>
      <c r="L26" s="7" t="n"/>
      <c r="M26" s="7" t="n"/>
    </row>
    <row r="27" ht="19.5" customHeight="1">
      <c r="A27" s="199">
        <f>WEEKDAY(B27)+1</f>
        <v/>
      </c>
      <c r="B27" s="212">
        <f>DATE(YEAR($B$3),MONTH($B$3),DAY(B26+1))</f>
        <v/>
      </c>
      <c r="C27" s="65" t="n"/>
      <c r="D27" s="66" t="n"/>
      <c r="E27" s="48">
        <f>IF(C27="","",D27-C27)</f>
        <v/>
      </c>
      <c r="F27" s="48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1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6">
        <f>IF(E27="","",IF(OR(WEEKDAY(A27)=1,WEEKDAY(A27)=7,L27="arbeitsfrei",E27&lt;=$L$4),"",$M$4))</f>
        <v/>
      </c>
      <c r="I27" s="202">
        <f>IF(F27="",IF(G27="",I26,I26-G27-IF(H27="",0,H27)),I26+F27-IF(H27="",0,H27))</f>
        <v/>
      </c>
      <c r="J27" s="227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11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5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</row>
    <row r="31" ht="19.5" customHeight="1">
      <c r="A31" s="205">
        <f>WEEKDAY(B31)+1</f>
        <v/>
      </c>
      <c r="B31" s="210">
        <f>DATE(YEAR($B$3),MONTH($B$3),DAY(B30+1))</f>
        <v/>
      </c>
      <c r="C31" s="62" t="n"/>
      <c r="D31" s="56" t="n"/>
      <c r="E31" s="57">
        <f>IF(C31="","",D31-C31)</f>
        <v/>
      </c>
      <c r="F31" s="57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48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1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27" t="n"/>
      <c r="K33" s="7" t="n"/>
      <c r="L33" s="7" t="n"/>
      <c r="M33" s="7" t="n"/>
    </row>
    <row r="34" ht="19.5" customHeight="1">
      <c r="A34" s="199">
        <f>WEEKDAY(B34)+1</f>
        <v/>
      </c>
      <c r="B34" s="212">
        <f>DATE(YEAR($B$3),MONTH($B$3),DAY(B33+1))</f>
        <v/>
      </c>
      <c r="C34" s="65" t="n"/>
      <c r="D34" s="66" t="n"/>
      <c r="E34" s="48">
        <f>IF(C34="","",D34-C34)</f>
        <v/>
      </c>
      <c r="F34" s="48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1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6">
        <f>IF(E34="","",IF(OR(WEEKDAY(A34)=1,WEEKDAY(A34)=7,L34="arbeitsfrei",E34&lt;=$L$4),"",$M$4))</f>
        <v/>
      </c>
      <c r="I34" s="202">
        <f>IF(F34="",IF(G34="",I33,I33-G34-IF(H34="",0,H34)),I33+F34-IF(H34="",0,H34))</f>
        <v/>
      </c>
      <c r="J34" s="227" t="inlineStr">
        <is>
          <t>Pfingstsonntag</t>
        </is>
      </c>
      <c r="K34" s="7" t="n"/>
      <c r="L34" s="7" t="inlineStr">
        <is>
          <t>arbeitsfrei</t>
        </is>
      </c>
      <c r="M34" s="7" t="n"/>
    </row>
    <row r="35" ht="19.5" customHeight="1">
      <c r="A35" s="199">
        <f>IF(B35="","",WEEKDAY(B35+1))</f>
        <v/>
      </c>
      <c r="B35" s="200">
        <f>IF(B34="","",IF(DAY(B34+1)&gt;MONTH($B$3),B34+1,""))</f>
        <v/>
      </c>
      <c r="C35" s="106" t="n"/>
      <c r="D35" s="66" t="n"/>
      <c r="E35" s="48">
        <f>IF(C35="","",D35-C35)</f>
        <v/>
      </c>
      <c r="F35" s="48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1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inlineStr">
        <is>
          <t>Pfingstmontag</t>
        </is>
      </c>
      <c r="K35" s="7" t="n"/>
      <c r="L35" s="7" t="inlineStr">
        <is>
          <t>arbeitsfrei</t>
        </is>
      </c>
      <c r="M35" s="7" t="n"/>
    </row>
    <row r="36" ht="19.5" customHeight="1">
      <c r="A36" s="205">
        <f>IF(B36="","",WEEKDAY(B36+1))</f>
        <v/>
      </c>
      <c r="B36" s="206">
        <f>IF(B35="","",IF(DAY(B35+1)&gt;MONTH($B$3),B35+1,""))</f>
        <v/>
      </c>
      <c r="C36" s="55" t="n"/>
      <c r="D36" s="56" t="n"/>
      <c r="E36" s="57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39">
        <f>IF(B36="","",IF(DAY(B36+1)&gt;MONTH($B$3),B36+1,""))</f>
        <v/>
      </c>
      <c r="C37" s="146" t="n"/>
      <c r="D37" s="70" t="n"/>
      <c r="E37" s="71">
        <f>IF(C37="","",D37-C37)</f>
        <v/>
      </c>
      <c r="F37" s="57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0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  <row r="99" ht="19.5" customHeight="1">
      <c r="B99" s="82" t="n"/>
      <c r="C99" s="82" t="n"/>
      <c r="D99" s="82" t="n"/>
      <c r="E99" s="83" t="n"/>
      <c r="F99" s="84" t="n"/>
      <c r="G99" s="83" t="n"/>
      <c r="H99" s="83" t="n"/>
      <c r="I99" s="83" t="n"/>
      <c r="J99" s="218" t="n"/>
    </row>
  </sheetData>
  <mergeCells count="4">
    <mergeCell ref="A1:J1"/>
    <mergeCell ref="B3:C3"/>
    <mergeCell ref="E3:G3"/>
    <mergeCell ref="C4:D4"/>
  </mergeCells>
  <conditionalFormatting sqref="J8 J11:J15 J18:J22 J25:J29 J32:J34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 E11:E15 E18:E22 E25:E29 E32:E34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 D36 D11:D15 D18:D22 D25:D29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 C36 C11:C15 C18:C22 C25:C29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 B11:B15 B18:B22 B25:B29 B32:B34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J9 E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9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9:C9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J10 E10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0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0:C10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J16 E16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16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16:C16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J17 E1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17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17:C17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J23 E23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3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3:C23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J24 E24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24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24:C24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J30 E30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30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30:C30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J31 E31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D31">
    <cfRule type="expression" priority="56" dxfId="9">
      <formula>WEEKDAY(#REF!)=1</formula>
    </cfRule>
    <cfRule type="expression" priority="57" dxfId="0">
      <formula>WEEKDAY(#REF!)=7</formula>
    </cfRule>
  </conditionalFormatting>
  <conditionalFormatting sqref="B31:C31">
    <cfRule type="expression" priority="58" dxfId="9">
      <formula>WEEKDAY(#REF!)=1</formula>
    </cfRule>
    <cfRule type="expression" priority="59" dxfId="9">
      <formula>WEEKDAY(#REF!)=7</formula>
    </cfRule>
  </conditionalFormatting>
  <conditionalFormatting sqref="J37 E37">
    <cfRule type="expression" priority="60" dxfId="9">
      <formula>WEEKDAY(#REF!)=1</formula>
    </cfRule>
    <cfRule type="expression" priority="61" dxfId="9">
      <formula>WEEKDAY(#REF!)=7</formula>
    </cfRule>
  </conditionalFormatting>
  <conditionalFormatting sqref="D37">
    <cfRule type="expression" priority="62" dxfId="9">
      <formula>WEEKDAY(#REF!)=1</formula>
    </cfRule>
    <cfRule type="expression" priority="63" dxfId="0">
      <formula>WEEKDAY(#REF!)=7</formula>
    </cfRule>
  </conditionalFormatting>
  <conditionalFormatting sqref="B37:C37">
    <cfRule type="expression" priority="64" dxfId="9">
      <formula>WEEKDAY(#REF!)=1</formula>
    </cfRule>
    <cfRule type="expression" priority="65" dxfId="9">
      <formula>WEEKDAY(#REF!)=7</formula>
    </cfRule>
  </conditionalFormatting>
  <conditionalFormatting sqref="J7 E7:G7 F8:G37">
    <cfRule type="expression" priority="66" dxfId="9">
      <formula>WEEKDAY(#REF!)=1</formula>
    </cfRule>
    <cfRule type="expression" priority="67" dxfId="9">
      <formula>WEEKDAY(#REF!)=7</formula>
    </cfRule>
  </conditionalFormatting>
  <conditionalFormatting sqref="D7">
    <cfRule type="expression" priority="68" dxfId="9">
      <formula>WEEKDAY(#REF!)=1</formula>
    </cfRule>
    <cfRule type="expression" priority="69" dxfId="0">
      <formula>WEEKDAY(#REF!)=7</formula>
    </cfRule>
  </conditionalFormatting>
  <conditionalFormatting sqref="B7:C7">
    <cfRule type="expression" priority="70" dxfId="9">
      <formula>WEEKDAY(#REF!)=1</formula>
    </cfRule>
    <cfRule type="expression" priority="71" dxfId="9">
      <formula>WEEKDAY(#REF!)=7</formula>
    </cfRule>
  </conditionalFormatting>
  <conditionalFormatting sqref="J35 E35">
    <cfRule type="expression" priority="72" dxfId="9">
      <formula>WEEKDAY(#REF!)=1</formula>
    </cfRule>
    <cfRule type="expression" priority="73" dxfId="9">
      <formula>WEEKDAY(#REF!)=7</formula>
    </cfRule>
  </conditionalFormatting>
  <conditionalFormatting sqref="D35">
    <cfRule type="expression" priority="74" dxfId="9">
      <formula>WEEKDAY(#REF!)=1</formula>
    </cfRule>
    <cfRule type="expression" priority="75" dxfId="0">
      <formula>WEEKDAY(#REF!)=7</formula>
    </cfRule>
  </conditionalFormatting>
  <conditionalFormatting sqref="B35:C35">
    <cfRule type="expression" priority="76" dxfId="9">
      <formula>WEEKDAY(#REF!)=1</formula>
    </cfRule>
    <cfRule type="expression" priority="77" dxfId="9">
      <formula>WEEKDAY(#REF!)=7</formula>
    </cfRule>
  </conditionalFormatting>
  <conditionalFormatting sqref="I11 I9 I15 I13 I19 I17 I23 I21 I27 I25 I31 I29 H7:H37 I35:I37 I33">
    <cfRule type="expression" priority="78" dxfId="9">
      <formula>WEEKDAY(#REF!)=1</formula>
    </cfRule>
    <cfRule type="expression" priority="79" dxfId="9">
      <formula>WEEKDAY(#REF!)=7</formula>
    </cfRule>
  </conditionalFormatting>
  <conditionalFormatting sqref="I10 I8 I14 I12 I18 I16 I22 I20 I26 I24 I30 I28 I34 I32">
    <cfRule type="expression" priority="80" dxfId="2">
      <formula>AND(OR(WEEKDAY(#REF!)=1,WEEKDAY(#REF!)=7),#REF!="")</formula>
    </cfRule>
    <cfRule type="expression" priority="81" dxfId="1">
      <formula>AND(WEEKDAY(#REF!&gt;1&lt;7),#REF!="",#REF!="")</formula>
    </cfRule>
    <cfRule type="expression" priority="82" dxfId="0">
      <formula>AND(OR(WEEKDAY(#REF!)=1,WEEKDAY(#REF!)=7),#REF!&lt;&gt;"")</formula>
    </cfRule>
  </conditionalFormatting>
  <conditionalFormatting sqref="I29:I31">
    <cfRule type="expression" priority="83" dxfId="2">
      <formula>AND(OR(WEEKDAY(#REF!)=1,WEEKDAY(#REF!)=7),#REF!="")</formula>
    </cfRule>
    <cfRule type="expression" priority="84" dxfId="1">
      <formula>AND(WEEKDAY(#REF!&gt;1&lt;7),#REF!="",#REF!="")</formula>
    </cfRule>
    <cfRule type="expression" priority="85" dxfId="0">
      <formula>AND(OR(WEEKDAY(#REF!)=1,WEEKDAY(#REF!)=7),#REF!&lt;&gt;"")</formula>
    </cfRule>
  </conditionalFormatting>
  <conditionalFormatting sqref="I7">
    <cfRule type="expression" priority="86" dxfId="2">
      <formula>AND(OR(WEEKDAY(#REF!)=1,WEEKDAY(#REF!)=7),#REF!="")</formula>
    </cfRule>
    <cfRule type="expression" priority="87" dxfId="1">
      <formula>AND(WEEKDAY(#REF!&gt;1&lt;7),#REF!="",#REF!="")</formula>
    </cfRule>
    <cfRule type="expression" priority="88" dxfId="0">
      <formula>AND(OR(WEEKDAY(#REF!)=1,WEEKDAY(#REF!)=7),#REF!&lt;&gt;"")</formula>
    </cfRule>
  </conditionalFormatting>
  <printOptions horizontalCentered="1" verticalCentered="1"/>
  <pageMargins left="0.125694444444444" right="0.08125" top="0.39375" bottom="0.39375" header="0.511811023622047" footer="0.511811023622047"/>
  <pageSetup orientation="portrait" paperSize="9" scale="9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98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5" customWidth="1" style="3" min="3" max="3"/>
    <col width="7.83203125" customWidth="1" style="3" min="4" max="4"/>
    <col width="8.1640625" customWidth="1" style="4" min="5" max="5"/>
    <col width="8.5" customWidth="1" style="5" min="6" max="6"/>
    <col width="9" customWidth="1" style="4" min="7" max="7"/>
    <col width="8.1640625" customWidth="1" style="4" min="8" max="8"/>
    <col width="8.33203125" customWidth="1" style="4" min="9" max="9"/>
    <col width="13.1640625" customWidth="1" style="186" min="10" max="10"/>
    <col width="8.1640625" customWidth="1" style="2" min="11" max="11"/>
    <col width="7.832031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43616</v>
      </c>
      <c r="C3" s="191" t="n"/>
      <c r="D3" s="17" t="inlineStr">
        <is>
          <t xml:space="preserve">Name: </t>
        </is>
      </c>
      <c r="E3" s="181">
        <f>'Mai 23'!E3:G3</f>
        <v/>
      </c>
      <c r="F3" s="221" t="n"/>
      <c r="G3" s="221" t="n"/>
      <c r="H3" s="181" t="n"/>
      <c r="I3" s="192" t="inlineStr">
        <is>
          <t>Dienststelle:</t>
        </is>
      </c>
      <c r="J3" s="20">
        <f>'Mai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'Mai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36" t="inlineStr">
        <is>
          <t>Beginn</t>
        </is>
      </c>
      <c r="D6" s="37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10">
        <f>DATE(YEAR($B$3),MONTH($B$3),DAY(B3))</f>
        <v/>
      </c>
      <c r="C7" s="101" t="n"/>
      <c r="D7" s="102" t="n"/>
      <c r="E7" s="57">
        <f>IF(C7="","",D7-C7)</f>
        <v/>
      </c>
      <c r="F7" s="5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0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11" t="n"/>
      <c r="K7" s="7" t="n"/>
      <c r="L7" s="204" t="n"/>
      <c r="M7" s="7" t="n"/>
    </row>
    <row r="8" ht="19.5" customHeight="1">
      <c r="A8" s="205">
        <f>WEEKDAY(B8)+1</f>
        <v/>
      </c>
      <c r="B8" s="206">
        <f>DATE(YEAR($B$3),MONTH($B$3),DAY(B7+1))</f>
        <v/>
      </c>
      <c r="C8" s="55" t="n"/>
      <c r="D8" s="56" t="n"/>
      <c r="E8" s="57">
        <f>IF(C8="","",D8-C8)</f>
        <v/>
      </c>
      <c r="F8" s="5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0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09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48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01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IF(E9="","",IF(OR(WEEKDAY(A9)=1,WEEKDAY(A9)=7,L9="arbeitsfrei",E9&lt;=$L$4),"",$M$4))</f>
        <v/>
      </c>
      <c r="I9" s="202">
        <f>IF(F9="",IF(G9="",I8,I8-G9-IF(H9="",0,H9)),I8+F9-IF(H9="",0,H9))</f>
        <v/>
      </c>
      <c r="J9" s="213" t="n"/>
      <c r="K9" s="7" t="n"/>
      <c r="L9" s="204" t="n"/>
      <c r="M9" s="7" t="n"/>
    </row>
    <row r="10" ht="19.5" customHeight="1">
      <c r="A10" s="199">
        <f>WEEKDAY(B10)+1</f>
        <v/>
      </c>
      <c r="B10" s="212">
        <f>DATE(YEAR($B$3),MONTH($B$3),DAY(B9+1))</f>
        <v/>
      </c>
      <c r="C10" s="65" t="n"/>
      <c r="D10" s="66" t="n"/>
      <c r="E10" s="48">
        <f>IF(C10="","",D10-C10)</f>
        <v/>
      </c>
      <c r="F10" s="48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01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6">
        <f>IF(E10="","",IF(OR(WEEKDAY(A10)=1,WEEKDAY(A10)=7,L10="arbeitsfrei",E10&lt;=$L$4),"",$M$4))</f>
        <v/>
      </c>
      <c r="I10" s="202">
        <f>IF(F10="",IF(G10="",I9,I9-G10-IF(H10="",0,H10)),I9+F10-IF(H10="",0,H10))</f>
        <v/>
      </c>
      <c r="J10" s="213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5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0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09" t="n"/>
      <c r="K11" s="7" t="n"/>
      <c r="L11" s="7" t="n"/>
      <c r="M11" s="7" t="n"/>
    </row>
    <row r="12" ht="19.5" customHeight="1">
      <c r="A12" s="205">
        <f>WEEKDAY(B12)+1</f>
        <v/>
      </c>
      <c r="B12" s="206">
        <f>DATE(YEAR($B$3),MONTH($B$3),DAY(B11+1))</f>
        <v/>
      </c>
      <c r="C12" s="55" t="n"/>
      <c r="D12" s="56" t="n"/>
      <c r="E12" s="57">
        <f>IF(C12="","",D12-C12)</f>
        <v/>
      </c>
      <c r="F12" s="5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0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09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57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0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10">
        <f>DATE(YEAR($B$3),MONTH($B$3),DAY(B13+1))</f>
        <v/>
      </c>
      <c r="C14" s="62" t="n"/>
      <c r="D14" s="56" t="n"/>
      <c r="E14" s="57">
        <f>IF(C14="","",D14-C14)</f>
        <v/>
      </c>
      <c r="F14" s="5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0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5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0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65" t="n"/>
      <c r="D16" s="66" t="n"/>
      <c r="E16" s="48">
        <f>IF(C16="","",D16-C16)</f>
        <v/>
      </c>
      <c r="F16" s="48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01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IF(E16="","",IF(OR(WEEKDAY(A16)=1,WEEKDAY(A16)=7,L16="arbeitsfrei",E16&lt;=$L$4),"",$M$4))</f>
        <v/>
      </c>
      <c r="I16" s="202">
        <f>IF(F16="",IF(G16="",I15,I15-G16-IF(H16="",0,H16)),I15+F16-IF(H16="",0,H16))</f>
        <v/>
      </c>
      <c r="J16" s="213" t="n"/>
      <c r="K16" s="7" t="n"/>
      <c r="L16" s="7" t="n"/>
      <c r="M16" s="7" t="n"/>
    </row>
    <row r="17" ht="19.5" customHeight="1">
      <c r="A17" s="199">
        <f>WEEKDAY(B17)+1</f>
        <v/>
      </c>
      <c r="B17" s="212">
        <f>DATE(YEAR($B$3),MONTH($B$3),DAY(B16+1))</f>
        <v/>
      </c>
      <c r="C17" s="65" t="n"/>
      <c r="D17" s="66" t="n"/>
      <c r="E17" s="48">
        <f>IF(C17="","",D17-C17)</f>
        <v/>
      </c>
      <c r="F17" s="48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01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6">
        <f>IF(E17="","",IF(OR(WEEKDAY(A17)=1,WEEKDAY(A17)=7,L17="arbeitsfrei",E17&lt;=$L$4),"",$M$4))</f>
        <v/>
      </c>
      <c r="I17" s="202">
        <f>IF(F17="",IF(G17="",I16,I16-G17-IF(H17="",0,H17)),I16+F17-IF(H17="",0,H17))</f>
        <v/>
      </c>
      <c r="J17" s="213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5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0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09" t="n"/>
      <c r="K18" s="7" t="n"/>
      <c r="L18" s="7" t="n"/>
      <c r="M18" s="7" t="n"/>
    </row>
    <row r="19" ht="19.5" customHeight="1">
      <c r="A19" s="205">
        <f>WEEKDAY(B19)+1</f>
        <v/>
      </c>
      <c r="B19" s="206">
        <f>DATE(YEAR($B$3),MONTH($B$3),DAY(B18+1))</f>
        <v/>
      </c>
      <c r="C19" s="55" t="n"/>
      <c r="D19" s="56" t="n"/>
      <c r="E19" s="57">
        <f>IF(C19="","",D19-C19)</f>
        <v/>
      </c>
      <c r="F19" s="5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0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09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57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0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10">
        <f>DATE(YEAR($B$3),MONTH($B$3),DAY(B20+1))</f>
        <v/>
      </c>
      <c r="C21" s="62" t="n"/>
      <c r="D21" s="56" t="n"/>
      <c r="E21" s="57">
        <f>IF(C21="","",D21-C21)</f>
        <v/>
      </c>
      <c r="F21" s="5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0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205">
        <f>WEEKDAY(B22)+1</f>
        <v/>
      </c>
      <c r="B22" s="206">
        <f>DATE(YEAR($B$3),MONTH($B$3),DAY(B21+1))</f>
        <v/>
      </c>
      <c r="C22" s="55" t="n"/>
      <c r="D22" s="56" t="n"/>
      <c r="E22" s="57">
        <f>IF(C22="","",D22-C22)</f>
        <v/>
      </c>
      <c r="F22" s="5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0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48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01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IF(E23="","",IF(OR(WEEKDAY(A23)=1,WEEKDAY(A23)=7,L23="arbeitsfrei",E23&lt;=$L$4),"",$M$4))</f>
        <v/>
      </c>
      <c r="I23" s="202">
        <f>IF(F23="",IF(G23="",I22,I22-G23-IF(H23="",0,H23)),I22+F23-IF(H23="",0,H23))</f>
        <v/>
      </c>
      <c r="J23" s="213" t="n"/>
      <c r="K23" s="7" t="n"/>
      <c r="L23" s="7" t="n"/>
      <c r="M23" s="7" t="n"/>
    </row>
    <row r="24" ht="19.5" customHeight="1">
      <c r="A24" s="199">
        <f>WEEKDAY(B24)+1</f>
        <v/>
      </c>
      <c r="B24" s="212">
        <f>DATE(YEAR($B$3),MONTH($B$3),DAY(B23+1))</f>
        <v/>
      </c>
      <c r="C24" s="65" t="n"/>
      <c r="D24" s="66" t="n"/>
      <c r="E24" s="48">
        <f>IF(C24="","",D24-C24)</f>
        <v/>
      </c>
      <c r="F24" s="48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01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6">
        <f>IF(E24="","",IF(OR(WEEKDAY(A24)=1,WEEKDAY(A24)=7,L24="arbeitsfrei",E24&lt;=$L$4),"",$M$4))</f>
        <v/>
      </c>
      <c r="I24" s="202">
        <f>IF(F24="",IF(G24="",I23,I23-G24-IF(H24="",0,H24)),I23+F24-IF(H24="",0,H24))</f>
        <v/>
      </c>
      <c r="J24" s="213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5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0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09" t="n"/>
      <c r="K25" s="7" t="n"/>
      <c r="L25" s="7" t="n"/>
      <c r="M25" s="7" t="n"/>
    </row>
    <row r="26" ht="19.5" customHeight="1">
      <c r="A26" s="205">
        <f>WEEKDAY(B26)+1</f>
        <v/>
      </c>
      <c r="B26" s="206">
        <f>DATE(YEAR($B$3),MONTH($B$3),DAY(B25+1))</f>
        <v/>
      </c>
      <c r="C26" s="55" t="n"/>
      <c r="D26" s="56" t="n"/>
      <c r="E26" s="57">
        <f>IF(C26="","",D26-C26)</f>
        <v/>
      </c>
      <c r="F26" s="5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0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09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57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0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10">
        <f>DATE(YEAR($B$3),MONTH($B$3),DAY(B27+1))</f>
        <v/>
      </c>
      <c r="C28" s="62" t="n"/>
      <c r="D28" s="56" t="n"/>
      <c r="E28" s="57">
        <f>IF(C28="","",D28-C28)</f>
        <v/>
      </c>
      <c r="F28" s="5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0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205">
        <f>WEEKDAY(B29)+1</f>
        <v/>
      </c>
      <c r="B29" s="206">
        <f>DATE(YEAR($B$3),MONTH($B$3),DAY(B28+1))</f>
        <v/>
      </c>
      <c r="C29" s="55" t="n"/>
      <c r="D29" s="56" t="n"/>
      <c r="E29" s="57">
        <f>IF(C29="","",D29-C29)</f>
        <v/>
      </c>
      <c r="F29" s="5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0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48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01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IF(E30="","",IF(OR(WEEKDAY(A30)=1,WEEKDAY(A30)=7,L30="arbeitsfrei",E30&lt;=$L$4),"",$M$4))</f>
        <v/>
      </c>
      <c r="I30" s="202">
        <f>IF(F30="",IF(G30="",I29,I29-G30-IF(H30="",0,H30)),I29+F30-IF(H30="",0,H30))</f>
        <v/>
      </c>
      <c r="J30" s="213" t="n"/>
      <c r="K30" s="7" t="n"/>
      <c r="L30" s="7" t="n"/>
      <c r="M30" s="7" t="n"/>
    </row>
    <row r="31" ht="19.5" customHeight="1">
      <c r="A31" s="199">
        <f>WEEKDAY(B31)+1</f>
        <v/>
      </c>
      <c r="B31" s="212">
        <f>DATE(YEAR($B$3),MONTH($B$3),DAY(B30+1))</f>
        <v/>
      </c>
      <c r="C31" s="65" t="n"/>
      <c r="D31" s="66" t="n"/>
      <c r="E31" s="48">
        <f>IF(C31="","",D31-C31)</f>
        <v/>
      </c>
      <c r="F31" s="48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01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6">
        <f>IF(E31="","",IF(OR(WEEKDAY(A31)=1,WEEKDAY(A31)=7,L31="arbeitsfrei",E31&lt;=$L$4),"",$M$4))</f>
        <v/>
      </c>
      <c r="I31" s="202">
        <f>IF(F31="",IF(G31="",I30,I30-G31-IF(H31="",0,H31)),I30+F31-IF(H31="",0,H31))</f>
        <v/>
      </c>
      <c r="J31" s="213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5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0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09" t="n"/>
      <c r="K32" s="7" t="n"/>
      <c r="L32" s="7" t="n"/>
      <c r="M32" s="7" t="n"/>
    </row>
    <row r="33" ht="19.5" customHeight="1">
      <c r="A33" s="205">
        <f>WEEKDAY(B33)+1</f>
        <v/>
      </c>
      <c r="B33" s="206">
        <f>DATE(YEAR($B$3),MONTH($B$3),DAY(B32+1))</f>
        <v/>
      </c>
      <c r="C33" s="55" t="n"/>
      <c r="D33" s="56" t="n"/>
      <c r="E33" s="57">
        <f>IF(C33="","",D33-C33)</f>
        <v/>
      </c>
      <c r="F33" s="5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0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09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57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0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10">
        <f>IF(B34="","",IF(DAY(B34+1)&gt;MONTH($B$3),B34+1,""))</f>
        <v/>
      </c>
      <c r="C35" s="62" t="n"/>
      <c r="D35" s="56" t="n"/>
      <c r="E35" s="57">
        <f>IF(C35="","",D35-C35)</f>
        <v/>
      </c>
      <c r="F35" s="5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0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205">
        <f>IF(B36="","",WEEKDAY(B36+1))</f>
        <v/>
      </c>
      <c r="B36" s="241">
        <f>IF(B35="","",IF(DAY(B35+1)&gt;MONTH($B$3),B35+1,""))</f>
        <v/>
      </c>
      <c r="C36" s="117" t="n"/>
      <c r="D36" s="118" t="n"/>
      <c r="E36" s="119">
        <f>IF(C36="","",D36-C36)</f>
        <v/>
      </c>
      <c r="F36" s="5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0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32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  <row r="65" ht="19.5" customHeight="1">
      <c r="B65" s="82" t="n"/>
      <c r="C65" s="82" t="n"/>
      <c r="D65" s="82" t="n"/>
      <c r="E65" s="83" t="n"/>
      <c r="F65" s="84" t="n"/>
      <c r="G65" s="83" t="n"/>
      <c r="H65" s="83" t="n"/>
      <c r="I65" s="83" t="n"/>
      <c r="J65" s="218" t="n"/>
    </row>
    <row r="66" ht="19.5" customHeight="1">
      <c r="B66" s="82" t="n"/>
      <c r="C66" s="82" t="n"/>
      <c r="D66" s="82" t="n"/>
      <c r="E66" s="83" t="n"/>
      <c r="F66" s="84" t="n"/>
      <c r="G66" s="83" t="n"/>
      <c r="H66" s="83" t="n"/>
      <c r="I66" s="83" t="n"/>
      <c r="J66" s="218" t="n"/>
    </row>
    <row r="67" ht="19.5" customHeight="1">
      <c r="B67" s="82" t="n"/>
      <c r="C67" s="82" t="n"/>
      <c r="D67" s="82" t="n"/>
      <c r="E67" s="83" t="n"/>
      <c r="F67" s="84" t="n"/>
      <c r="G67" s="83" t="n"/>
      <c r="H67" s="83" t="n"/>
      <c r="I67" s="83" t="n"/>
      <c r="J67" s="218" t="n"/>
    </row>
    <row r="68" ht="19.5" customHeight="1">
      <c r="B68" s="82" t="n"/>
      <c r="C68" s="82" t="n"/>
      <c r="D68" s="82" t="n"/>
      <c r="E68" s="83" t="n"/>
      <c r="F68" s="84" t="n"/>
      <c r="G68" s="83" t="n"/>
      <c r="H68" s="83" t="n"/>
      <c r="I68" s="83" t="n"/>
      <c r="J68" s="218" t="n"/>
    </row>
    <row r="69" ht="19.5" customHeight="1">
      <c r="B69" s="82" t="n"/>
      <c r="C69" s="82" t="n"/>
      <c r="D69" s="82" t="n"/>
      <c r="E69" s="83" t="n"/>
      <c r="F69" s="84" t="n"/>
      <c r="G69" s="83" t="n"/>
      <c r="H69" s="83" t="n"/>
      <c r="I69" s="83" t="n"/>
      <c r="J69" s="218" t="n"/>
    </row>
    <row r="70" ht="19.5" customHeight="1">
      <c r="B70" s="82" t="n"/>
      <c r="C70" s="82" t="n"/>
      <c r="D70" s="82" t="n"/>
      <c r="E70" s="83" t="n"/>
      <c r="F70" s="84" t="n"/>
      <c r="G70" s="83" t="n"/>
      <c r="H70" s="83" t="n"/>
      <c r="I70" s="83" t="n"/>
      <c r="J70" s="218" t="n"/>
    </row>
    <row r="71" ht="19.5" customHeight="1">
      <c r="B71" s="82" t="n"/>
      <c r="C71" s="82" t="n"/>
      <c r="D71" s="82" t="n"/>
      <c r="E71" s="83" t="n"/>
      <c r="F71" s="84" t="n"/>
      <c r="G71" s="83" t="n"/>
      <c r="H71" s="83" t="n"/>
      <c r="I71" s="83" t="n"/>
      <c r="J71" s="218" t="n"/>
    </row>
    <row r="72" ht="19.5" customHeight="1">
      <c r="B72" s="82" t="n"/>
      <c r="C72" s="82" t="n"/>
      <c r="D72" s="82" t="n"/>
      <c r="E72" s="83" t="n"/>
      <c r="F72" s="84" t="n"/>
      <c r="G72" s="83" t="n"/>
      <c r="H72" s="83" t="n"/>
      <c r="I72" s="83" t="n"/>
      <c r="J72" s="218" t="n"/>
    </row>
    <row r="73" ht="19.5" customHeight="1">
      <c r="B73" s="82" t="n"/>
      <c r="C73" s="82" t="n"/>
      <c r="D73" s="82" t="n"/>
      <c r="E73" s="83" t="n"/>
      <c r="F73" s="84" t="n"/>
      <c r="G73" s="83" t="n"/>
      <c r="H73" s="83" t="n"/>
      <c r="I73" s="83" t="n"/>
      <c r="J73" s="218" t="n"/>
    </row>
    <row r="74" ht="19.5" customHeight="1">
      <c r="B74" s="82" t="n"/>
      <c r="C74" s="82" t="n"/>
      <c r="D74" s="82" t="n"/>
      <c r="E74" s="83" t="n"/>
      <c r="F74" s="84" t="n"/>
      <c r="G74" s="83" t="n"/>
      <c r="H74" s="83" t="n"/>
      <c r="I74" s="83" t="n"/>
      <c r="J74" s="218" t="n"/>
    </row>
    <row r="75" ht="19.5" customHeight="1">
      <c r="B75" s="82" t="n"/>
      <c r="C75" s="82" t="n"/>
      <c r="D75" s="82" t="n"/>
      <c r="E75" s="83" t="n"/>
      <c r="F75" s="84" t="n"/>
      <c r="G75" s="83" t="n"/>
      <c r="H75" s="83" t="n"/>
      <c r="I75" s="83" t="n"/>
      <c r="J75" s="218" t="n"/>
    </row>
    <row r="76" ht="19.5" customHeight="1">
      <c r="B76" s="82" t="n"/>
      <c r="C76" s="82" t="n"/>
      <c r="D76" s="82" t="n"/>
      <c r="E76" s="83" t="n"/>
      <c r="F76" s="84" t="n"/>
      <c r="G76" s="83" t="n"/>
      <c r="H76" s="83" t="n"/>
      <c r="I76" s="83" t="n"/>
      <c r="J76" s="218" t="n"/>
    </row>
    <row r="77" ht="19.5" customHeight="1">
      <c r="B77" s="82" t="n"/>
      <c r="C77" s="82" t="n"/>
      <c r="D77" s="82" t="n"/>
      <c r="E77" s="83" t="n"/>
      <c r="F77" s="84" t="n"/>
      <c r="G77" s="83" t="n"/>
      <c r="H77" s="83" t="n"/>
      <c r="I77" s="83" t="n"/>
      <c r="J77" s="218" t="n"/>
    </row>
    <row r="78" ht="19.5" customHeight="1">
      <c r="B78" s="82" t="n"/>
      <c r="C78" s="82" t="n"/>
      <c r="D78" s="82" t="n"/>
      <c r="E78" s="83" t="n"/>
      <c r="F78" s="84" t="n"/>
      <c r="G78" s="83" t="n"/>
      <c r="H78" s="83" t="n"/>
      <c r="I78" s="83" t="n"/>
      <c r="J78" s="218" t="n"/>
    </row>
    <row r="79" ht="19.5" customHeight="1">
      <c r="B79" s="82" t="n"/>
      <c r="C79" s="82" t="n"/>
      <c r="D79" s="82" t="n"/>
      <c r="E79" s="83" t="n"/>
      <c r="F79" s="84" t="n"/>
      <c r="G79" s="83" t="n"/>
      <c r="H79" s="83" t="n"/>
      <c r="I79" s="83" t="n"/>
      <c r="J79" s="218" t="n"/>
    </row>
    <row r="80" ht="19.5" customHeight="1">
      <c r="B80" s="82" t="n"/>
      <c r="C80" s="82" t="n"/>
      <c r="D80" s="82" t="n"/>
      <c r="E80" s="83" t="n"/>
      <c r="F80" s="84" t="n"/>
      <c r="G80" s="83" t="n"/>
      <c r="H80" s="83" t="n"/>
      <c r="I80" s="83" t="n"/>
      <c r="J80" s="218" t="n"/>
    </row>
    <row r="81" ht="19.5" customHeight="1">
      <c r="B81" s="82" t="n"/>
      <c r="C81" s="82" t="n"/>
      <c r="D81" s="82" t="n"/>
      <c r="E81" s="83" t="n"/>
      <c r="F81" s="84" t="n"/>
      <c r="G81" s="83" t="n"/>
      <c r="H81" s="83" t="n"/>
      <c r="I81" s="83" t="n"/>
      <c r="J81" s="218" t="n"/>
    </row>
    <row r="82" ht="19.5" customHeight="1">
      <c r="B82" s="82" t="n"/>
      <c r="C82" s="82" t="n"/>
      <c r="D82" s="82" t="n"/>
      <c r="E82" s="83" t="n"/>
      <c r="F82" s="84" t="n"/>
      <c r="G82" s="83" t="n"/>
      <c r="H82" s="83" t="n"/>
      <c r="I82" s="83" t="n"/>
      <c r="J82" s="218" t="n"/>
    </row>
    <row r="83" ht="19.5" customHeight="1">
      <c r="B83" s="82" t="n"/>
      <c r="C83" s="82" t="n"/>
      <c r="D83" s="82" t="n"/>
      <c r="E83" s="83" t="n"/>
      <c r="F83" s="84" t="n"/>
      <c r="G83" s="83" t="n"/>
      <c r="H83" s="83" t="n"/>
      <c r="I83" s="83" t="n"/>
      <c r="J83" s="218" t="n"/>
    </row>
    <row r="84" ht="19.5" customHeight="1">
      <c r="B84" s="82" t="n"/>
      <c r="C84" s="82" t="n"/>
      <c r="D84" s="82" t="n"/>
      <c r="E84" s="83" t="n"/>
      <c r="F84" s="84" t="n"/>
      <c r="G84" s="83" t="n"/>
      <c r="H84" s="83" t="n"/>
      <c r="I84" s="83" t="n"/>
      <c r="J84" s="218" t="n"/>
    </row>
    <row r="85" ht="19.5" customHeight="1">
      <c r="B85" s="82" t="n"/>
      <c r="C85" s="82" t="n"/>
      <c r="D85" s="82" t="n"/>
      <c r="E85" s="83" t="n"/>
      <c r="F85" s="84" t="n"/>
      <c r="G85" s="83" t="n"/>
      <c r="H85" s="83" t="n"/>
      <c r="I85" s="83" t="n"/>
      <c r="J85" s="218" t="n"/>
    </row>
    <row r="86" ht="19.5" customHeight="1">
      <c r="B86" s="82" t="n"/>
      <c r="C86" s="82" t="n"/>
      <c r="D86" s="82" t="n"/>
      <c r="E86" s="83" t="n"/>
      <c r="F86" s="84" t="n"/>
      <c r="G86" s="83" t="n"/>
      <c r="H86" s="83" t="n"/>
      <c r="I86" s="83" t="n"/>
      <c r="J86" s="218" t="n"/>
    </row>
    <row r="87" ht="19.5" customHeight="1">
      <c r="B87" s="82" t="n"/>
      <c r="C87" s="82" t="n"/>
      <c r="D87" s="82" t="n"/>
      <c r="E87" s="83" t="n"/>
      <c r="F87" s="84" t="n"/>
      <c r="G87" s="83" t="n"/>
      <c r="H87" s="83" t="n"/>
      <c r="I87" s="83" t="n"/>
      <c r="J87" s="218" t="n"/>
    </row>
    <row r="88" ht="19.5" customHeight="1">
      <c r="B88" s="82" t="n"/>
      <c r="C88" s="82" t="n"/>
      <c r="D88" s="82" t="n"/>
      <c r="E88" s="83" t="n"/>
      <c r="F88" s="84" t="n"/>
      <c r="G88" s="83" t="n"/>
      <c r="H88" s="83" t="n"/>
      <c r="I88" s="83" t="n"/>
      <c r="J88" s="218" t="n"/>
    </row>
    <row r="89" ht="19.5" customHeight="1">
      <c r="B89" s="82" t="n"/>
      <c r="C89" s="82" t="n"/>
      <c r="D89" s="82" t="n"/>
      <c r="E89" s="83" t="n"/>
      <c r="F89" s="84" t="n"/>
      <c r="G89" s="83" t="n"/>
      <c r="H89" s="83" t="n"/>
      <c r="I89" s="83" t="n"/>
      <c r="J89" s="218" t="n"/>
    </row>
    <row r="90" ht="19.5" customHeight="1">
      <c r="B90" s="82" t="n"/>
      <c r="C90" s="82" t="n"/>
      <c r="D90" s="82" t="n"/>
      <c r="E90" s="83" t="n"/>
      <c r="F90" s="84" t="n"/>
      <c r="G90" s="83" t="n"/>
      <c r="H90" s="83" t="n"/>
      <c r="I90" s="83" t="n"/>
      <c r="J90" s="218" t="n"/>
    </row>
    <row r="91" ht="19.5" customHeight="1">
      <c r="B91" s="82" t="n"/>
      <c r="C91" s="82" t="n"/>
      <c r="D91" s="82" t="n"/>
      <c r="E91" s="83" t="n"/>
      <c r="F91" s="84" t="n"/>
      <c r="G91" s="83" t="n"/>
      <c r="H91" s="83" t="n"/>
      <c r="I91" s="83" t="n"/>
      <c r="J91" s="218" t="n"/>
    </row>
    <row r="92" ht="19.5" customHeight="1">
      <c r="B92" s="82" t="n"/>
      <c r="C92" s="82" t="n"/>
      <c r="D92" s="82" t="n"/>
      <c r="E92" s="83" t="n"/>
      <c r="F92" s="84" t="n"/>
      <c r="G92" s="83" t="n"/>
      <c r="H92" s="83" t="n"/>
      <c r="I92" s="83" t="n"/>
      <c r="J92" s="218" t="n"/>
    </row>
    <row r="93" ht="19.5" customHeight="1">
      <c r="B93" s="82" t="n"/>
      <c r="C93" s="82" t="n"/>
      <c r="D93" s="82" t="n"/>
      <c r="E93" s="83" t="n"/>
      <c r="F93" s="84" t="n"/>
      <c r="G93" s="83" t="n"/>
      <c r="H93" s="83" t="n"/>
      <c r="I93" s="83" t="n"/>
      <c r="J93" s="218" t="n"/>
    </row>
    <row r="94" ht="19.5" customHeight="1">
      <c r="B94" s="82" t="n"/>
      <c r="C94" s="82" t="n"/>
      <c r="D94" s="82" t="n"/>
      <c r="E94" s="83" t="n"/>
      <c r="F94" s="84" t="n"/>
      <c r="G94" s="83" t="n"/>
      <c r="H94" s="83" t="n"/>
      <c r="I94" s="83" t="n"/>
      <c r="J94" s="218" t="n"/>
    </row>
    <row r="95" ht="19.5" customHeight="1">
      <c r="B95" s="82" t="n"/>
      <c r="C95" s="82" t="n"/>
      <c r="D95" s="82" t="n"/>
      <c r="E95" s="83" t="n"/>
      <c r="F95" s="84" t="n"/>
      <c r="G95" s="83" t="n"/>
      <c r="H95" s="83" t="n"/>
      <c r="I95" s="83" t="n"/>
      <c r="J95" s="218" t="n"/>
    </row>
    <row r="96" ht="19.5" customHeight="1">
      <c r="B96" s="82" t="n"/>
      <c r="C96" s="82" t="n"/>
      <c r="D96" s="82" t="n"/>
      <c r="E96" s="83" t="n"/>
      <c r="F96" s="84" t="n"/>
      <c r="G96" s="83" t="n"/>
      <c r="H96" s="83" t="n"/>
      <c r="I96" s="83" t="n"/>
      <c r="J96" s="218" t="n"/>
    </row>
    <row r="97" ht="19.5" customHeight="1">
      <c r="B97" s="82" t="n"/>
      <c r="C97" s="82" t="n"/>
      <c r="D97" s="82" t="n"/>
      <c r="E97" s="83" t="n"/>
      <c r="F97" s="84" t="n"/>
      <c r="G97" s="83" t="n"/>
      <c r="H97" s="83" t="n"/>
      <c r="I97" s="83" t="n"/>
      <c r="J97" s="218" t="n"/>
    </row>
    <row r="98" ht="19.5" customHeight="1">
      <c r="B98" s="82" t="n"/>
      <c r="C98" s="82" t="n"/>
      <c r="D98" s="82" t="n"/>
      <c r="E98" s="83" t="n"/>
      <c r="F98" s="84" t="n"/>
      <c r="G98" s="83" t="n"/>
      <c r="H98" s="83" t="n"/>
      <c r="I98" s="83" t="n"/>
      <c r="J98" s="218" t="n"/>
    </row>
  </sheetData>
  <mergeCells count="4">
    <mergeCell ref="A1:J1"/>
    <mergeCell ref="B3:C3"/>
    <mergeCell ref="E3:G3"/>
    <mergeCell ref="C4:D4"/>
  </mergeCells>
  <conditionalFormatting sqref="J8:J12 J16:J19 J22:J26 J29:J33 J36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E8:E12 E16:E19 E22:E26 E29:E33 E36">
    <cfRule type="expression" priority="4" dxfId="9">
      <formula>WEEKDAY(#REF!)=1</formula>
    </cfRule>
    <cfRule type="expression" priority="5" dxfId="9">
      <formula>WEEKDAY(#REF!)=7</formula>
    </cfRule>
  </conditionalFormatting>
  <conditionalFormatting sqref="D8:D12 D16:D19 D22:D26 D29:D33 D36">
    <cfRule type="expression" priority="6" dxfId="9">
      <formula>WEEKDAY(#REF!)=1</formula>
    </cfRule>
    <cfRule type="expression" priority="7" dxfId="0">
      <formula>WEEKDAY(#REF!)=7</formula>
    </cfRule>
  </conditionalFormatting>
  <conditionalFormatting sqref="C8:C12 C16:C19 C22:C26 C29:C33 C3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B8:B12 B16:B19 B22:B26 B29:B33 B36">
    <cfRule type="expression" priority="10" dxfId="9">
      <formula>WEEKDAY(#REF!)=1</formula>
    </cfRule>
    <cfRule type="expression" priority="11" dxfId="9">
      <formula>WEEKDAY(#REF!)=7</formula>
    </cfRule>
  </conditionalFormatting>
  <conditionalFormatting sqref="E13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D13">
    <cfRule type="expression" priority="14" dxfId="9">
      <formula>WEEKDAY(#REF!)=1</formula>
    </cfRule>
    <cfRule type="expression" priority="15" dxfId="0">
      <formula>WEEKDAY(#REF!)=7</formula>
    </cfRule>
  </conditionalFormatting>
  <conditionalFormatting sqref="B13:C13">
    <cfRule type="expression" priority="16" dxfId="9">
      <formula>WEEKDAY(#REF!)=1</formula>
    </cfRule>
    <cfRule type="expression" priority="17" dxfId="9">
      <formula>WEEKDAY(#REF!)=7</formula>
    </cfRule>
  </conditionalFormatting>
  <conditionalFormatting sqref="E14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D14">
    <cfRule type="expression" priority="20" dxfId="9">
      <formula>WEEKDAY(#REF!)=1</formula>
    </cfRule>
    <cfRule type="expression" priority="21" dxfId="0">
      <formula>WEEKDAY(#REF!)=7</formula>
    </cfRule>
  </conditionalFormatting>
  <conditionalFormatting sqref="B14:C14">
    <cfRule type="expression" priority="22" dxfId="9">
      <formula>WEEKDAY(#REF!)=1</formula>
    </cfRule>
    <cfRule type="expression" priority="23" dxfId="9">
      <formula>WEEKDAY(#REF!)=7</formula>
    </cfRule>
  </conditionalFormatting>
  <conditionalFormatting sqref="J7 E7:G7 F8:G36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D7">
    <cfRule type="expression" priority="26" dxfId="9">
      <formula>WEEKDAY(#REF!)=1</formula>
    </cfRule>
    <cfRule type="expression" priority="27" dxfId="0">
      <formula>WEEKDAY(#REF!)=7</formula>
    </cfRule>
  </conditionalFormatting>
  <conditionalFormatting sqref="B7:C7">
    <cfRule type="expression" priority="28" dxfId="9">
      <formula>WEEKDAY(#REF!)=1</formula>
    </cfRule>
    <cfRule type="expression" priority="29" dxfId="9">
      <formula>WEEKDAY(#REF!)=7</formula>
    </cfRule>
  </conditionalFormatting>
  <conditionalFormatting sqref="J20:J21 E20:E21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D20:D21">
    <cfRule type="expression" priority="32" dxfId="9">
      <formula>WEEKDAY(#REF!)=1</formula>
    </cfRule>
    <cfRule type="expression" priority="33" dxfId="0">
      <formula>WEEKDAY(#REF!)=7</formula>
    </cfRule>
  </conditionalFormatting>
  <conditionalFormatting sqref="B20:C21">
    <cfRule type="expression" priority="34" dxfId="9">
      <formula>WEEKDAY(#REF!)=1</formula>
    </cfRule>
    <cfRule type="expression" priority="35" dxfId="9">
      <formula>WEEKDAY(#REF!)=7</formula>
    </cfRule>
  </conditionalFormatting>
  <conditionalFormatting sqref="J27:J28 E27:E28">
    <cfRule type="expression" priority="36" dxfId="9">
      <formula>WEEKDAY(#REF!)=1</formula>
    </cfRule>
    <cfRule type="expression" priority="37" dxfId="9">
      <formula>WEEKDAY(#REF!)=7</formula>
    </cfRule>
  </conditionalFormatting>
  <conditionalFormatting sqref="D27:D28">
    <cfRule type="expression" priority="38" dxfId="9">
      <formula>WEEKDAY(#REF!)=1</formula>
    </cfRule>
    <cfRule type="expression" priority="39" dxfId="0">
      <formula>WEEKDAY(#REF!)=7</formula>
    </cfRule>
  </conditionalFormatting>
  <conditionalFormatting sqref="B27:C28">
    <cfRule type="expression" priority="40" dxfId="9">
      <formula>WEEKDAY(#REF!)=1</formula>
    </cfRule>
    <cfRule type="expression" priority="41" dxfId="9">
      <formula>WEEKDAY(#REF!)=7</formula>
    </cfRule>
  </conditionalFormatting>
  <conditionalFormatting sqref="J34:J35 E34:E35">
    <cfRule type="expression" priority="42" dxfId="9">
      <formula>WEEKDAY(#REF!)=1</formula>
    </cfRule>
    <cfRule type="expression" priority="43" dxfId="9">
      <formula>WEEKDAY(#REF!)=7</formula>
    </cfRule>
  </conditionalFormatting>
  <conditionalFormatting sqref="D34:D35">
    <cfRule type="expression" priority="44" dxfId="9">
      <formula>WEEKDAY(#REF!)=1</formula>
    </cfRule>
    <cfRule type="expression" priority="45" dxfId="0">
      <formula>WEEKDAY(#REF!)=7</formula>
    </cfRule>
  </conditionalFormatting>
  <conditionalFormatting sqref="B34:C35">
    <cfRule type="expression" priority="46" dxfId="9">
      <formula>WEEKDAY(#REF!)=1</formula>
    </cfRule>
    <cfRule type="expression" priority="47" dxfId="9">
      <formula>WEEKDAY(#REF!)=7</formula>
    </cfRule>
  </conditionalFormatting>
  <conditionalFormatting sqref="E15">
    <cfRule type="expression" priority="48" dxfId="9">
      <formula>WEEKDAY(#REF!)=1</formula>
    </cfRule>
    <cfRule type="expression" priority="49" dxfId="9">
      <formula>WEEKDAY(#REF!)=7</formula>
    </cfRule>
  </conditionalFormatting>
  <conditionalFormatting sqref="D15">
    <cfRule type="expression" priority="50" dxfId="9">
      <formula>WEEKDAY(#REF!)=1</formula>
    </cfRule>
    <cfRule type="expression" priority="51" dxfId="0">
      <formula>WEEKDAY(#REF!)=7</formula>
    </cfRule>
  </conditionalFormatting>
  <conditionalFormatting sqref="B15:C15">
    <cfRule type="expression" priority="52" dxfId="9">
      <formula>WEEKDAY(#REF!)=1</formula>
    </cfRule>
    <cfRule type="expression" priority="53" dxfId="9">
      <formula>WEEKDAY(#REF!)=7</formula>
    </cfRule>
  </conditionalFormatting>
  <conditionalFormatting sqref="J13:J15">
    <cfRule type="expression" priority="54" dxfId="9">
      <formula>WEEKDAY(#REF!)=1</formula>
    </cfRule>
    <cfRule type="expression" priority="55" dxfId="9">
      <formula>WEEKDAY(#REF!)=7</formula>
    </cfRule>
  </conditionalFormatting>
  <conditionalFormatting sqref="I11 I9 I15 I13 I19 I17 I23 I21 I27 I25 I31 I29 H7:H36 I35:I36 I33">
    <cfRule type="expression" priority="56" dxfId="9">
      <formula>WEEKDAY(#REF!)=1</formula>
    </cfRule>
    <cfRule type="expression" priority="57" dxfId="9">
      <formula>WEEKDAY(#REF!)=7</formula>
    </cfRule>
  </conditionalFormatting>
  <conditionalFormatting sqref="I10 I8 I14 I12 I18 I16 I22 I20 I26 I24 I30 I28 I34 I32">
    <cfRule type="expression" priority="58" dxfId="2">
      <formula>AND(OR(WEEKDAY(#REF!)=1,WEEKDAY(#REF!)=7),#REF!="")</formula>
    </cfRule>
    <cfRule type="expression" priority="59" dxfId="1">
      <formula>AND(WEEKDAY(#REF!&gt;1&lt;7),#REF!="",#REF!="")</formula>
    </cfRule>
    <cfRule type="expression" priority="60" dxfId="0">
      <formula>AND(OR(WEEKDAY(#REF!)=1,WEEKDAY(#REF!)=7),#REF!&lt;&gt;"")</formula>
    </cfRule>
  </conditionalFormatting>
  <conditionalFormatting sqref="I29:I31">
    <cfRule type="expression" priority="61" dxfId="2">
      <formula>AND(OR(WEEKDAY(#REF!)=1,WEEKDAY(#REF!)=7),#REF!="")</formula>
    </cfRule>
    <cfRule type="expression" priority="62" dxfId="1">
      <formula>AND(WEEKDAY(#REF!&gt;1&lt;7),#REF!="",#REF!="")</formula>
    </cfRule>
    <cfRule type="expression" priority="63" dxfId="0">
      <formula>AND(OR(WEEKDAY(#REF!)=1,WEEKDAY(#REF!)=7),#REF!&lt;&gt;"")</formula>
    </cfRule>
  </conditionalFormatting>
  <conditionalFormatting sqref="I7">
    <cfRule type="expression" priority="64" dxfId="2">
      <formula>AND(OR(WEEKDAY(#REF!)=1,WEEKDAY(#REF!)=7),#REF!="")</formula>
    </cfRule>
    <cfRule type="expression" priority="65" dxfId="1">
      <formula>AND(WEEKDAY(#REF!&gt;1&lt;7),#REF!="",#REF!="")</formula>
    </cfRule>
    <cfRule type="expression" priority="66" dxfId="0">
      <formula>AND(OR(WEEKDAY(#REF!)=1,WEEKDAY(#REF!)=7),#REF!&lt;&gt;"")</formula>
    </cfRule>
  </conditionalFormatting>
  <printOptions horizontalCentered="1" verticalCentered="1"/>
  <pageMargins left="0.171527777777778" right="0.111111111111111" top="0.39375" bottom="0.39375" header="0.511811023622047" footer="0.511811023622047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3.1640625" customWidth="1" style="2" min="1" max="1"/>
    <col width="8.33203125" customWidth="1" style="3" min="2" max="2"/>
    <col width="7.83203125" customWidth="1" style="3" min="3" max="3"/>
    <col width="7.5" customWidth="1" style="3" min="4" max="4"/>
    <col width="8.33203125" customWidth="1" style="4" min="5" max="5"/>
    <col width="8.83203125" customWidth="1" style="5" min="6" max="6"/>
    <col width="9" customWidth="1" style="4" min="7" max="7"/>
    <col width="8.1640625" customWidth="1" style="4" min="8" max="8"/>
    <col width="8" customWidth="1" style="4" min="9" max="9"/>
    <col width="14.5" customWidth="1" style="186" min="10" max="10"/>
    <col width="7.33203125" customWidth="1" style="2" min="11" max="11"/>
    <col width="5.6640625" customWidth="1" style="2" min="12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>
        <v>0.6208333333333333</v>
      </c>
      <c r="O2" s="7" t="n"/>
    </row>
    <row r="3" ht="19.5" customHeight="1">
      <c r="A3" s="16" t="inlineStr">
        <is>
          <t xml:space="preserve">Monat: </t>
        </is>
      </c>
      <c r="B3" s="190" t="n">
        <v>43646</v>
      </c>
      <c r="C3" s="191" t="n"/>
      <c r="D3" s="17" t="inlineStr">
        <is>
          <t xml:space="preserve">Name: </t>
        </is>
      </c>
      <c r="E3" s="181">
        <f>'Juni 23'!E3:G3</f>
        <v/>
      </c>
      <c r="F3" s="221" t="n"/>
      <c r="G3" s="221" t="n"/>
      <c r="H3" s="181" t="n"/>
      <c r="I3" s="192" t="inlineStr">
        <is>
          <t>Dienststelle:</t>
        </is>
      </c>
      <c r="J3" s="20">
        <f>'Juni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  <c r="O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'Juni 23'!I37</f>
        <v/>
      </c>
      <c r="J5" s="222" t="inlineStr">
        <is>
          <t>Std.</t>
        </is>
      </c>
      <c r="K5" s="7" t="n"/>
      <c r="L5" s="204" t="n"/>
      <c r="M5" s="7" t="n"/>
      <c r="N5" s="7" t="n"/>
      <c r="O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  <c r="O6" s="7" t="n"/>
    </row>
    <row r="7" ht="19.5" customHeight="1">
      <c r="A7" s="199">
        <f>WEEKDAY(B7)+1</f>
        <v/>
      </c>
      <c r="B7" s="235">
        <f>DATE(YEAR($B$3),MONTH($B$3),DAY(B3))</f>
        <v/>
      </c>
      <c r="C7" s="126" t="n"/>
      <c r="D7" s="127" t="n"/>
      <c r="E7" s="107">
        <f>IF(C7="","",D7-C7)</f>
        <v/>
      </c>
      <c r="F7" s="107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6">
        <f>IF(E7="","",IF(OR(WEEKDAY(A7)=1,WEEKDAY(A7)=7,L7="arbeitsfrei",E7&lt;=$L$4),"",$M$4))</f>
        <v/>
      </c>
      <c r="I7" s="202">
        <f>IF(F7="",IF(G7="",I5,I5-G7-IF(H7="",0,H7)),I5+F7-IF(H7="",0,H7))</f>
        <v/>
      </c>
      <c r="J7" s="244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  <c r="N8" s="7" t="n"/>
    </row>
    <row r="9" ht="19.5" customHeight="1">
      <c r="A9" s="205">
        <f>WEEKDAY(B9)+1</f>
        <v/>
      </c>
      <c r="B9" s="206">
        <f>DATE(YEAR($B$3),MONTH($B$3),DAY(B8+1))</f>
        <v/>
      </c>
      <c r="C9" s="55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  <c r="N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  <c r="N10" s="7" t="n"/>
    </row>
    <row r="11" ht="19.5" customHeight="1">
      <c r="A11" s="205">
        <f>WEEKDAY(B11)+1</f>
        <v/>
      </c>
      <c r="B11" s="210">
        <f>DATE(YEAR($B$3),MONTH($B$3),DAY(B10+1))</f>
        <v/>
      </c>
      <c r="C11" s="62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  <c r="N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  <c r="N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  <c r="N13" s="7" t="n"/>
    </row>
    <row r="14" ht="19.5" customHeight="1">
      <c r="A14" s="199">
        <f>WEEKDAY(B14)+1</f>
        <v/>
      </c>
      <c r="B14" s="212">
        <f>DATE(YEAR($B$3),MONTH($B$3),DAY(B13+1))</f>
        <v/>
      </c>
      <c r="C14" s="65" t="n"/>
      <c r="D14" s="66" t="n"/>
      <c r="E14" s="48">
        <f>IF(C14="","",D14-C14)</f>
        <v/>
      </c>
      <c r="F14" s="107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6">
        <f>IF(E14="","",IF(OR(WEEKDAY(A14)=1,WEEKDAY(A14)=7,L14="arbeitsfrei",E14&lt;=$L$4),"",$M$4))</f>
        <v/>
      </c>
      <c r="I14" s="202">
        <f>IF(F14="",IF(G14="",I13,I13-G14-IF(H14="",0,H14)),I13+F14-IF(H14="",0,H14))</f>
        <v/>
      </c>
      <c r="J14" s="227" t="n"/>
      <c r="K14" s="7" t="n"/>
      <c r="L14" s="7" t="n"/>
      <c r="M14" s="7" t="n"/>
      <c r="N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  <c r="N15" s="7" t="n"/>
    </row>
    <row r="16" ht="19.5" customHeight="1">
      <c r="A16" s="205">
        <f>WEEKDAY(B16)+1</f>
        <v/>
      </c>
      <c r="B16" s="206">
        <f>DATE(YEAR($B$3),MONTH($B$3),DAY(B15+1))</f>
        <v/>
      </c>
      <c r="C16" s="55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11" t="n"/>
      <c r="K16" s="7" t="n"/>
      <c r="L16" s="7" t="n"/>
      <c r="M16" s="7" t="n"/>
      <c r="N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  <c r="N17" s="7" t="n"/>
    </row>
    <row r="18" ht="19.5" customHeight="1">
      <c r="A18" s="205">
        <f>WEEKDAY(B18)+1</f>
        <v/>
      </c>
      <c r="B18" s="210">
        <f>DATE(YEAR($B$3),MONTH($B$3),DAY(B17+1))</f>
        <v/>
      </c>
      <c r="C18" s="62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  <c r="N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  <c r="N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  <c r="N20" s="7" t="n"/>
    </row>
    <row r="21" ht="19.5" customHeight="1">
      <c r="A21" s="199">
        <f>WEEKDAY(B21)+1</f>
        <v/>
      </c>
      <c r="B21" s="212">
        <f>DATE(YEAR($B$3),MONTH($B$3),DAY(B20+1))</f>
        <v/>
      </c>
      <c r="C21" s="65" t="n"/>
      <c r="D21" s="66" t="n"/>
      <c r="E21" s="48">
        <f>IF(C21="","",D21-C21)</f>
        <v/>
      </c>
      <c r="F21" s="107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6">
        <f>IF(E21="","",IF(OR(WEEKDAY(A21)=1,WEEKDAY(A21)=7,L21="arbeitsfrei",E21&lt;=$L$4),"",$M$4))</f>
        <v/>
      </c>
      <c r="I21" s="202">
        <f>IF(F21="",IF(G21="",I20,I20-G21-IF(H21="",0,H21)),I20+F21-IF(H21="",0,H21))</f>
        <v/>
      </c>
      <c r="J21" s="227" t="n"/>
      <c r="K21" s="7" t="n"/>
      <c r="L21" s="7" t="n"/>
      <c r="M21" s="7" t="n"/>
      <c r="N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  <c r="N22" s="7" t="n"/>
    </row>
    <row r="23" ht="19.5" customHeight="1">
      <c r="A23" s="205">
        <f>WEEKDAY(B23)+1</f>
        <v/>
      </c>
      <c r="B23" s="206">
        <f>DATE(YEAR($B$3),MONTH($B$3),DAY(B22+1))</f>
        <v/>
      </c>
      <c r="C23" s="55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11" t="n"/>
      <c r="K23" s="7" t="n"/>
      <c r="L23" s="7" t="n"/>
      <c r="M23" s="7" t="n"/>
      <c r="N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  <c r="N24" s="7" t="n"/>
    </row>
    <row r="25" ht="19.5" customHeight="1">
      <c r="A25" s="205">
        <f>WEEKDAY(B25)+1</f>
        <v/>
      </c>
      <c r="B25" s="210">
        <f>DATE(YEAR($B$3),MONTH($B$3),DAY(B24+1))</f>
        <v/>
      </c>
      <c r="C25" s="62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  <c r="N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  <c r="N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  <c r="N27" s="7" t="n"/>
    </row>
    <row r="28" ht="19.5" customHeight="1">
      <c r="A28" s="199">
        <f>WEEKDAY(B28)+1</f>
        <v/>
      </c>
      <c r="B28" s="212">
        <f>DATE(YEAR($B$3),MONTH($B$3),DAY(B27+1))</f>
        <v/>
      </c>
      <c r="C28" s="65" t="n"/>
      <c r="D28" s="66" t="n"/>
      <c r="E28" s="48">
        <f>IF(C28="","",D28-C28)</f>
        <v/>
      </c>
      <c r="F28" s="107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6">
        <f>IF(E28="","",IF(OR(WEEKDAY(A28)=1,WEEKDAY(A28)=7,L28="arbeitsfrei",E28&lt;=$L$4),"",$M$4))</f>
        <v/>
      </c>
      <c r="I28" s="202">
        <f>IF(F28="",IF(G28="",I27,I27-G28-IF(H28="",0,H28)),I27+F28-IF(H28="",0,H28))</f>
        <v/>
      </c>
      <c r="J28" s="227" t="n"/>
      <c r="K28" s="7" t="n"/>
      <c r="L28" s="7" t="n"/>
      <c r="M28" s="7" t="n"/>
      <c r="N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  <c r="N29" s="7" t="n"/>
    </row>
    <row r="30" ht="19.5" customHeight="1">
      <c r="A30" s="205">
        <f>WEEKDAY(B30)+1</f>
        <v/>
      </c>
      <c r="B30" s="206">
        <f>DATE(YEAR($B$3),MONTH($B$3),DAY(B29+1))</f>
        <v/>
      </c>
      <c r="C30" s="55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11" t="n"/>
      <c r="K30" s="7" t="n"/>
      <c r="L30" s="7" t="n"/>
      <c r="M30" s="7" t="n"/>
      <c r="N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  <c r="N31" s="7" t="n"/>
    </row>
    <row r="32" ht="19.5" customHeight="1">
      <c r="A32" s="205">
        <f>WEEKDAY(B32)+1</f>
        <v/>
      </c>
      <c r="B32" s="210">
        <f>DATE(YEAR($B$3),MONTH($B$3),DAY(B31+1))</f>
        <v/>
      </c>
      <c r="C32" s="62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  <c r="N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  <c r="N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  <c r="N34" s="7" t="n"/>
    </row>
    <row r="35" ht="19.5" customHeight="1">
      <c r="A35" s="199">
        <f>IF(B35="","",WEEKDAY(B35+1))</f>
        <v/>
      </c>
      <c r="B35" s="212">
        <f>IF(B34="","",IF(DAY(B34+1)&gt;MONTH($B$3),B34+1,""))</f>
        <v/>
      </c>
      <c r="C35" s="65" t="n"/>
      <c r="D35" s="66" t="n"/>
      <c r="E35" s="48">
        <f>IF(C35="","",D35-C35)</f>
        <v/>
      </c>
      <c r="F35" s="107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6">
        <f>IF(E35="","",IF(OR(WEEKDAY(A35)=1,WEEKDAY(A35)=7,L35="arbeitsfrei",E35&lt;=$L$4),"",$M$4))</f>
        <v/>
      </c>
      <c r="I35" s="202">
        <f>IF(F35="",IF(G35="",I34,I34-G35-IF(H35="",0,H35)),I34+F35-IF(H35="",0,H35))</f>
        <v/>
      </c>
      <c r="J35" s="227" t="n"/>
      <c r="K35" s="7" t="n"/>
      <c r="L35" s="7" t="n"/>
      <c r="M35" s="7" t="n"/>
      <c r="N35" s="7" t="n"/>
    </row>
    <row r="36" ht="19.5" customHeight="1">
      <c r="A36" s="199">
        <f>IF(B36="","",WEEKDAY(B36+1))</f>
        <v/>
      </c>
      <c r="B36" s="212">
        <f>IF(B35="","",IF(DAY(B35+1)&gt;MONTH($B$3),B35+1,""))</f>
        <v/>
      </c>
      <c r="C36" s="65" t="n"/>
      <c r="D36" s="66" t="n"/>
      <c r="E36" s="48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IF(E36="","",IF(OR(WEEKDAY(A36)=1,WEEKDAY(A36)=7,L36="arbeitsfrei",E36&lt;=$L$4),"",$M$4))</f>
        <v/>
      </c>
      <c r="I36" s="202">
        <f>IF(F36="",IF(G36="",I35,I35-G36-IF(H36="",0,H36)),I35+F36-IF(H36="",0,H36))</f>
        <v/>
      </c>
      <c r="J36" s="227" t="n"/>
      <c r="K36" s="7" t="n"/>
      <c r="L36" s="7" t="n"/>
      <c r="M36" s="7" t="n"/>
      <c r="N36" s="7" t="n"/>
    </row>
    <row r="37" ht="19.5" customHeight="1">
      <c r="A37" s="205">
        <f>IF(B37="","",WEEKDAY(B37+1))</f>
        <v/>
      </c>
      <c r="B37" s="246">
        <f>IF(B36="","",IF(DAY(B36+1)&gt;MONTH($B$3),B36+1,""))</f>
        <v/>
      </c>
      <c r="C37" s="69" t="n"/>
      <c r="D37" s="70" t="n"/>
      <c r="E37" s="71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40" t="n"/>
      <c r="K37" s="7" t="n"/>
      <c r="L37" s="7" t="n"/>
      <c r="M37" s="7" t="n"/>
      <c r="N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A1:J1"/>
    <mergeCell ref="B3:C3"/>
    <mergeCell ref="E3:G3"/>
    <mergeCell ref="C4:D4"/>
  </mergeCells>
  <conditionalFormatting sqref="J11:J12 E11:E12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1:D12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1:C12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18:J19 E18:E19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8:D19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8:C19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25:J26 E25:E26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5:D26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5:C26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32:J33 E32:E33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2:D33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2:C33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I11 I9 I15 I13 I19 I17 I23 I21 I27 I25 I31 I29 H7:H37 I35:I37 I33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10 I8 I14 I12 I18 I16 I22 I20 I26 I24 I30 I28 I34 I32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rintOptions horizontalCentered="1" verticalCentered="1"/>
  <pageMargins left="0.23125" right="0.0958333333333333" top="0.400694444444444" bottom="0.39375" header="0.511811023622047" footer="0.511811023622047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4" customWidth="1" style="2" min="1" max="1"/>
    <col width="8.33203125" customWidth="1" style="3" min="2" max="2"/>
    <col width="7" customWidth="1" style="3" min="3" max="3"/>
    <col width="7.5" customWidth="1" style="3" min="4" max="4"/>
    <col width="8.5" customWidth="1" style="4" min="5" max="5"/>
    <col width="8.5" customWidth="1" style="5" min="6" max="6"/>
    <col width="9" customWidth="1" style="4" min="7" max="7"/>
    <col width="9.6640625" customWidth="1" style="4" min="8" max="8"/>
    <col width="7.5" customWidth="1" style="4" min="9" max="9"/>
    <col width="12.83203125" customWidth="1" style="186" min="10" max="10"/>
    <col width="9.83203125" customWidth="1" style="2" min="11" max="11"/>
    <col width="8.33203125" customWidth="1" style="2" min="12" max="12"/>
    <col width="8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80" t="n"/>
    </row>
    <row r="3" ht="19.5" customHeight="1">
      <c r="A3" s="16" t="inlineStr">
        <is>
          <t xml:space="preserve">Monat: </t>
        </is>
      </c>
      <c r="B3" s="190" t="n">
        <v>43677</v>
      </c>
      <c r="C3" s="191" t="n"/>
      <c r="D3" s="116" t="inlineStr">
        <is>
          <t xml:space="preserve">Name: </t>
        </is>
      </c>
      <c r="E3" s="181">
        <f>'Juli 23'!E3</f>
        <v/>
      </c>
      <c r="F3" s="221" t="n"/>
      <c r="G3" s="221" t="n"/>
      <c r="H3" s="181" t="n"/>
      <c r="I3" s="192" t="inlineStr">
        <is>
          <t>Dienststelle:</t>
        </is>
      </c>
      <c r="J3" s="20">
        <f>'Juli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28" t="n"/>
      <c r="B5" s="29" t="n"/>
      <c r="C5" s="29" t="n"/>
      <c r="D5" s="29" t="n"/>
      <c r="E5" s="30" t="n"/>
      <c r="F5" s="91" t="n"/>
      <c r="G5" s="92" t="n"/>
      <c r="H5" s="31" t="inlineStr">
        <is>
          <t>Übertrag:</t>
        </is>
      </c>
      <c r="I5" s="185">
        <f>'Juli 23'!I38</f>
        <v/>
      </c>
      <c r="J5" s="195" t="inlineStr">
        <is>
          <t>Std.</t>
        </is>
      </c>
      <c r="K5" s="7" t="n"/>
      <c r="L5" s="204" t="n"/>
      <c r="M5" s="7" t="n"/>
    </row>
    <row r="6" ht="37" customHeight="1">
      <c r="A6" s="34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34" t="inlineStr">
        <is>
          <t>Bemerkungen</t>
        </is>
      </c>
      <c r="K6" s="7" t="n"/>
      <c r="L6" s="204" t="inlineStr">
        <is>
          <t>Schalter</t>
        </is>
      </c>
      <c r="M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8" t="n"/>
      <c r="K7" s="7" t="n"/>
      <c r="L7" s="204" t="n"/>
      <c r="M7" s="7" t="n"/>
    </row>
    <row r="8" ht="19.5" customHeight="1">
      <c r="A8" s="205">
        <f>WEEKDAY(B8)+1</f>
        <v/>
      </c>
      <c r="B8" s="210">
        <f>DATE(YEAR($B$3),MONTH($B$3),DAY(B7+1))</f>
        <v/>
      </c>
      <c r="C8" s="62" t="n"/>
      <c r="D8" s="56" t="n"/>
      <c r="E8" s="57">
        <f>IF(C8="","",D8-C8)</f>
        <v/>
      </c>
      <c r="F8" s="10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4">
        <f>IF(E8="","",IF(OR(WEEKDAY(A8)=1,WEEKDAY(A8)=7,L8="arbeitsfrei",E8&lt;=$L$4),"",$M$4))</f>
        <v/>
      </c>
      <c r="I8" s="208">
        <f>IF(F8="",IF(G8="",I7,I7-G8-IF(H8="",0,H8)),I7+F8-IF(H8="",0,H8))</f>
        <v/>
      </c>
      <c r="J8" s="211" t="n"/>
      <c r="K8" s="7" t="n"/>
      <c r="L8" s="204" t="n"/>
      <c r="M8" s="7" t="n"/>
    </row>
    <row r="9" ht="19.5" customHeight="1">
      <c r="A9" s="205">
        <f>WEEKDAY(B9)+1</f>
        <v/>
      </c>
      <c r="B9" s="210">
        <f>DATE(YEAR($B$3),MONTH($B$3),DAY(B8+1))</f>
        <v/>
      </c>
      <c r="C9" s="62" t="n"/>
      <c r="D9" s="56" t="n"/>
      <c r="E9" s="57">
        <f>IF(C9="","",D9-C9)</f>
        <v/>
      </c>
      <c r="F9" s="10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4">
        <f>IF(E9="","",IF(OR(WEEKDAY(A9)=1,WEEKDAY(A9)=7,L9="arbeitsfrei",E9&lt;=$L$4),"",$M$4))</f>
        <v/>
      </c>
      <c r="I9" s="208">
        <f>IF(F9="",IF(G9="",I8,I8-G9-IF(H9="",0,H9)),I8+F9-IF(H9="",0,H9))</f>
        <v/>
      </c>
      <c r="J9" s="211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IF(E10="","",IF(OR(WEEKDAY(A10)=1,WEEKDAY(A10)=7,L10="arbeitsfrei",E10&lt;=$L$4),"",$M$4))</f>
        <v/>
      </c>
      <c r="I10" s="208">
        <f>IF(F10="",IF(G10="",I9,I9-G10-IF(H10="",0,H10)),I9+F10-IF(H10="",0,H10))</f>
        <v/>
      </c>
      <c r="J10" s="209" t="n"/>
      <c r="K10" s="7" t="n"/>
      <c r="L10" s="204" t="n"/>
      <c r="M10" s="7" t="n"/>
    </row>
    <row r="11" ht="19.5" customHeight="1">
      <c r="A11" s="199">
        <f>WEEKDAY(B11)+1</f>
        <v/>
      </c>
      <c r="B11" s="212">
        <f>DATE(YEAR($B$3),MONTH($B$3),DAY(B10+1))</f>
        <v/>
      </c>
      <c r="C11" s="65" t="n"/>
      <c r="D11" s="66" t="n"/>
      <c r="E11" s="48">
        <f>IF(C11="","",D11-C11)</f>
        <v/>
      </c>
      <c r="F11" s="107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6">
        <f>IF(E11="","",IF(OR(WEEKDAY(A11)=1,WEEKDAY(A11)=7,L11="arbeitsfrei",E11&lt;=$L$4),"",$M$4))</f>
        <v/>
      </c>
      <c r="I11" s="202">
        <f>IF(F11="",IF(G11="",I10,I10-G11-IF(H11="",0,H11)),I10+F11-IF(H11="",0,H11))</f>
        <v/>
      </c>
      <c r="J11" s="213" t="n"/>
      <c r="K11" s="7" t="n"/>
      <c r="L11" s="7" t="n"/>
      <c r="M11" s="7" t="n"/>
    </row>
    <row r="12" ht="19.5" customHeight="1">
      <c r="A12" s="199">
        <f>WEEKDAY(B12)+1</f>
        <v/>
      </c>
      <c r="B12" s="212">
        <f>DATE(YEAR($B$3),MONTH($B$3),DAY(B11+1))</f>
        <v/>
      </c>
      <c r="C12" s="65" t="n"/>
      <c r="D12" s="66" t="n"/>
      <c r="E12" s="48">
        <f>IF(C12="","",D12-C12)</f>
        <v/>
      </c>
      <c r="F12" s="107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6">
        <f>IF(E12="","",IF(OR(WEEKDAY(A12)=1,WEEKDAY(A12)=7,L12="arbeitsfrei",E12&lt;=$L$4),"",$M$4))</f>
        <v/>
      </c>
      <c r="I12" s="202">
        <f>IF(F12="",IF(G12="",I11,I11-G12-IF(H12="",0,H12)),I11+F12-IF(H12="",0,H12))</f>
        <v/>
      </c>
      <c r="J12" s="213" t="n"/>
      <c r="K12" s="7" t="n"/>
      <c r="L12" s="7" t="n"/>
      <c r="M12" s="7" t="n"/>
    </row>
    <row r="13" ht="19.5" customHeight="1">
      <c r="A13" s="205">
        <f>WEEKDAY(B13)+1</f>
        <v/>
      </c>
      <c r="B13" s="206">
        <f>DATE(YEAR($B$3),MONTH($B$3),DAY(B12+1))</f>
        <v/>
      </c>
      <c r="C13" s="55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IF(E13="","",IF(OR(WEEKDAY(A13)=1,WEEKDAY(A13)=7,L13="arbeitsfrei",E13&lt;=$L$4),"",$M$4))</f>
        <v/>
      </c>
      <c r="I13" s="208">
        <f>IF(F13="",IF(G13="",I12,I12-G13-IF(H13="",0,H13)),I12+F13-IF(H13="",0,H13))</f>
        <v/>
      </c>
      <c r="J13" s="209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IF(E14="","",IF(OR(WEEKDAY(A14)=1,WEEKDAY(A14)=7,L14="arbeitsfrei",E14&lt;=$L$4),"",$M$4))</f>
        <v/>
      </c>
      <c r="I14" s="208">
        <f>IF(F14="",IF(G14="",I13,I13-G14-IF(H14="",0,H14)),I13+F14-IF(H14="",0,H14))</f>
        <v/>
      </c>
      <c r="J14" s="209" t="n"/>
      <c r="K14" s="7" t="n"/>
      <c r="L14" s="7" t="n"/>
      <c r="M14" s="7" t="n"/>
    </row>
    <row r="15" ht="19.5" customHeight="1">
      <c r="A15" s="205">
        <f>WEEKDAY(B15)+1</f>
        <v/>
      </c>
      <c r="B15" s="210">
        <f>DATE(YEAR($B$3),MONTH($B$3),DAY(B14+1))</f>
        <v/>
      </c>
      <c r="C15" s="62" t="n"/>
      <c r="D15" s="56" t="n"/>
      <c r="E15" s="57">
        <f>IF(C15="","",D15-C15)</f>
        <v/>
      </c>
      <c r="F15" s="10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4">
        <f>IF(E15="","",IF(OR(WEEKDAY(A15)=1,WEEKDAY(A15)=7,L15="arbeitsfrei",E15&lt;=$L$4),"",$M$4))</f>
        <v/>
      </c>
      <c r="I15" s="208">
        <f>IF(F15="",IF(G15="",I14,I14-G15-IF(H15="",0,H15)),I14+F15-IF(H15="",0,H15))</f>
        <v/>
      </c>
      <c r="J15" s="209" t="n"/>
      <c r="K15" s="7" t="n"/>
      <c r="L15" s="7" t="n"/>
      <c r="M15" s="7" t="n"/>
    </row>
    <row r="16" ht="19.5" customHeight="1">
      <c r="A16" s="205">
        <f>WEEKDAY(B16)+1</f>
        <v/>
      </c>
      <c r="B16" s="210">
        <f>DATE(YEAR($B$3),MONTH($B$3),DAY(B15+1))</f>
        <v/>
      </c>
      <c r="C16" s="62" t="n"/>
      <c r="D16" s="56" t="n"/>
      <c r="E16" s="57">
        <f>IF(C16="","",D16-C16)</f>
        <v/>
      </c>
      <c r="F16" s="10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4">
        <f>IF(E16="","",IF(OR(WEEKDAY(A16)=1,WEEKDAY(A16)=7,L16="arbeitsfrei",E16&lt;=$L$4),"",$M$4))</f>
        <v/>
      </c>
      <c r="I16" s="208">
        <f>IF(F16="",IF(G16="",I15,I15-G16-IF(H16="",0,H16)),I15+F16-IF(H16="",0,H16))</f>
        <v/>
      </c>
      <c r="J16" s="209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55" t="n"/>
      <c r="D17" s="56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IF(E17="","",IF(OR(WEEKDAY(A17)=1,WEEKDAY(A17)=7,L17="arbeitsfrei",E17&lt;=$L$4),"",$M$4))</f>
        <v/>
      </c>
      <c r="I17" s="208">
        <f>IF(F17="",IF(G17="",I16,I16-G17-IF(H17="",0,H17)),I16+F17-IF(H17="",0,H17))</f>
        <v/>
      </c>
      <c r="J17" s="209" t="n"/>
      <c r="K17" s="7" t="n"/>
      <c r="L17" s="7" t="n"/>
      <c r="M17" s="7" t="n"/>
    </row>
    <row r="18" ht="19.5" customHeight="1">
      <c r="A18" s="199">
        <f>WEEKDAY(B18)+1</f>
        <v/>
      </c>
      <c r="B18" s="212">
        <f>DATE(YEAR($B$3),MONTH($B$3),DAY(B17+1))</f>
        <v/>
      </c>
      <c r="C18" s="65" t="n"/>
      <c r="D18" s="66" t="n"/>
      <c r="E18" s="48">
        <f>IF(C18="","",D18-C18)</f>
        <v/>
      </c>
      <c r="F18" s="107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6">
        <f>IF(E18="","",IF(OR(WEEKDAY(A18)=1,WEEKDAY(A18)=7,L18="arbeitsfrei",E18&lt;=$L$4),"",$M$4))</f>
        <v/>
      </c>
      <c r="I18" s="202">
        <f>IF(F18="",IF(G18="",I17,I17-G18-IF(H18="",0,H18)),I17+F18-IF(H18="",0,H18))</f>
        <v/>
      </c>
      <c r="J18" s="213" t="n"/>
      <c r="K18" s="7" t="n"/>
      <c r="L18" s="7" t="n"/>
      <c r="M18" s="7" t="n"/>
    </row>
    <row r="19" ht="19.5" customHeight="1">
      <c r="A19" s="199">
        <f>WEEKDAY(B19)+1</f>
        <v/>
      </c>
      <c r="B19" s="212">
        <f>DATE(YEAR($B$3),MONTH($B$3),DAY(B18+1))</f>
        <v/>
      </c>
      <c r="C19" s="65" t="n"/>
      <c r="D19" s="66" t="n"/>
      <c r="E19" s="48">
        <f>IF(C19="","",D19-C19)</f>
        <v/>
      </c>
      <c r="F19" s="107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6">
        <f>IF(E19="","",IF(OR(WEEKDAY(A19)=1,WEEKDAY(A19)=7,L19="arbeitsfrei",E19&lt;=$L$4),"",$M$4))</f>
        <v/>
      </c>
      <c r="I19" s="202">
        <f>IF(F19="",IF(G19="",I18,I18-G19-IF(H19="",0,H19)),I18+F19-IF(H19="",0,H19))</f>
        <v/>
      </c>
      <c r="J19" s="213" t="n"/>
      <c r="K19" s="7" t="n"/>
      <c r="L19" s="7" t="n"/>
      <c r="M19" s="7" t="n"/>
    </row>
    <row r="20" ht="19.5" customHeight="1">
      <c r="A20" s="205">
        <f>WEEKDAY(B20)+1</f>
        <v/>
      </c>
      <c r="B20" s="206">
        <f>DATE(YEAR($B$3),MONTH($B$3),DAY(B19+1))</f>
        <v/>
      </c>
      <c r="C20" s="55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IF(E20="","",IF(OR(WEEKDAY(A20)=1,WEEKDAY(A20)=7,L20="arbeitsfrei",E20&lt;=$L$4),"",$M$4))</f>
        <v/>
      </c>
      <c r="I20" s="208">
        <f>IF(F20="",IF(G20="",I19,I19-G20-IF(H20="",0,H20)),I19+F20-IF(H20="",0,H20))</f>
        <v/>
      </c>
      <c r="J20" s="209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IF(E21="","",IF(OR(WEEKDAY(A21)=1,WEEKDAY(A21)=7,L21="arbeitsfrei",E21&lt;=$L$4),"",$M$4))</f>
        <v/>
      </c>
      <c r="I21" s="208">
        <f>IF(F21="",IF(G21="",I20,I20-G21-IF(H21="",0,H21)),I20+F21-IF(H21="",0,H21))</f>
        <v/>
      </c>
      <c r="J21" s="209" t="n"/>
      <c r="K21" s="7" t="n"/>
      <c r="L21" s="7" t="n"/>
      <c r="M21" s="7" t="n"/>
    </row>
    <row r="22" ht="19.5" customHeight="1">
      <c r="A22" s="205">
        <f>WEEKDAY(B22)+1</f>
        <v/>
      </c>
      <c r="B22" s="210">
        <f>DATE(YEAR($B$3),MONTH($B$3),DAY(B21+1))</f>
        <v/>
      </c>
      <c r="C22" s="62" t="n"/>
      <c r="D22" s="56" t="n"/>
      <c r="E22" s="57">
        <f>IF(C22="","",D22-C22)</f>
        <v/>
      </c>
      <c r="F22" s="10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4">
        <f>IF(E22="","",IF(OR(WEEKDAY(A22)=1,WEEKDAY(A22)=7,L22="arbeitsfrei",E22&lt;=$L$4),"",$M$4))</f>
        <v/>
      </c>
      <c r="I22" s="208">
        <f>IF(F22="",IF(G22="",I21,I21-G22-IF(H22="",0,H22)),I21+F22-IF(H22="",0,H22))</f>
        <v/>
      </c>
      <c r="J22" s="209" t="n"/>
      <c r="K22" s="7" t="n"/>
      <c r="L22" s="7" t="n"/>
      <c r="M22" s="7" t="n"/>
    </row>
    <row r="23" ht="19.5" customHeight="1">
      <c r="A23" s="205">
        <f>WEEKDAY(B23)+1</f>
        <v/>
      </c>
      <c r="B23" s="210">
        <f>DATE(YEAR($B$3),MONTH($B$3),DAY(B22+1))</f>
        <v/>
      </c>
      <c r="C23" s="62" t="n"/>
      <c r="D23" s="56" t="n"/>
      <c r="E23" s="57">
        <f>IF(C23="","",D23-C23)</f>
        <v/>
      </c>
      <c r="F23" s="10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4">
        <f>IF(E23="","",IF(OR(WEEKDAY(A23)=1,WEEKDAY(A23)=7,L23="arbeitsfrei",E23&lt;=$L$4),"",$M$4))</f>
        <v/>
      </c>
      <c r="I23" s="208">
        <f>IF(F23="",IF(G23="",I22,I22-G23-IF(H23="",0,H23)),I22+F23-IF(H23="",0,H23))</f>
        <v/>
      </c>
      <c r="J23" s="209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IF(E24="","",IF(OR(WEEKDAY(A24)=1,WEEKDAY(A24)=7,L24="arbeitsfrei",E24&lt;=$L$4),"",$M$4))</f>
        <v/>
      </c>
      <c r="I24" s="208">
        <f>IF(F24="",IF(G24="",I23,I23-G24-IF(H24="",0,H24)),I23+F24-IF(H24="",0,H24))</f>
        <v/>
      </c>
      <c r="J24" s="209" t="n"/>
      <c r="K24" s="7" t="n"/>
      <c r="L24" s="7" t="n"/>
      <c r="M24" s="7" t="n"/>
    </row>
    <row r="25" ht="19.5" customHeight="1">
      <c r="A25" s="199">
        <f>WEEKDAY(B25)+1</f>
        <v/>
      </c>
      <c r="B25" s="212">
        <f>DATE(YEAR($B$3),MONTH($B$3),DAY(B24+1))</f>
        <v/>
      </c>
      <c r="C25" s="65" t="n"/>
      <c r="D25" s="66" t="n"/>
      <c r="E25" s="48">
        <f>IF(C25="","",D25-C25)</f>
        <v/>
      </c>
      <c r="F25" s="107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6">
        <f>IF(E25="","",IF(OR(WEEKDAY(A25)=1,WEEKDAY(A25)=7,L25="arbeitsfrei",E25&lt;=$L$4),"",$M$4))</f>
        <v/>
      </c>
      <c r="I25" s="202">
        <f>IF(F25="",IF(G25="",I24,I24-G25-IF(H25="",0,H25)),I24+F25-IF(H25="",0,H25))</f>
        <v/>
      </c>
      <c r="J25" s="213" t="n"/>
      <c r="K25" s="7" t="n"/>
      <c r="L25" s="7" t="n"/>
      <c r="M25" s="7" t="n"/>
    </row>
    <row r="26" ht="19.5" customHeight="1">
      <c r="A26" s="199">
        <f>WEEKDAY(B26)+1</f>
        <v/>
      </c>
      <c r="B26" s="212">
        <f>DATE(YEAR($B$3),MONTH($B$3),DAY(B25+1))</f>
        <v/>
      </c>
      <c r="C26" s="65" t="n"/>
      <c r="D26" s="66" t="n"/>
      <c r="E26" s="48">
        <f>IF(C26="","",D26-C26)</f>
        <v/>
      </c>
      <c r="F26" s="107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6">
        <f>IF(E26="","",IF(OR(WEEKDAY(A26)=1,WEEKDAY(A26)=7,L26="arbeitsfrei",E26&lt;=$L$4),"",$M$4))</f>
        <v/>
      </c>
      <c r="I26" s="202">
        <f>IF(F26="",IF(G26="",I25,I25-G26-IF(H26="",0,H26)),I25+F26-IF(H26="",0,H26))</f>
        <v/>
      </c>
      <c r="J26" s="213" t="n"/>
      <c r="K26" s="7" t="n"/>
      <c r="L26" s="7" t="n"/>
      <c r="M26" s="7" t="n"/>
    </row>
    <row r="27" ht="19.5" customHeight="1">
      <c r="A27" s="205">
        <f>WEEKDAY(B27)+1</f>
        <v/>
      </c>
      <c r="B27" s="206">
        <f>DATE(YEAR($B$3),MONTH($B$3),DAY(B26+1))</f>
        <v/>
      </c>
      <c r="C27" s="55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IF(E27="","",IF(OR(WEEKDAY(A27)=1,WEEKDAY(A27)=7,L27="arbeitsfrei",E27&lt;=$L$4),"",$M$4))</f>
        <v/>
      </c>
      <c r="I27" s="208">
        <f>IF(F27="",IF(G27="",I26,I26-G27-IF(H27="",0,H27)),I26+F27-IF(H27="",0,H27))</f>
        <v/>
      </c>
      <c r="J27" s="209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IF(E28="","",IF(OR(WEEKDAY(A28)=1,WEEKDAY(A28)=7,L28="arbeitsfrei",E28&lt;=$L$4),"",$M$4))</f>
        <v/>
      </c>
      <c r="I28" s="208">
        <f>IF(F28="",IF(G28="",I27,I27-G28-IF(H28="",0,H28)),I27+F28-IF(H28="",0,H28))</f>
        <v/>
      </c>
      <c r="J28" s="209" t="n"/>
      <c r="K28" s="7" t="n"/>
      <c r="L28" s="7" t="n"/>
      <c r="M28" s="7" t="n"/>
    </row>
    <row r="29" ht="19.5" customHeight="1">
      <c r="A29" s="205">
        <f>WEEKDAY(B29)+1</f>
        <v/>
      </c>
      <c r="B29" s="210">
        <f>DATE(YEAR($B$3),MONTH($B$3),DAY(B28+1))</f>
        <v/>
      </c>
      <c r="C29" s="62" t="n"/>
      <c r="D29" s="56" t="n"/>
      <c r="E29" s="57">
        <f>IF(C29="","",D29-C29)</f>
        <v/>
      </c>
      <c r="F29" s="10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4">
        <f>IF(E29="","",IF(OR(WEEKDAY(A29)=1,WEEKDAY(A29)=7,L29="arbeitsfrei",E29&lt;=$L$4),"",$M$4))</f>
        <v/>
      </c>
      <c r="I29" s="208">
        <f>IF(F29="",IF(G29="",I28,I28-G29-IF(H29="",0,H29)),I28+F29-IF(H29="",0,H29))</f>
        <v/>
      </c>
      <c r="J29" s="209" t="n"/>
      <c r="K29" s="7" t="n"/>
      <c r="L29" s="7" t="n"/>
      <c r="M29" s="7" t="n"/>
    </row>
    <row r="30" ht="19.5" customHeight="1">
      <c r="A30" s="205">
        <f>WEEKDAY(B30)+1</f>
        <v/>
      </c>
      <c r="B30" s="210">
        <f>DATE(YEAR($B$3),MONTH($B$3),DAY(B29+1))</f>
        <v/>
      </c>
      <c r="C30" s="62" t="n"/>
      <c r="D30" s="56" t="n"/>
      <c r="E30" s="57">
        <f>IF(C30="","",D30-C30)</f>
        <v/>
      </c>
      <c r="F30" s="10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4">
        <f>IF(E30="","",IF(OR(WEEKDAY(A30)=1,WEEKDAY(A30)=7,L30="arbeitsfrei",E30&lt;=$L$4),"",$M$4))</f>
        <v/>
      </c>
      <c r="I30" s="208">
        <f>IF(F30="",IF(G30="",I29,I29-G30-IF(H30="",0,H30)),I29+F30-IF(H30="",0,H30))</f>
        <v/>
      </c>
      <c r="J30" s="209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IF(E31="","",IF(OR(WEEKDAY(A31)=1,WEEKDAY(A31)=7,L31="arbeitsfrei",E31&lt;=$L$4),"",$M$4))</f>
        <v/>
      </c>
      <c r="I31" s="208">
        <f>IF(F31="",IF(G31="",I30,I30-G31-IF(H31="",0,H31)),I30+F31-IF(H31="",0,H31))</f>
        <v/>
      </c>
      <c r="J31" s="209" t="n"/>
      <c r="K31" s="7" t="n"/>
      <c r="L31" s="7" t="n"/>
      <c r="M31" s="7" t="n"/>
    </row>
    <row r="32" ht="19.5" customHeight="1">
      <c r="A32" s="199">
        <f>WEEKDAY(B32)+1</f>
        <v/>
      </c>
      <c r="B32" s="212">
        <f>DATE(YEAR($B$3),MONTH($B$3),DAY(B31+1))</f>
        <v/>
      </c>
      <c r="C32" s="65" t="n"/>
      <c r="D32" s="66" t="n"/>
      <c r="E32" s="48">
        <f>IF(C32="","",D32-C32)</f>
        <v/>
      </c>
      <c r="F32" s="107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6">
        <f>IF(E32="","",IF(OR(WEEKDAY(A32)=1,WEEKDAY(A32)=7,L32="arbeitsfrei",E32&lt;=$L$4),"",$M$4))</f>
        <v/>
      </c>
      <c r="I32" s="202">
        <f>IF(F32="",IF(G32="",I31,I31-G32-IF(H32="",0,H32)),I31+F32-IF(H32="",0,H32))</f>
        <v/>
      </c>
      <c r="J32" s="213" t="n"/>
      <c r="K32" s="7" t="n"/>
      <c r="L32" s="7" t="n"/>
      <c r="M32" s="7" t="n"/>
    </row>
    <row r="33" ht="19.5" customHeight="1">
      <c r="A33" s="199">
        <f>WEEKDAY(B33)+1</f>
        <v/>
      </c>
      <c r="B33" s="212">
        <f>DATE(YEAR($B$3),MONTH($B$3),DAY(B32+1))</f>
        <v/>
      </c>
      <c r="C33" s="65" t="n"/>
      <c r="D33" s="66" t="n"/>
      <c r="E33" s="48">
        <f>IF(C33="","",D33-C33)</f>
        <v/>
      </c>
      <c r="F33" s="107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6">
        <f>IF(E33="","",IF(OR(WEEKDAY(A33)=1,WEEKDAY(A33)=7,L33="arbeitsfrei",E33&lt;=$L$4),"",$M$4))</f>
        <v/>
      </c>
      <c r="I33" s="202">
        <f>IF(F33="",IF(G33="",I32,I32-G33-IF(H33="",0,H33)),I32+F33-IF(H33="",0,H33))</f>
        <v/>
      </c>
      <c r="J33" s="213" t="n"/>
      <c r="K33" s="7" t="n"/>
      <c r="L33" s="7" t="n"/>
      <c r="M33" s="7" t="n"/>
    </row>
    <row r="34" ht="19.5" customHeight="1">
      <c r="A34" s="205">
        <f>WEEKDAY(B34)+1</f>
        <v/>
      </c>
      <c r="B34" s="206">
        <f>DATE(YEAR($B$3),MONTH($B$3),DAY(B33+1))</f>
        <v/>
      </c>
      <c r="C34" s="55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IF(E34="","",IF(OR(WEEKDAY(A34)=1,WEEKDAY(A34)=7,L34="arbeitsfrei",E34&lt;=$L$4),"",$M$4))</f>
        <v/>
      </c>
      <c r="I34" s="208">
        <f>IF(F34="",IF(G34="",I33,I33-G34-IF(H34="",0,H34)),I33+F34-IF(H34="",0,H34))</f>
        <v/>
      </c>
      <c r="J34" s="209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IF(E35="","",IF(OR(WEEKDAY(A35)=1,WEEKDAY(A35)=7,L35="arbeitsfrei",E35&lt;=$L$4),"",$M$4))</f>
        <v/>
      </c>
      <c r="I35" s="208">
        <f>IF(F35="",IF(G35="",I34,I34-G35-IF(H35="",0,H35)),I34+F35-IF(H35="",0,H35))</f>
        <v/>
      </c>
      <c r="J35" s="209" t="n"/>
      <c r="K35" s="7" t="n"/>
      <c r="L35" s="7" t="n"/>
      <c r="M35" s="7" t="n"/>
    </row>
    <row r="36" ht="19.5" customHeight="1">
      <c r="A36" s="205">
        <f>IF(B36="","",WEEKDAY(B36+1))</f>
        <v/>
      </c>
      <c r="B36" s="210">
        <f>IF(B35="","",IF(DAY(B35+1)&gt;MONTH($B$3),B35+1,""))</f>
        <v/>
      </c>
      <c r="C36" s="62" t="n"/>
      <c r="D36" s="56" t="n"/>
      <c r="E36" s="57">
        <f>IF(C36="","",D36-C36)</f>
        <v/>
      </c>
      <c r="F36" s="10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4">
        <f>IF(E36="","",IF(OR(WEEKDAY(A36)=1,WEEKDAY(A36)=7,L36="arbeitsfrei",E36&lt;=$L$4),"",$M$4))</f>
        <v/>
      </c>
      <c r="I36" s="208">
        <f>IF(F36="",IF(G36="",I35,I35-G36-IF(H36="",0,H36)),I35+F36-IF(H36="",0,H36))</f>
        <v/>
      </c>
      <c r="J36" s="211" t="n"/>
      <c r="K36" s="7" t="n"/>
      <c r="L36" s="7" t="n"/>
      <c r="M36" s="7" t="n"/>
    </row>
    <row r="37" ht="19.5" customHeight="1">
      <c r="A37" s="205">
        <f>IF(B37="","",WEEKDAY(B37+1))</f>
        <v/>
      </c>
      <c r="B37" s="210">
        <f>IF(B36="","",IF(DAY(B36+1)&gt;MONTH($B$3),B36+1,""))</f>
        <v/>
      </c>
      <c r="C37" s="62" t="n"/>
      <c r="D37" s="56" t="n"/>
      <c r="E37" s="57">
        <f>IF(C37="","",D37-C37)</f>
        <v/>
      </c>
      <c r="F37" s="10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2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24">
        <f>IF(E37="","",IF(OR(WEEKDAY(A37)=1,WEEKDAY(A37)=7,L37="arbeitsfrei",E37&lt;=$L$4),"",$M$4))</f>
        <v/>
      </c>
      <c r="I37" s="208">
        <f>IF(F37="",IF(G37="",I36,I36-G37-IF(H37="",0,H37)),I36+F37-IF(H37="",0,H37))</f>
        <v/>
      </c>
      <c r="J37" s="211" t="n"/>
      <c r="K37" s="7" t="n"/>
      <c r="L37" s="7" t="n"/>
      <c r="M37" s="7" t="n"/>
    </row>
    <row r="38" ht="19.5" customHeight="1">
      <c r="A38" s="73" t="n"/>
      <c r="B38" s="29" t="n"/>
      <c r="C38" s="74" t="n"/>
      <c r="D38" s="74" t="n"/>
      <c r="E38" s="75" t="n"/>
      <c r="F38" s="76" t="n"/>
      <c r="G38" s="77" t="n"/>
      <c r="H38" s="31" t="inlineStr">
        <is>
          <t>Übertrag:</t>
        </is>
      </c>
      <c r="I38" s="216">
        <f>I37</f>
        <v/>
      </c>
      <c r="J38" s="217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1" t="n"/>
      <c r="C40" s="82" t="n"/>
      <c r="D40" s="82" t="n"/>
      <c r="E40" s="83" t="n"/>
      <c r="F40" s="84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219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  <row r="64" ht="19.5" customHeight="1">
      <c r="B64" s="82" t="n"/>
      <c r="C64" s="82" t="n"/>
      <c r="D64" s="82" t="n"/>
      <c r="E64" s="83" t="n"/>
      <c r="F64" s="84" t="n"/>
      <c r="G64" s="83" t="n"/>
      <c r="H64" s="83" t="n"/>
      <c r="I64" s="83" t="n"/>
      <c r="J64" s="218" t="n"/>
    </row>
  </sheetData>
  <mergeCells count="4">
    <mergeCell ref="A1:J1"/>
    <mergeCell ref="B3:C3"/>
    <mergeCell ref="E3:G3"/>
    <mergeCell ref="C4:D4"/>
  </mergeCells>
  <conditionalFormatting sqref="J8:J9 E8:E9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8:D9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8:C9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E15:E16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5:D16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5:C16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E22:E23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2:D23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2:C23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E29:E30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29:D30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29:C30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J36:J37 E36:E37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D36:D37">
    <cfRule type="expression" priority="28" dxfId="9">
      <formula>WEEKDAY(#REF!)=1</formula>
    </cfRule>
    <cfRule type="expression" priority="29" dxfId="0">
      <formula>WEEKDAY(#REF!)=7</formula>
    </cfRule>
  </conditionalFormatting>
  <conditionalFormatting sqref="B36:C37">
    <cfRule type="expression" priority="30" dxfId="9">
      <formula>WEEKDAY(#REF!)=1</formula>
    </cfRule>
    <cfRule type="expression" priority="31" dxfId="9">
      <formula>WEEKDAY(#REF!)=7</formula>
    </cfRule>
  </conditionalFormatting>
  <conditionalFormatting sqref="I11 I9 I15 I13 I19 I17 I23 I21 I27 I25 I31 I29 H7:H37 I35:I37 I33">
    <cfRule type="expression" priority="32" dxfId="9">
      <formula>WEEKDAY(#REF!)=1</formula>
    </cfRule>
    <cfRule type="expression" priority="33" dxfId="9">
      <formula>WEEKDAY(#REF!)=7</formula>
    </cfRule>
  </conditionalFormatting>
  <conditionalFormatting sqref="I10 I8 I14 I12 I18 I16 I22 I20 I26 I24 I30 I28 I34 I32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conditionalFormatting sqref="I29:I31">
    <cfRule type="expression" priority="37" dxfId="2">
      <formula>AND(OR(WEEKDAY(#REF!)=1,WEEKDAY(#REF!)=7),#REF!="")</formula>
    </cfRule>
    <cfRule type="expression" priority="38" dxfId="1">
      <formula>AND(WEEKDAY(#REF!&gt;1&lt;7),#REF!="",#REF!="")</formula>
    </cfRule>
    <cfRule type="expression" priority="39" dxfId="0">
      <formula>AND(OR(WEEKDAY(#REF!)=1,WEEKDAY(#REF!)=7),#REF!&lt;&gt;"")</formula>
    </cfRule>
  </conditionalFormatting>
  <conditionalFormatting sqref="I7">
    <cfRule type="expression" priority="40" dxfId="2">
      <formula>AND(OR(WEEKDAY(#REF!)=1,WEEKDAY(#REF!)=7),#REF!="")</formula>
    </cfRule>
    <cfRule type="expression" priority="41" dxfId="1">
      <formula>AND(WEEKDAY(#REF!&gt;1&lt;7),#REF!="",#REF!="")</formula>
    </cfRule>
    <cfRule type="expression" priority="42" dxfId="0">
      <formula>AND(OR(WEEKDAY(#REF!)=1,WEEKDAY(#REF!)=7),#REF!&lt;&gt;"")</formula>
    </cfRule>
  </conditionalFormatting>
  <pageMargins left="0.336111111111111" right="0.111111111111111" top="0.553472222222222" bottom="0.369444444444444" header="0.511811023622047" footer="0.511811023622047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3"/>
  <sheetViews>
    <sheetView zoomScale="120" zoomScaleNormal="120" zoomScalePageLayoutView="95" workbookViewId="0">
      <selection activeCell="I5" sqref="I5"/>
    </sheetView>
  </sheetViews>
  <sheetFormatPr baseColWidth="10" defaultColWidth="10.6640625" defaultRowHeight="13"/>
  <cols>
    <col width="12.5" customWidth="1" style="2" min="1" max="1"/>
    <col width="8.5" customWidth="1" style="3" min="2" max="2"/>
    <col width="7.6640625" customWidth="1" style="3" min="3" max="3"/>
    <col width="7" customWidth="1" style="3" min="4" max="4"/>
    <col width="9" customWidth="1" style="4" min="5" max="5"/>
    <col width="8.5" customWidth="1" style="5" min="6" max="6"/>
    <col width="9" customWidth="1" style="4" min="7" max="7"/>
    <col width="8.5" customWidth="1" style="4" min="8" max="8"/>
    <col width="8.33203125" customWidth="1" style="4" min="9" max="9"/>
    <col width="13.5" customWidth="1" style="186" min="10" max="10"/>
    <col width="9" customWidth="1" style="2" min="11" max="12"/>
    <col width="3.83203125" customWidth="1" style="2" min="13" max="13"/>
    <col width="4.6640625" customWidth="1" style="2" min="14" max="14"/>
    <col width="9.5" customWidth="1" style="2" min="15" max="64"/>
  </cols>
  <sheetData>
    <row r="1" ht="17" customHeight="1">
      <c r="A1" s="177" t="inlineStr">
        <is>
          <t>Zeiterfassungsbogen für die gleitende Arbeitszeit</t>
        </is>
      </c>
      <c r="K1" s="7" t="inlineStr">
        <is>
          <t>Normal</t>
        </is>
      </c>
      <c r="L1" s="187" t="n">
        <v>0.3491666666666667</v>
      </c>
      <c r="M1" s="187" t="n">
        <v>0.02083333333333333</v>
      </c>
      <c r="N1" s="7" t="n"/>
      <c r="O1" s="220" t="n"/>
      <c r="P1" s="11" t="n"/>
    </row>
    <row r="2" ht="15" customHeight="1">
      <c r="K2" s="7" t="inlineStr">
        <is>
          <t>Gleittag</t>
        </is>
      </c>
      <c r="L2" s="12">
        <f>L1-M1</f>
        <v/>
      </c>
      <c r="M2" s="13" t="n"/>
      <c r="N2" s="13" t="n"/>
    </row>
    <row r="3" ht="19.5" customHeight="1">
      <c r="A3" s="16" t="inlineStr">
        <is>
          <t xml:space="preserve">Monat: </t>
        </is>
      </c>
      <c r="B3" s="190" t="n">
        <v>43708</v>
      </c>
      <c r="C3" s="191" t="n"/>
      <c r="D3" s="116" t="inlineStr">
        <is>
          <t xml:space="preserve">Name: </t>
        </is>
      </c>
      <c r="E3" s="181">
        <f>'August 23'!E3</f>
        <v/>
      </c>
      <c r="F3" s="221" t="n"/>
      <c r="G3" s="221" t="n"/>
      <c r="H3" s="181" t="n"/>
      <c r="I3" s="192" t="inlineStr">
        <is>
          <t>Dienststelle:</t>
        </is>
      </c>
      <c r="J3" s="159">
        <f>'August 23'!J3</f>
        <v/>
      </c>
      <c r="K3" s="7" t="inlineStr">
        <is>
          <t>bis</t>
        </is>
      </c>
      <c r="L3" s="187" t="n">
        <v>0.25</v>
      </c>
      <c r="M3" s="13" t="inlineStr">
        <is>
          <t>Std.</t>
        </is>
      </c>
      <c r="N3" s="7" t="n"/>
    </row>
    <row r="4" ht="29.25" customHeight="1">
      <c r="A4" s="22" t="inlineStr">
        <is>
          <t>Wochenar-beitszeit [Std.]:</t>
        </is>
      </c>
      <c r="B4" s="193" t="n">
        <v>39.4</v>
      </c>
      <c r="C4" s="180" t="inlineStr">
        <is>
          <t>Arbeitstage je Woche:</t>
        </is>
      </c>
      <c r="E4" s="24" t="n">
        <v>5</v>
      </c>
      <c r="F4" s="22" t="inlineStr">
        <is>
          <t>tägl. Ar-beitszeit:</t>
        </is>
      </c>
      <c r="G4" s="25">
        <f>$L$2</f>
        <v/>
      </c>
      <c r="H4" s="26" t="n"/>
      <c r="I4" s="26" t="n"/>
      <c r="J4" s="194" t="n"/>
      <c r="K4" s="7" t="n"/>
      <c r="L4" s="187" t="n">
        <v>0.3958333333333333</v>
      </c>
      <c r="M4" s="187" t="n">
        <v>0.01041666666666667</v>
      </c>
      <c r="N4" s="7" t="n"/>
    </row>
    <row r="5" ht="17" customHeight="1">
      <c r="A5" s="88" t="n"/>
      <c r="B5" s="89" t="n"/>
      <c r="C5" s="89" t="n"/>
      <c r="D5" s="89" t="n"/>
      <c r="E5" s="90" t="n"/>
      <c r="F5" s="91" t="n"/>
      <c r="G5" s="92" t="n"/>
      <c r="H5" s="91" t="inlineStr">
        <is>
          <t>Übertrag:</t>
        </is>
      </c>
      <c r="I5" s="185">
        <f>'August 23'!I38</f>
        <v/>
      </c>
      <c r="J5" s="222" t="inlineStr">
        <is>
          <t>Std.</t>
        </is>
      </c>
      <c r="K5" s="7" t="n"/>
      <c r="L5" s="204" t="n"/>
      <c r="M5" s="7" t="n"/>
      <c r="N5" s="7" t="n"/>
    </row>
    <row r="6" ht="37" customHeight="1">
      <c r="A6" s="149" t="inlineStr">
        <is>
          <t>Wochentag</t>
        </is>
      </c>
      <c r="B6" s="35" t="inlineStr">
        <is>
          <t>Tage</t>
        </is>
      </c>
      <c r="C6" s="122" t="inlineStr">
        <is>
          <t>Beginn</t>
        </is>
      </c>
      <c r="D6" s="123" t="inlineStr">
        <is>
          <t>Ende</t>
        </is>
      </c>
      <c r="E6" s="38" t="inlineStr">
        <is>
          <t>Std./Min.</t>
        </is>
      </c>
      <c r="F6" s="39" t="inlineStr">
        <is>
          <t>mehr</t>
        </is>
      </c>
      <c r="G6" s="38" t="inlineStr">
        <is>
          <t>weniger</t>
        </is>
      </c>
      <c r="H6" s="40" t="inlineStr">
        <is>
          <t>weitere
Pausen-
zeiten</t>
        </is>
      </c>
      <c r="I6" s="41" t="inlineStr">
        <is>
          <t xml:space="preserve"> + / -</t>
        </is>
      </c>
      <c r="J6" s="242" t="inlineStr">
        <is>
          <t>Bemerkungen</t>
        </is>
      </c>
      <c r="K6" s="7" t="n"/>
      <c r="L6" s="204" t="inlineStr">
        <is>
          <t>Schalter</t>
        </is>
      </c>
      <c r="M6" s="7" t="n"/>
      <c r="N6" s="7" t="n"/>
    </row>
    <row r="7" ht="19.5" customHeight="1">
      <c r="A7" s="205">
        <f>WEEKDAY(B7)+1</f>
        <v/>
      </c>
      <c r="B7" s="247">
        <f>DATE(YEAR($B$3),MONTH($B$3),DAY(B3))</f>
        <v/>
      </c>
      <c r="C7" s="156" t="n"/>
      <c r="D7" s="157" t="n"/>
      <c r="E7" s="103">
        <f>IF(C7="","",D7-C7)</f>
        <v/>
      </c>
      <c r="F7" s="10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2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24">
        <f>IF(E7="","",IF(OR(WEEKDAY(A7)=1,WEEKDAY(A7)=7,L7="arbeitsfrei",E7&lt;=$L$4),"",$M$4))</f>
        <v/>
      </c>
      <c r="I7" s="208">
        <f>IF(F7="",IF(G7="",I5,I5-G7-IF(H7="",0,H7)),I5+F7-IF(H7="",0,H7))</f>
        <v/>
      </c>
      <c r="J7" s="249" t="n"/>
      <c r="K7" s="7" t="n"/>
      <c r="L7" s="204" t="n"/>
      <c r="M7" s="7" t="n"/>
      <c r="N7" s="7" t="n"/>
    </row>
    <row r="8" ht="19.5" customHeight="1">
      <c r="A8" s="199">
        <f>WEEKDAY(B8)+1</f>
        <v/>
      </c>
      <c r="B8" s="212">
        <f>DATE(YEAR($B$3),MONTH($B$3),DAY(B7+1))</f>
        <v/>
      </c>
      <c r="C8" s="65" t="n"/>
      <c r="D8" s="66" t="n"/>
      <c r="E8" s="48">
        <f>IF(C8="","",D8-C8)</f>
        <v/>
      </c>
      <c r="F8" s="107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26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26">
        <f>IF(E8="","",IF(OR(WEEKDAY(A8)=1,WEEKDAY(A8)=7,L8="arbeitsfrei",,IFERROR(FIND("berstunden",LOWER(IF(J8="","Schnickschnack",J8))),0)&gt;0,E8&lt;=$L$4),"",$M$4))</f>
        <v/>
      </c>
      <c r="I8" s="202">
        <f>IF(F8="",IF(G8="",I7,I7-G8-IF(H8="",0,H8)),I7+F8-IF(H8="",0,H8))</f>
        <v/>
      </c>
      <c r="J8" s="227" t="n"/>
      <c r="K8" s="7" t="n"/>
      <c r="L8" s="204" t="n"/>
      <c r="M8" s="7" t="n"/>
    </row>
    <row r="9" ht="19.5" customHeight="1">
      <c r="A9" s="199">
        <f>WEEKDAY(B9)+1</f>
        <v/>
      </c>
      <c r="B9" s="212">
        <f>DATE(YEAR($B$3),MONTH($B$3),DAY(B8+1))</f>
        <v/>
      </c>
      <c r="C9" s="65" t="n"/>
      <c r="D9" s="66" t="n"/>
      <c r="E9" s="48">
        <f>IF(C9="","",D9-C9)</f>
        <v/>
      </c>
      <c r="F9" s="107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2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26">
        <f>IF(E9="","",IF(OR(WEEKDAY(A9)=1,WEEKDAY(A9)=7,L9="arbeitsfrei",,IFERROR(FIND("berstunden",LOWER(IF(J9="","Schnickschnack",J9))),0)&gt;0,E9&lt;=$L$4),"",$M$4))</f>
        <v/>
      </c>
      <c r="I9" s="202">
        <f>IF(F9="",IF(G9="",I8,I8-G9-IF(H9="",0,H9)),I8+F9-IF(H9="",0,H9))</f>
        <v/>
      </c>
      <c r="J9" s="227" t="n"/>
      <c r="K9" s="7" t="n"/>
      <c r="L9" s="204" t="n"/>
      <c r="M9" s="7" t="n"/>
    </row>
    <row r="10" ht="19.5" customHeight="1">
      <c r="A10" s="205">
        <f>WEEKDAY(B10)+1</f>
        <v/>
      </c>
      <c r="B10" s="206">
        <f>DATE(YEAR($B$3),MONTH($B$3),DAY(B9+1))</f>
        <v/>
      </c>
      <c r="C10" s="55" t="n"/>
      <c r="D10" s="56" t="n"/>
      <c r="E10" s="57">
        <f>IF(C10="","",D10-C10)</f>
        <v/>
      </c>
      <c r="F10" s="10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2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24">
        <f>IF(E10="","",IF(OR(WEEKDAY(A10)=1,WEEKDAY(A10)=7,L10="arbeitsfrei",,IFERROR(FIND("berstunden",LOWER(IF(J10="","Schnickschnack",J10))),0)&gt;0,E10&lt;=$L$4),"",$M$4))</f>
        <v/>
      </c>
      <c r="I10" s="208">
        <f>IF(F10="",IF(G10="",I9,I9-G10-IF(H10="",0,H10)),I9+F10-IF(H10="",0,H10))</f>
        <v/>
      </c>
      <c r="J10" s="211" t="n"/>
      <c r="K10" s="7" t="n"/>
      <c r="L10" s="204" t="n"/>
      <c r="M10" s="7" t="n"/>
    </row>
    <row r="11" ht="19.5" customHeight="1">
      <c r="A11" s="205">
        <f>WEEKDAY(B11)+1</f>
        <v/>
      </c>
      <c r="B11" s="206">
        <f>DATE(YEAR($B$3),MONTH($B$3),DAY(B10+1))</f>
        <v/>
      </c>
      <c r="C11" s="55" t="n"/>
      <c r="D11" s="56" t="n"/>
      <c r="E11" s="57">
        <f>IF(C11="","",D11-C11)</f>
        <v/>
      </c>
      <c r="F11" s="10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2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24">
        <f>IF(E11="","",IF(OR(WEEKDAY(A11)=1,WEEKDAY(A11)=7,L11="arbeitsfrei",,IFERROR(FIND("berstunden",LOWER(IF(J11="","Schnickschnack",J11))),0)&gt;0,E11&lt;=$L$4),"",$M$4))</f>
        <v/>
      </c>
      <c r="I11" s="208">
        <f>IF(F11="",IF(G11="",I10,I10-G11-IF(H11="",0,H11)),I10+F11-IF(H11="",0,H11))</f>
        <v/>
      </c>
      <c r="J11" s="211" t="n"/>
      <c r="K11" s="7" t="n"/>
      <c r="L11" s="7" t="n"/>
      <c r="M11" s="7" t="n"/>
    </row>
    <row r="12" ht="19.5" customHeight="1">
      <c r="A12" s="205">
        <f>WEEKDAY(B12)+1</f>
        <v/>
      </c>
      <c r="B12" s="210">
        <f>DATE(YEAR($B$3),MONTH($B$3),DAY(B11+1))</f>
        <v/>
      </c>
      <c r="C12" s="62" t="n"/>
      <c r="D12" s="56" t="n"/>
      <c r="E12" s="57">
        <f>IF(C12="","",D12-C12)</f>
        <v/>
      </c>
      <c r="F12" s="10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2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24">
        <f>IF(E12="","",IF(OR(WEEKDAY(A12)=1,WEEKDAY(A12)=7,L12="arbeitsfrei",,IFERROR(FIND("berstunden",LOWER(IF(J12="","Schnickschnack",J12))),0)&gt;0,E12&lt;=$L$4),"",$M$4))</f>
        <v/>
      </c>
      <c r="I12" s="208">
        <f>IF(F12="",IF(G12="",I11,I11-G12-IF(H12="",0,H12)),I11+F12-IF(H12="",0,H12))</f>
        <v/>
      </c>
      <c r="J12" s="211" t="n"/>
      <c r="K12" s="7" t="n"/>
      <c r="L12" s="7" t="n"/>
      <c r="M12" s="7" t="n"/>
    </row>
    <row r="13" ht="19.5" customHeight="1">
      <c r="A13" s="205">
        <f>WEEKDAY(B13)+1</f>
        <v/>
      </c>
      <c r="B13" s="210">
        <f>DATE(YEAR($B$3),MONTH($B$3),DAY(B12+1))</f>
        <v/>
      </c>
      <c r="C13" s="62" t="n"/>
      <c r="D13" s="56" t="n"/>
      <c r="E13" s="57">
        <f>IF(C13="","",D13-C13)</f>
        <v/>
      </c>
      <c r="F13" s="10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2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24">
        <f>IF(E13="","",IF(OR(WEEKDAY(A13)=1,WEEKDAY(A13)=7,L13="arbeitsfrei",,IFERROR(FIND("berstunden",LOWER(IF(J13="","Schnickschnack",J13))),0)&gt;0,E13&lt;=$L$4),"",$M$4))</f>
        <v/>
      </c>
      <c r="I13" s="208">
        <f>IF(F13="",IF(G13="",I12,I12-G13-IF(H13="",0,H13)),I12+F13-IF(H13="",0,H13))</f>
        <v/>
      </c>
      <c r="J13" s="211" t="n"/>
      <c r="K13" s="7" t="n"/>
      <c r="L13" s="7" t="n"/>
      <c r="M13" s="7" t="n"/>
    </row>
    <row r="14" ht="19.5" customHeight="1">
      <c r="A14" s="205">
        <f>WEEKDAY(B14)+1</f>
        <v/>
      </c>
      <c r="B14" s="206">
        <f>DATE(YEAR($B$3),MONTH($B$3),DAY(B13+1))</f>
        <v/>
      </c>
      <c r="C14" s="55" t="n"/>
      <c r="D14" s="56" t="n"/>
      <c r="E14" s="57">
        <f>IF(C14="","",D14-C14)</f>
        <v/>
      </c>
      <c r="F14" s="10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2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24">
        <f>IF(E14="","",IF(OR(WEEKDAY(A14)=1,WEEKDAY(A14)=7,L14="arbeitsfrei",,IFERROR(FIND("berstunden",LOWER(IF(J14="","Schnickschnack",J14))),0)&gt;0,E14&lt;=$L$4),"",$M$4))</f>
        <v/>
      </c>
      <c r="I14" s="208">
        <f>IF(F14="",IF(G14="",I13,I13-G14-IF(H14="",0,H14)),I13+F14-IF(H14="",0,H14))</f>
        <v/>
      </c>
      <c r="J14" s="211" t="n"/>
      <c r="K14" s="7" t="n"/>
      <c r="L14" s="7" t="n"/>
      <c r="M14" s="7" t="n"/>
    </row>
    <row r="15" ht="19.5" customHeight="1">
      <c r="A15" s="199">
        <f>WEEKDAY(B15)+1</f>
        <v/>
      </c>
      <c r="B15" s="212">
        <f>DATE(YEAR($B$3),MONTH($B$3),DAY(B14+1))</f>
        <v/>
      </c>
      <c r="C15" s="65" t="n"/>
      <c r="D15" s="66" t="n"/>
      <c r="E15" s="48">
        <f>IF(C15="","",D15-C15)</f>
        <v/>
      </c>
      <c r="F15" s="107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26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26">
        <f>IF(E15="","",IF(OR(WEEKDAY(A15)=1,WEEKDAY(A15)=7,L15="arbeitsfrei",,IFERROR(FIND("berstunden",LOWER(IF(J15="","Schnickschnack",J15))),0)&gt;0,E15&lt;=$L$4),"",$M$4))</f>
        <v/>
      </c>
      <c r="I15" s="202">
        <f>IF(F15="",IF(G15="",I14,I14-G15-IF(H15="",0,H15)),I14+F15-IF(H15="",0,H15))</f>
        <v/>
      </c>
      <c r="J15" s="227" t="n"/>
      <c r="K15" s="7" t="n"/>
      <c r="L15" s="7" t="n"/>
      <c r="M15" s="7" t="n"/>
    </row>
    <row r="16" ht="19.5" customHeight="1">
      <c r="A16" s="199">
        <f>WEEKDAY(B16)+1</f>
        <v/>
      </c>
      <c r="B16" s="212">
        <f>DATE(YEAR($B$3),MONTH($B$3),DAY(B15+1))</f>
        <v/>
      </c>
      <c r="C16" s="130" t="n"/>
      <c r="D16" s="131" t="n"/>
      <c r="E16" s="48">
        <f>IF(C16="","",D16-C16)</f>
        <v/>
      </c>
      <c r="F16" s="107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2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26">
        <f>IF(E16="","",IF(OR(WEEKDAY(A16)=1,WEEKDAY(A16)=7,L16="arbeitsfrei",,IFERROR(FIND("berstunden",LOWER(IF(J16="","Schnickschnack",J16))),0)&gt;0,E16&lt;=$L$4),"",$M$4))</f>
        <v/>
      </c>
      <c r="I16" s="202">
        <f>IF(F16="",IF(G16="",I15,I15-G16-IF(H16="",0,H16)),I15+F16-IF(H16="",0,H16))</f>
        <v/>
      </c>
      <c r="J16" s="227" t="n"/>
      <c r="K16" s="7" t="n"/>
      <c r="L16" s="7" t="n"/>
      <c r="M16" s="7" t="n"/>
    </row>
    <row r="17" ht="19.5" customHeight="1">
      <c r="A17" s="205">
        <f>WEEKDAY(B17)+1</f>
        <v/>
      </c>
      <c r="B17" s="206">
        <f>DATE(YEAR($B$3),MONTH($B$3),DAY(B16+1))</f>
        <v/>
      </c>
      <c r="C17" s="129" t="n"/>
      <c r="D17" s="102" t="n"/>
      <c r="E17" s="57">
        <f>IF(C17="","",D17-C17)</f>
        <v/>
      </c>
      <c r="F17" s="10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2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24">
        <f>IF(E17="","",IF(OR(WEEKDAY(A17)=1,WEEKDAY(A17)=7,L17="arbeitsfrei",,IFERROR(FIND("berstunden",LOWER(IF(J17="","Schnickschnack",J17))),0)&gt;0,E17&lt;=$L$4),"",$M$4))</f>
        <v/>
      </c>
      <c r="I17" s="208">
        <f>IF(F17="",IF(G17="",I16,I16-G17-IF(H17="",0,H17)),I16+F17-IF(H17="",0,H17))</f>
        <v/>
      </c>
      <c r="J17" s="211" t="n"/>
      <c r="K17" s="7" t="n"/>
      <c r="L17" s="7" t="n"/>
      <c r="M17" s="7" t="n"/>
    </row>
    <row r="18" ht="19.5" customHeight="1">
      <c r="A18" s="205">
        <f>WEEKDAY(B18)+1</f>
        <v/>
      </c>
      <c r="B18" s="206">
        <f>DATE(YEAR($B$3),MONTH($B$3),DAY(B17+1))</f>
        <v/>
      </c>
      <c r="C18" s="55" t="n"/>
      <c r="D18" s="56" t="n"/>
      <c r="E18" s="57">
        <f>IF(C18="","",D18-C18)</f>
        <v/>
      </c>
      <c r="F18" s="10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2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24">
        <f>IF(E18="","",IF(OR(WEEKDAY(A18)=1,WEEKDAY(A18)=7,L18="arbeitsfrei",,IFERROR(FIND("berstunden",LOWER(IF(J18="","Schnickschnack",J18))),0)&gt;0,E18&lt;=$L$4),"",$M$4))</f>
        <v/>
      </c>
      <c r="I18" s="208">
        <f>IF(F18="",IF(G18="",I17,I17-G18-IF(H18="",0,H18)),I17+F18-IF(H18="",0,H18))</f>
        <v/>
      </c>
      <c r="J18" s="211" t="n"/>
      <c r="K18" s="7" t="n"/>
      <c r="L18" s="7" t="n"/>
      <c r="M18" s="7" t="n"/>
    </row>
    <row r="19" ht="19.5" customHeight="1">
      <c r="A19" s="205">
        <f>WEEKDAY(B19)+1</f>
        <v/>
      </c>
      <c r="B19" s="210">
        <f>DATE(YEAR($B$3),MONTH($B$3),DAY(B18+1))</f>
        <v/>
      </c>
      <c r="C19" s="62" t="n"/>
      <c r="D19" s="56" t="n"/>
      <c r="E19" s="57">
        <f>IF(C19="","",D19-C19)</f>
        <v/>
      </c>
      <c r="F19" s="10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2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24">
        <f>IF(E19="","",IF(OR(WEEKDAY(A19)=1,WEEKDAY(A19)=7,L19="arbeitsfrei",,IFERROR(FIND("berstunden",LOWER(IF(J19="","Schnickschnack",J19))),0)&gt;0,E19&lt;=$L$4),"",$M$4))</f>
        <v/>
      </c>
      <c r="I19" s="208">
        <f>IF(F19="",IF(G19="",I18,I18-G19-IF(H19="",0,H19)),I18+F19-IF(H19="",0,H19))</f>
        <v/>
      </c>
      <c r="J19" s="211" t="n"/>
      <c r="K19" s="7" t="n"/>
      <c r="L19" s="7" t="n"/>
      <c r="M19" s="7" t="n"/>
    </row>
    <row r="20" ht="19.5" customHeight="1">
      <c r="A20" s="205">
        <f>WEEKDAY(B20)+1</f>
        <v/>
      </c>
      <c r="B20" s="210">
        <f>DATE(YEAR($B$3),MONTH($B$3),DAY(B19+1))</f>
        <v/>
      </c>
      <c r="C20" s="62" t="n"/>
      <c r="D20" s="56" t="n"/>
      <c r="E20" s="57">
        <f>IF(C20="","",D20-C20)</f>
        <v/>
      </c>
      <c r="F20" s="10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2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24">
        <f>IF(E20="","",IF(OR(WEEKDAY(A20)=1,WEEKDAY(A20)=7,L20="arbeitsfrei",,IFERROR(FIND("berstunden",LOWER(IF(J20="","Schnickschnack",J20))),0)&gt;0,E20&lt;=$L$4),"",$M$4))</f>
        <v/>
      </c>
      <c r="I20" s="208">
        <f>IF(F20="",IF(G20="",I19,I19-G20-IF(H20="",0,H20)),I19+F20-IF(H20="",0,H20))</f>
        <v/>
      </c>
      <c r="J20" s="211" t="n"/>
      <c r="K20" s="7" t="n"/>
      <c r="L20" s="7" t="n"/>
      <c r="M20" s="7" t="n"/>
    </row>
    <row r="21" ht="19.5" customHeight="1">
      <c r="A21" s="205">
        <f>WEEKDAY(B21)+1</f>
        <v/>
      </c>
      <c r="B21" s="206">
        <f>DATE(YEAR($B$3),MONTH($B$3),DAY(B20+1))</f>
        <v/>
      </c>
      <c r="C21" s="55" t="n"/>
      <c r="D21" s="56" t="n"/>
      <c r="E21" s="57">
        <f>IF(C21="","",D21-C21)</f>
        <v/>
      </c>
      <c r="F21" s="10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2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24">
        <f>IF(E21="","",IF(OR(WEEKDAY(A21)=1,WEEKDAY(A21)=7,L21="arbeitsfrei",,IFERROR(FIND("berstunden",LOWER(IF(J21="","Schnickschnack",J21))),0)&gt;0,E21&lt;=$L$4),"",$M$4))</f>
        <v/>
      </c>
      <c r="I21" s="208">
        <f>IF(F21="",IF(G21="",I20,I20-G21-IF(H21="",0,H21)),I20+F21-IF(H21="",0,H21))</f>
        <v/>
      </c>
      <c r="J21" s="211" t="n"/>
      <c r="K21" s="7" t="n"/>
      <c r="L21" s="7" t="n"/>
      <c r="M21" s="7" t="n"/>
    </row>
    <row r="22" ht="19.5" customHeight="1">
      <c r="A22" s="199">
        <f>WEEKDAY(B22)+1</f>
        <v/>
      </c>
      <c r="B22" s="212">
        <f>DATE(YEAR($B$3),MONTH($B$3),DAY(B21+1))</f>
        <v/>
      </c>
      <c r="C22" s="65" t="n"/>
      <c r="D22" s="66" t="n"/>
      <c r="E22" s="48">
        <f>IF(C22="","",D22-C22)</f>
        <v/>
      </c>
      <c r="F22" s="107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26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26">
        <f>IF(E22="","",IF(OR(WEEKDAY(A22)=1,WEEKDAY(A22)=7,L22="arbeitsfrei",,IFERROR(FIND("berstunden",LOWER(IF(J22="","Schnickschnack",J22))),0)&gt;0,E22&lt;=$L$4),"",$M$4))</f>
        <v/>
      </c>
      <c r="I22" s="202">
        <f>IF(F22="",IF(G22="",I21,I21-G22-IF(H22="",0,H22)),I21+F22-IF(H22="",0,H22))</f>
        <v/>
      </c>
      <c r="J22" s="227" t="n"/>
      <c r="K22" s="7" t="n"/>
      <c r="L22" s="7" t="n"/>
      <c r="M22" s="7" t="n"/>
    </row>
    <row r="23" ht="19.5" customHeight="1">
      <c r="A23" s="199">
        <f>WEEKDAY(B23)+1</f>
        <v/>
      </c>
      <c r="B23" s="212">
        <f>DATE(YEAR($B$3),MONTH($B$3),DAY(B22+1))</f>
        <v/>
      </c>
      <c r="C23" s="65" t="n"/>
      <c r="D23" s="66" t="n"/>
      <c r="E23" s="48">
        <f>IF(C23="","",D23-C23)</f>
        <v/>
      </c>
      <c r="F23" s="107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2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26">
        <f>IF(E23="","",IF(OR(WEEKDAY(A23)=1,WEEKDAY(A23)=7,L23="arbeitsfrei",,IFERROR(FIND("berstunden",LOWER(IF(J23="","Schnickschnack",J23))),0)&gt;0,E23&lt;=$L$4),"",$M$4))</f>
        <v/>
      </c>
      <c r="I23" s="202">
        <f>IF(F23="",IF(G23="",I22,I22-G23-IF(H23="",0,H23)),I22+F23-IF(H23="",0,H23))</f>
        <v/>
      </c>
      <c r="J23" s="227" t="n"/>
      <c r="K23" s="7" t="n"/>
      <c r="L23" s="7" t="n"/>
      <c r="M23" s="7" t="n"/>
    </row>
    <row r="24" ht="19.5" customHeight="1">
      <c r="A24" s="205">
        <f>WEEKDAY(B24)+1</f>
        <v/>
      </c>
      <c r="B24" s="206">
        <f>DATE(YEAR($B$3),MONTH($B$3),DAY(B23+1))</f>
        <v/>
      </c>
      <c r="C24" s="55" t="n"/>
      <c r="D24" s="56" t="n"/>
      <c r="E24" s="57">
        <f>IF(C24="","",D24-C24)</f>
        <v/>
      </c>
      <c r="F24" s="10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2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24">
        <f>IF(E24="","",IF(OR(WEEKDAY(A24)=1,WEEKDAY(A24)=7,L24="arbeitsfrei",,IFERROR(FIND("berstunden",LOWER(IF(J24="","Schnickschnack",J24))),0)&gt;0,E24&lt;=$L$4),"",$M$4))</f>
        <v/>
      </c>
      <c r="I24" s="208">
        <f>IF(F24="",IF(G24="",I23,I23-G24-IF(H24="",0,H24)),I23+F24-IF(H24="",0,H24))</f>
        <v/>
      </c>
      <c r="J24" s="211" t="n"/>
      <c r="K24" s="7" t="n"/>
      <c r="L24" s="7" t="n"/>
      <c r="M24" s="7" t="n"/>
    </row>
    <row r="25" ht="19.5" customHeight="1">
      <c r="A25" s="205">
        <f>WEEKDAY(B25)+1</f>
        <v/>
      </c>
      <c r="B25" s="206">
        <f>DATE(YEAR($B$3),MONTH($B$3),DAY(B24+1))</f>
        <v/>
      </c>
      <c r="C25" s="55" t="n"/>
      <c r="D25" s="56" t="n"/>
      <c r="E25" s="57">
        <f>IF(C25="","",D25-C25)</f>
        <v/>
      </c>
      <c r="F25" s="10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2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24">
        <f>IF(E25="","",IF(OR(WEEKDAY(A25)=1,WEEKDAY(A25)=7,L25="arbeitsfrei",,IFERROR(FIND("berstunden",LOWER(IF(J25="","Schnickschnack",J25))),0)&gt;0,E25&lt;=$L$4),"",$M$4))</f>
        <v/>
      </c>
      <c r="I25" s="208">
        <f>IF(F25="",IF(G25="",I24,I24-G25-IF(H25="",0,H25)),I24+F25-IF(H25="",0,H25))</f>
        <v/>
      </c>
      <c r="J25" s="211" t="n"/>
      <c r="K25" s="7" t="n"/>
      <c r="L25" s="7" t="n"/>
      <c r="M25" s="7" t="n"/>
    </row>
    <row r="26" ht="19.5" customHeight="1">
      <c r="A26" s="205">
        <f>WEEKDAY(B26)+1</f>
        <v/>
      </c>
      <c r="B26" s="210">
        <f>DATE(YEAR($B$3),MONTH($B$3),DAY(B25+1))</f>
        <v/>
      </c>
      <c r="C26" s="62" t="n"/>
      <c r="D26" s="56" t="n"/>
      <c r="E26" s="57">
        <f>IF(C26="","",D26-C26)</f>
        <v/>
      </c>
      <c r="F26" s="10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2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24">
        <f>IF(E26="","",IF(OR(WEEKDAY(A26)=1,WEEKDAY(A26)=7,L26="arbeitsfrei",,IFERROR(FIND("berstunden",LOWER(IF(J26="","Schnickschnack",J26))),0)&gt;0,E26&lt;=$L$4),"",$M$4))</f>
        <v/>
      </c>
      <c r="I26" s="208">
        <f>IF(F26="",IF(G26="",I25,I25-G26-IF(H26="",0,H26)),I25+F26-IF(H26="",0,H26))</f>
        <v/>
      </c>
      <c r="J26" s="211" t="n"/>
      <c r="K26" s="7" t="n"/>
      <c r="L26" s="7" t="n"/>
      <c r="M26" s="7" t="n"/>
    </row>
    <row r="27" ht="19.5" customHeight="1">
      <c r="A27" s="205">
        <f>WEEKDAY(B27)+1</f>
        <v/>
      </c>
      <c r="B27" s="210">
        <f>DATE(YEAR($B$3),MONTH($B$3),DAY(B26+1))</f>
        <v/>
      </c>
      <c r="C27" s="62" t="n"/>
      <c r="D27" s="56" t="n"/>
      <c r="E27" s="57">
        <f>IF(C27="","",D27-C27)</f>
        <v/>
      </c>
      <c r="F27" s="10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2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24">
        <f>IF(E27="","",IF(OR(WEEKDAY(A27)=1,WEEKDAY(A27)=7,L27="arbeitsfrei",,IFERROR(FIND("berstunden",LOWER(IF(J27="","Schnickschnack",J27))),0)&gt;0,E27&lt;=$L$4),"",$M$4))</f>
        <v/>
      </c>
      <c r="I27" s="208">
        <f>IF(F27="",IF(G27="",I26,I26-G27-IF(H27="",0,H27)),I26+F27-IF(H27="",0,H27))</f>
        <v/>
      </c>
      <c r="J27" s="211" t="n"/>
      <c r="K27" s="7" t="n"/>
      <c r="L27" s="7" t="n"/>
      <c r="M27" s="7" t="n"/>
    </row>
    <row r="28" ht="19.5" customHeight="1">
      <c r="A28" s="205">
        <f>WEEKDAY(B28)+1</f>
        <v/>
      </c>
      <c r="B28" s="206">
        <f>DATE(YEAR($B$3),MONTH($B$3),DAY(B27+1))</f>
        <v/>
      </c>
      <c r="C28" s="55" t="n"/>
      <c r="D28" s="56" t="n"/>
      <c r="E28" s="57">
        <f>IF(C28="","",D28-C28)</f>
        <v/>
      </c>
      <c r="F28" s="10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2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24">
        <f>IF(E28="","",IF(OR(WEEKDAY(A28)=1,WEEKDAY(A28)=7,L28="arbeitsfrei",,IFERROR(FIND("berstunden",LOWER(IF(J28="","Schnickschnack",J28))),0)&gt;0,E28&lt;=$L$4),"",$M$4))</f>
        <v/>
      </c>
      <c r="I28" s="208">
        <f>IF(F28="",IF(G28="",I27,I27-G28-IF(H28="",0,H28)),I27+F28-IF(H28="",0,H28))</f>
        <v/>
      </c>
      <c r="J28" s="211" t="n"/>
      <c r="K28" s="7" t="n"/>
      <c r="L28" s="7" t="n"/>
      <c r="M28" s="7" t="n"/>
    </row>
    <row r="29" ht="19.5" customHeight="1">
      <c r="A29" s="199">
        <f>WEEKDAY(B29)+1</f>
        <v/>
      </c>
      <c r="B29" s="212">
        <f>DATE(YEAR($B$3),MONTH($B$3),DAY(B28+1))</f>
        <v/>
      </c>
      <c r="C29" s="65" t="n"/>
      <c r="D29" s="66" t="n"/>
      <c r="E29" s="48">
        <f>IF(C29="","",D29-C29)</f>
        <v/>
      </c>
      <c r="F29" s="107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26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26">
        <f>IF(E29="","",IF(OR(WEEKDAY(A29)=1,WEEKDAY(A29)=7,L29="arbeitsfrei",,IFERROR(FIND("berstunden",LOWER(IF(J29="","Schnickschnack",J29))),0)&gt;0,E29&lt;=$L$4),"",$M$4))</f>
        <v/>
      </c>
      <c r="I29" s="202">
        <f>IF(F29="",IF(G29="",I28,I28-G29-IF(H29="",0,H29)),I28+F29-IF(H29="",0,H29))</f>
        <v/>
      </c>
      <c r="J29" s="227" t="n"/>
      <c r="K29" s="7" t="n"/>
      <c r="L29" s="7" t="n"/>
      <c r="M29" s="7" t="n"/>
    </row>
    <row r="30" ht="19.5" customHeight="1">
      <c r="A30" s="199">
        <f>WEEKDAY(B30)+1</f>
        <v/>
      </c>
      <c r="B30" s="212">
        <f>DATE(YEAR($B$3),MONTH($B$3),DAY(B29+1))</f>
        <v/>
      </c>
      <c r="C30" s="65" t="n"/>
      <c r="D30" s="66" t="n"/>
      <c r="E30" s="48">
        <f>IF(C30="","",D30-C30)</f>
        <v/>
      </c>
      <c r="F30" s="107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2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26">
        <f>IF(E30="","",IF(OR(WEEKDAY(A30)=1,WEEKDAY(A30)=7,L30="arbeitsfrei",,IFERROR(FIND("berstunden",LOWER(IF(J30="","Schnickschnack",J30))),0)&gt;0,E30&lt;=$L$4),"",$M$4))</f>
        <v/>
      </c>
      <c r="I30" s="202">
        <f>IF(F30="",IF(G30="",I29,I29-G30-IF(H30="",0,H30)),I29+F30-IF(H30="",0,H30))</f>
        <v/>
      </c>
      <c r="J30" s="227" t="n"/>
      <c r="K30" s="7" t="n"/>
      <c r="L30" s="7" t="n"/>
      <c r="M30" s="7" t="n"/>
    </row>
    <row r="31" ht="19.5" customHeight="1">
      <c r="A31" s="205">
        <f>WEEKDAY(B31)+1</f>
        <v/>
      </c>
      <c r="B31" s="206">
        <f>DATE(YEAR($B$3),MONTH($B$3),DAY(B30+1))</f>
        <v/>
      </c>
      <c r="C31" s="55" t="n"/>
      <c r="D31" s="56" t="n"/>
      <c r="E31" s="57">
        <f>IF(C31="","",D31-C31)</f>
        <v/>
      </c>
      <c r="F31" s="10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2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24">
        <f>IF(E31="","",IF(OR(WEEKDAY(A31)=1,WEEKDAY(A31)=7,L31="arbeitsfrei",,IFERROR(FIND("berstunden",LOWER(IF(J31="","Schnickschnack",J31))),0)&gt;0,E31&lt;=$L$4),"",$M$4))</f>
        <v/>
      </c>
      <c r="I31" s="208">
        <f>IF(F31="",IF(G31="",I30,I30-G31-IF(H31="",0,H31)),I30+F31-IF(H31="",0,H31))</f>
        <v/>
      </c>
      <c r="J31" s="211" t="n"/>
      <c r="K31" s="7" t="n"/>
      <c r="L31" s="7" t="n"/>
      <c r="M31" s="7" t="n"/>
    </row>
    <row r="32" ht="19.5" customHeight="1">
      <c r="A32" s="205">
        <f>WEEKDAY(B32)+1</f>
        <v/>
      </c>
      <c r="B32" s="206">
        <f>DATE(YEAR($B$3),MONTH($B$3),DAY(B31+1))</f>
        <v/>
      </c>
      <c r="C32" s="55" t="n"/>
      <c r="D32" s="56" t="n"/>
      <c r="E32" s="57">
        <f>IF(C32="","",D32-C32)</f>
        <v/>
      </c>
      <c r="F32" s="10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2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24">
        <f>IF(E32="","",IF(OR(WEEKDAY(A32)=1,WEEKDAY(A32)=7,L32="arbeitsfrei",,IFERROR(FIND("berstunden",LOWER(IF(J32="","Schnickschnack",J32))),0)&gt;0,E32&lt;=$L$4),"",$M$4))</f>
        <v/>
      </c>
      <c r="I32" s="208">
        <f>IF(F32="",IF(G32="",I31,I31-G32-IF(H32="",0,H32)),I31+F32-IF(H32="",0,H32))</f>
        <v/>
      </c>
      <c r="J32" s="211" t="n"/>
      <c r="K32" s="7" t="n"/>
      <c r="L32" s="7" t="n"/>
      <c r="M32" s="7" t="n"/>
    </row>
    <row r="33" ht="19.5" customHeight="1">
      <c r="A33" s="205">
        <f>WEEKDAY(B33)+1</f>
        <v/>
      </c>
      <c r="B33" s="210">
        <f>DATE(YEAR($B$3),MONTH($B$3),DAY(B32+1))</f>
        <v/>
      </c>
      <c r="C33" s="62" t="n"/>
      <c r="D33" s="56" t="n"/>
      <c r="E33" s="57">
        <f>IF(C33="","",D33-C33)</f>
        <v/>
      </c>
      <c r="F33" s="10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2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24">
        <f>IF(E33="","",IF(OR(WEEKDAY(A33)=1,WEEKDAY(A33)=7,L33="arbeitsfrei",,IFERROR(FIND("berstunden",LOWER(IF(J33="","Schnickschnack",J33))),0)&gt;0,E33&lt;=$L$4),"",$M$4))</f>
        <v/>
      </c>
      <c r="I33" s="208">
        <f>IF(F33="",IF(G33="",I32,I32-G33-IF(H33="",0,H33)),I32+F33-IF(H33="",0,H33))</f>
        <v/>
      </c>
      <c r="J33" s="211" t="n"/>
      <c r="K33" s="7" t="n"/>
      <c r="L33" s="7" t="n"/>
      <c r="M33" s="7" t="n"/>
    </row>
    <row r="34" ht="19.5" customHeight="1">
      <c r="A34" s="205">
        <f>WEEKDAY(B34)+1</f>
        <v/>
      </c>
      <c r="B34" s="210">
        <f>DATE(YEAR($B$3),MONTH($B$3),DAY(B33+1))</f>
        <v/>
      </c>
      <c r="C34" s="62" t="n"/>
      <c r="D34" s="56" t="n"/>
      <c r="E34" s="57">
        <f>IF(C34="","",D34-C34)</f>
        <v/>
      </c>
      <c r="F34" s="10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2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24">
        <f>IF(E34="","",IF(OR(WEEKDAY(A34)=1,WEEKDAY(A34)=7,L34="arbeitsfrei",,IFERROR(FIND("berstunden",LOWER(IF(J34="","Schnickschnack",J34))),0)&gt;0,E34&lt;=$L$4),"",$M$4))</f>
        <v/>
      </c>
      <c r="I34" s="208">
        <f>IF(F34="",IF(G34="",I33,I33-G34-IF(H34="",0,H34)),I33+F34-IF(H34="",0,H34))</f>
        <v/>
      </c>
      <c r="J34" s="211" t="n"/>
      <c r="K34" s="7" t="n"/>
      <c r="L34" s="7" t="n"/>
      <c r="M34" s="7" t="n"/>
    </row>
    <row r="35" ht="19.5" customHeight="1">
      <c r="A35" s="205">
        <f>IF(B35="","",WEEKDAY(B35+1))</f>
        <v/>
      </c>
      <c r="B35" s="206">
        <f>IF(B34="","",IF(DAY(B34+1)&gt;MONTH($B$3),B34+1,""))</f>
        <v/>
      </c>
      <c r="C35" s="55" t="n"/>
      <c r="D35" s="56" t="n"/>
      <c r="E35" s="57">
        <f>IF(C35="","",D35-C35)</f>
        <v/>
      </c>
      <c r="F35" s="10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2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24">
        <f>IF(E35="","",IF(OR(WEEKDAY(A35)=1,WEEKDAY(A35)=7,L35="arbeitsfrei",,IFERROR(FIND("berstunden",LOWER(IF(J35="","Schnickschnack",J35))),0)&gt;0,E35&lt;=$L$4),"",$M$4))</f>
        <v/>
      </c>
      <c r="I35" s="208">
        <f>IF(F35="",IF(G35="",I34,I34-G35-IF(H35="",0,H35)),I34+F35-IF(H35="",0,H35))</f>
        <v/>
      </c>
      <c r="J35" s="211" t="n"/>
      <c r="K35" s="7" t="n"/>
      <c r="L35" s="7" t="n"/>
      <c r="M35" s="7" t="n"/>
    </row>
    <row r="36" ht="19.5" customHeight="1">
      <c r="A36" s="199">
        <f>IF(B36="","",WEEKDAY(B36+1))</f>
        <v/>
      </c>
      <c r="B36" s="250">
        <f>IF(B35="","",IF(DAY(B35+1)&gt;MONTH($B$3),B35+1,""))</f>
        <v/>
      </c>
      <c r="C36" s="162" t="n"/>
      <c r="D36" s="163" t="n"/>
      <c r="E36" s="164">
        <f>IF(C36="","",D36-C36)</f>
        <v/>
      </c>
      <c r="F36" s="107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26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26">
        <f>IF(E36="","",IF(OR(WEEKDAY(A36)=1,WEEKDAY(A36)=7,L36="arbeitsfrei",,IFERROR(FIND("berstunden",LOWER(IF(J36="","Schnickschnack",J36))),0)&gt;0,E36&lt;=$L$4),"",$M$4))</f>
        <v/>
      </c>
      <c r="I36" s="202">
        <f>IF(F36="",IF(G36="",I35,I35-G36-IF(H36="",0,H36)),I35+F36-IF(H36="",0,H36))</f>
        <v/>
      </c>
      <c r="J36" s="251" t="n"/>
      <c r="K36" s="7" t="n"/>
      <c r="L36" s="7" t="n"/>
      <c r="M36" s="7" t="n"/>
    </row>
    <row r="37" ht="19.5" customHeight="1">
      <c r="A37" s="73" t="n"/>
      <c r="B37" s="29" t="n"/>
      <c r="C37" s="74" t="n"/>
      <c r="D37" s="74" t="n"/>
      <c r="E37" s="75" t="n"/>
      <c r="F37" s="76" t="n"/>
      <c r="G37" s="77" t="n"/>
      <c r="H37" s="31" t="inlineStr">
        <is>
          <t>Übertrag:</t>
        </is>
      </c>
      <c r="I37" s="216">
        <f>I36</f>
        <v/>
      </c>
      <c r="J37" s="217" t="n"/>
    </row>
    <row r="38" ht="19.5" customHeight="1">
      <c r="B38" s="81" t="n"/>
      <c r="C38" s="82" t="n"/>
      <c r="D38" s="82" t="n"/>
      <c r="E38" s="83" t="n"/>
      <c r="F38" s="84" t="n"/>
      <c r="G38" s="83" t="n"/>
      <c r="H38" s="83" t="n"/>
      <c r="I38" s="83" t="n"/>
      <c r="J38" s="218" t="n"/>
    </row>
    <row r="39" ht="19.5" customHeight="1">
      <c r="B39" s="81" t="n"/>
      <c r="C39" s="82" t="n"/>
      <c r="D39" s="82" t="n"/>
      <c r="E39" s="83" t="n"/>
      <c r="F39" s="84" t="n"/>
      <c r="G39" s="83" t="n"/>
      <c r="H39" s="83" t="n"/>
      <c r="I39" s="83" t="n"/>
      <c r="J39" s="218" t="n"/>
    </row>
    <row r="40" ht="19.5" customHeight="1">
      <c r="B40" s="82" t="n"/>
      <c r="C40" s="82" t="n"/>
      <c r="D40" s="82" t="n"/>
      <c r="E40" s="83" t="n"/>
      <c r="F40" s="219" t="n"/>
      <c r="G40" s="83" t="n"/>
      <c r="H40" s="83" t="n"/>
      <c r="I40" s="83" t="n"/>
      <c r="J40" s="218" t="n"/>
    </row>
    <row r="41" ht="19.5" customHeight="1">
      <c r="B41" s="82" t="n"/>
      <c r="C41" s="82" t="n"/>
      <c r="D41" s="82" t="n"/>
      <c r="E41" s="83" t="n"/>
      <c r="F41" s="84" t="n"/>
      <c r="G41" s="83" t="n"/>
      <c r="H41" s="83" t="n"/>
      <c r="I41" s="83" t="n"/>
      <c r="J41" s="218" t="n"/>
    </row>
    <row r="42" ht="19.5" customHeight="1">
      <c r="B42" s="82" t="n"/>
      <c r="C42" s="82" t="n"/>
      <c r="D42" s="82" t="n"/>
      <c r="E42" s="83" t="n"/>
      <c r="F42" s="84" t="n"/>
      <c r="G42" s="83" t="n"/>
      <c r="H42" s="83" t="n"/>
      <c r="I42" s="83" t="n"/>
      <c r="J42" s="218" t="n"/>
    </row>
    <row r="43" ht="19.5" customHeight="1">
      <c r="B43" s="82" t="n"/>
      <c r="C43" s="82" t="n"/>
      <c r="D43" s="82" t="n"/>
      <c r="E43" s="83" t="n"/>
      <c r="F43" s="84" t="n"/>
      <c r="G43" s="83" t="n"/>
      <c r="H43" s="83" t="n"/>
      <c r="I43" s="83" t="n"/>
      <c r="J43" s="218" t="n"/>
    </row>
    <row r="44" ht="19.5" customHeight="1">
      <c r="B44" s="82" t="n"/>
      <c r="C44" s="82" t="n"/>
      <c r="D44" s="82" t="n"/>
      <c r="E44" s="83" t="n"/>
      <c r="F44" s="84" t="n"/>
      <c r="G44" s="83" t="n"/>
      <c r="H44" s="83" t="n"/>
      <c r="I44" s="83" t="n"/>
      <c r="J44" s="218" t="n"/>
    </row>
    <row r="45" ht="19.5" customHeight="1">
      <c r="B45" s="82" t="n"/>
      <c r="C45" s="82" t="n"/>
      <c r="D45" s="82" t="n"/>
      <c r="E45" s="83" t="n"/>
      <c r="F45" s="84" t="n"/>
      <c r="G45" s="83" t="n"/>
      <c r="H45" s="83" t="n"/>
      <c r="I45" s="83" t="n"/>
      <c r="J45" s="218" t="n"/>
    </row>
    <row r="46" ht="19.5" customHeight="1">
      <c r="B46" s="82" t="n"/>
      <c r="C46" s="82" t="n"/>
      <c r="D46" s="82" t="n"/>
      <c r="E46" s="83" t="n"/>
      <c r="F46" s="84" t="n"/>
      <c r="G46" s="83" t="n"/>
      <c r="H46" s="83" t="n"/>
      <c r="I46" s="83" t="n"/>
      <c r="J46" s="218" t="n"/>
    </row>
    <row r="47" ht="19.5" customHeight="1">
      <c r="B47" s="82" t="n"/>
      <c r="C47" s="82" t="n"/>
      <c r="D47" s="82" t="n"/>
      <c r="E47" s="83" t="n"/>
      <c r="F47" s="84" t="n"/>
      <c r="G47" s="83" t="n"/>
      <c r="H47" s="83" t="n"/>
      <c r="I47" s="83" t="n"/>
      <c r="J47" s="218" t="n"/>
    </row>
    <row r="48" ht="19.5" customHeight="1">
      <c r="B48" s="82" t="n"/>
      <c r="C48" s="82" t="n"/>
      <c r="D48" s="82" t="n"/>
      <c r="E48" s="83" t="n"/>
      <c r="F48" s="84" t="n"/>
      <c r="G48" s="83" t="n"/>
      <c r="H48" s="83" t="n"/>
      <c r="I48" s="83" t="n"/>
      <c r="J48" s="218" t="n"/>
    </row>
    <row r="49" ht="19.5" customHeight="1">
      <c r="B49" s="82" t="n"/>
      <c r="C49" s="82" t="n"/>
      <c r="D49" s="82" t="n"/>
      <c r="E49" s="83" t="n"/>
      <c r="F49" s="84" t="n"/>
      <c r="G49" s="83" t="n"/>
      <c r="H49" s="83" t="n"/>
      <c r="I49" s="83" t="n"/>
      <c r="J49" s="218" t="n"/>
    </row>
    <row r="50" ht="19.5" customHeight="1">
      <c r="B50" s="82" t="n"/>
      <c r="C50" s="82" t="n"/>
      <c r="D50" s="82" t="n"/>
      <c r="E50" s="83" t="n"/>
      <c r="F50" s="84" t="n"/>
      <c r="G50" s="83" t="n"/>
      <c r="H50" s="83" t="n"/>
      <c r="I50" s="83" t="n"/>
      <c r="J50" s="218" t="n"/>
    </row>
    <row r="51" ht="19.5" customHeight="1">
      <c r="B51" s="82" t="n"/>
      <c r="C51" s="82" t="n"/>
      <c r="D51" s="82" t="n"/>
      <c r="E51" s="83" t="n"/>
      <c r="F51" s="84" t="n"/>
      <c r="G51" s="83" t="n"/>
      <c r="H51" s="83" t="n"/>
      <c r="I51" s="83" t="n"/>
      <c r="J51" s="218" t="n"/>
    </row>
    <row r="52" ht="19.5" customHeight="1">
      <c r="B52" s="82" t="n"/>
      <c r="C52" s="82" t="n"/>
      <c r="D52" s="82" t="n"/>
      <c r="E52" s="83" t="n"/>
      <c r="F52" s="84" t="n"/>
      <c r="G52" s="83" t="n"/>
      <c r="H52" s="83" t="n"/>
      <c r="I52" s="83" t="n"/>
      <c r="J52" s="218" t="n"/>
    </row>
    <row r="53" ht="19.5" customHeight="1">
      <c r="B53" s="82" t="n"/>
      <c r="C53" s="82" t="n"/>
      <c r="D53" s="82" t="n"/>
      <c r="E53" s="83" t="n"/>
      <c r="F53" s="84" t="n"/>
      <c r="G53" s="83" t="n"/>
      <c r="H53" s="83" t="n"/>
      <c r="I53" s="83" t="n"/>
      <c r="J53" s="218" t="n"/>
    </row>
    <row r="54" ht="19.5" customHeight="1">
      <c r="B54" s="82" t="n"/>
      <c r="C54" s="82" t="n"/>
      <c r="D54" s="82" t="n"/>
      <c r="E54" s="83" t="n"/>
      <c r="F54" s="84" t="n"/>
      <c r="G54" s="83" t="n"/>
      <c r="H54" s="83" t="n"/>
      <c r="I54" s="83" t="n"/>
      <c r="J54" s="218" t="n"/>
    </row>
    <row r="55" ht="19.5" customHeight="1">
      <c r="B55" s="82" t="n"/>
      <c r="C55" s="82" t="n"/>
      <c r="D55" s="82" t="n"/>
      <c r="E55" s="83" t="n"/>
      <c r="F55" s="84" t="n"/>
      <c r="G55" s="83" t="n"/>
      <c r="H55" s="83" t="n"/>
      <c r="I55" s="83" t="n"/>
      <c r="J55" s="218" t="n"/>
    </row>
    <row r="56" ht="19.5" customHeight="1">
      <c r="B56" s="82" t="n"/>
      <c r="C56" s="82" t="n"/>
      <c r="D56" s="82" t="n"/>
      <c r="E56" s="83" t="n"/>
      <c r="F56" s="84" t="n"/>
      <c r="G56" s="83" t="n"/>
      <c r="H56" s="83" t="n"/>
      <c r="I56" s="83" t="n"/>
      <c r="J56" s="218" t="n"/>
    </row>
    <row r="57" ht="19.5" customHeight="1">
      <c r="B57" s="82" t="n"/>
      <c r="C57" s="82" t="n"/>
      <c r="D57" s="82" t="n"/>
      <c r="E57" s="83" t="n"/>
      <c r="F57" s="84" t="n"/>
      <c r="G57" s="83" t="n"/>
      <c r="H57" s="83" t="n"/>
      <c r="I57" s="83" t="n"/>
      <c r="J57" s="218" t="n"/>
    </row>
    <row r="58" ht="19.5" customHeight="1">
      <c r="B58" s="82" t="n"/>
      <c r="C58" s="82" t="n"/>
      <c r="D58" s="82" t="n"/>
      <c r="E58" s="83" t="n"/>
      <c r="F58" s="84" t="n"/>
      <c r="G58" s="83" t="n"/>
      <c r="H58" s="83" t="n"/>
      <c r="I58" s="83" t="n"/>
      <c r="J58" s="218" t="n"/>
    </row>
    <row r="59" ht="19.5" customHeight="1">
      <c r="B59" s="82" t="n"/>
      <c r="C59" s="82" t="n"/>
      <c r="D59" s="82" t="n"/>
      <c r="E59" s="83" t="n"/>
      <c r="F59" s="84" t="n"/>
      <c r="G59" s="83" t="n"/>
      <c r="H59" s="83" t="n"/>
      <c r="I59" s="83" t="n"/>
      <c r="J59" s="218" t="n"/>
    </row>
    <row r="60" ht="19.5" customHeight="1">
      <c r="B60" s="82" t="n"/>
      <c r="C60" s="82" t="n"/>
      <c r="D60" s="82" t="n"/>
      <c r="E60" s="83" t="n"/>
      <c r="F60" s="84" t="n"/>
      <c r="G60" s="83" t="n"/>
      <c r="H60" s="83" t="n"/>
      <c r="I60" s="83" t="n"/>
      <c r="J60" s="218" t="n"/>
    </row>
    <row r="61" ht="19.5" customHeight="1">
      <c r="B61" s="82" t="n"/>
      <c r="C61" s="82" t="n"/>
      <c r="D61" s="82" t="n"/>
      <c r="E61" s="83" t="n"/>
      <c r="F61" s="84" t="n"/>
      <c r="G61" s="83" t="n"/>
      <c r="H61" s="83" t="n"/>
      <c r="I61" s="83" t="n"/>
      <c r="J61" s="218" t="n"/>
    </row>
    <row r="62" ht="19.5" customHeight="1">
      <c r="B62" s="82" t="n"/>
      <c r="C62" s="82" t="n"/>
      <c r="D62" s="82" t="n"/>
      <c r="E62" s="83" t="n"/>
      <c r="F62" s="84" t="n"/>
      <c r="G62" s="83" t="n"/>
      <c r="H62" s="83" t="n"/>
      <c r="I62" s="83" t="n"/>
      <c r="J62" s="218" t="n"/>
    </row>
    <row r="63" ht="19.5" customHeight="1">
      <c r="B63" s="82" t="n"/>
      <c r="C63" s="82" t="n"/>
      <c r="D63" s="82" t="n"/>
      <c r="E63" s="83" t="n"/>
      <c r="F63" s="84" t="n"/>
      <c r="G63" s="83" t="n"/>
      <c r="H63" s="83" t="n"/>
      <c r="I63" s="83" t="n"/>
      <c r="J63" s="218" t="n"/>
    </row>
  </sheetData>
  <mergeCells count="4">
    <mergeCell ref="A1:J1"/>
    <mergeCell ref="B3:C3"/>
    <mergeCell ref="E3:G3"/>
    <mergeCell ref="C4:D4"/>
  </mergeCells>
  <conditionalFormatting sqref="J12:J13 E12:E13">
    <cfRule type="expression" priority="2" dxfId="9">
      <formula>WEEKDAY(#REF!)=1</formula>
    </cfRule>
    <cfRule type="expression" priority="3" dxfId="9">
      <formula>WEEKDAY(#REF!)=7</formula>
    </cfRule>
  </conditionalFormatting>
  <conditionalFormatting sqref="D12:D13">
    <cfRule type="expression" priority="4" dxfId="9">
      <formula>WEEKDAY(#REF!)=1</formula>
    </cfRule>
    <cfRule type="expression" priority="5" dxfId="0">
      <formula>WEEKDAY(#REF!)=7</formula>
    </cfRule>
  </conditionalFormatting>
  <conditionalFormatting sqref="B12:C13">
    <cfRule type="expression" priority="6" dxfId="9">
      <formula>WEEKDAY(#REF!)=1</formula>
    </cfRule>
    <cfRule type="expression" priority="7" dxfId="9">
      <formula>WEEKDAY(#REF!)=7</formula>
    </cfRule>
  </conditionalFormatting>
  <conditionalFormatting sqref="J19:J20 E19:E20">
    <cfRule type="expression" priority="8" dxfId="9">
      <formula>WEEKDAY(#REF!)=1</formula>
    </cfRule>
    <cfRule type="expression" priority="9" dxfId="9">
      <formula>WEEKDAY(#REF!)=7</formula>
    </cfRule>
  </conditionalFormatting>
  <conditionalFormatting sqref="D19:D20">
    <cfRule type="expression" priority="10" dxfId="9">
      <formula>WEEKDAY(#REF!)=1</formula>
    </cfRule>
    <cfRule type="expression" priority="11" dxfId="0">
      <formula>WEEKDAY(#REF!)=7</formula>
    </cfRule>
  </conditionalFormatting>
  <conditionalFormatting sqref="B19:C20">
    <cfRule type="expression" priority="12" dxfId="9">
      <formula>WEEKDAY(#REF!)=1</formula>
    </cfRule>
    <cfRule type="expression" priority="13" dxfId="9">
      <formula>WEEKDAY(#REF!)=7</formula>
    </cfRule>
  </conditionalFormatting>
  <conditionalFormatting sqref="J26:J27 E26:E27">
    <cfRule type="expression" priority="14" dxfId="9">
      <formula>WEEKDAY(#REF!)=1</formula>
    </cfRule>
    <cfRule type="expression" priority="15" dxfId="9">
      <formula>WEEKDAY(#REF!)=7</formula>
    </cfRule>
  </conditionalFormatting>
  <conditionalFormatting sqref="D26:D27">
    <cfRule type="expression" priority="16" dxfId="9">
      <formula>WEEKDAY(#REF!)=1</formula>
    </cfRule>
    <cfRule type="expression" priority="17" dxfId="0">
      <formula>WEEKDAY(#REF!)=7</formula>
    </cfRule>
  </conditionalFormatting>
  <conditionalFormatting sqref="B26:C27">
    <cfRule type="expression" priority="18" dxfId="9">
      <formula>WEEKDAY(#REF!)=1</formula>
    </cfRule>
    <cfRule type="expression" priority="19" dxfId="9">
      <formula>WEEKDAY(#REF!)=7</formula>
    </cfRule>
  </conditionalFormatting>
  <conditionalFormatting sqref="J33:J34 E33:E34">
    <cfRule type="expression" priority="20" dxfId="9">
      <formula>WEEKDAY(#REF!)=1</formula>
    </cfRule>
    <cfRule type="expression" priority="21" dxfId="9">
      <formula>WEEKDAY(#REF!)=7</formula>
    </cfRule>
  </conditionalFormatting>
  <conditionalFormatting sqref="D33:D34">
    <cfRule type="expression" priority="22" dxfId="9">
      <formula>WEEKDAY(#REF!)=1</formula>
    </cfRule>
    <cfRule type="expression" priority="23" dxfId="0">
      <formula>WEEKDAY(#REF!)=7</formula>
    </cfRule>
  </conditionalFormatting>
  <conditionalFormatting sqref="B33:C34">
    <cfRule type="expression" priority="24" dxfId="9">
      <formula>WEEKDAY(#REF!)=1</formula>
    </cfRule>
    <cfRule type="expression" priority="25" dxfId="9">
      <formula>WEEKDAY(#REF!)=7</formula>
    </cfRule>
  </conditionalFormatting>
  <conditionalFormatting sqref="I11 I9 I15 I13 I19 I17 I23 I21 I27 I25 I31 I29 H7:H36 I35:I36 I33">
    <cfRule type="expression" priority="26" dxfId="9">
      <formula>WEEKDAY(#REF!)=1</formula>
    </cfRule>
    <cfRule type="expression" priority="27" dxfId="9">
      <formula>WEEKDAY(#REF!)=7</formula>
    </cfRule>
  </conditionalFormatting>
  <conditionalFormatting sqref="I10 I8 I14 I12 I18 I16 I22 I20 I26 I24 I30 I28 I34 I32">
    <cfRule type="expression" priority="28" dxfId="2">
      <formula>AND(OR(WEEKDAY(#REF!)=1,WEEKDAY(#REF!)=7),#REF!="")</formula>
    </cfRule>
    <cfRule type="expression" priority="29" dxfId="1">
      <formula>AND(WEEKDAY(#REF!&gt;1&lt;7),#REF!="",#REF!="")</formula>
    </cfRule>
    <cfRule type="expression" priority="30" dxfId="0">
      <formula>AND(OR(WEEKDAY(#REF!)=1,WEEKDAY(#REF!)=7),#REF!&lt;&gt;"")</formula>
    </cfRule>
  </conditionalFormatting>
  <conditionalFormatting sqref="I29:I31">
    <cfRule type="expression" priority="31" dxfId="2">
      <formula>AND(OR(WEEKDAY(#REF!)=1,WEEKDAY(#REF!)=7),#REF!="")</formula>
    </cfRule>
    <cfRule type="expression" priority="32" dxfId="1">
      <formula>AND(WEEKDAY(#REF!&gt;1&lt;7),#REF!="",#REF!="")</formula>
    </cfRule>
    <cfRule type="expression" priority="33" dxfId="0">
      <formula>AND(OR(WEEKDAY(#REF!)=1,WEEKDAY(#REF!)=7),#REF!&lt;&gt;"")</formula>
    </cfRule>
  </conditionalFormatting>
  <conditionalFormatting sqref="I7">
    <cfRule type="expression" priority="34" dxfId="2">
      <formula>AND(OR(WEEKDAY(#REF!)=1,WEEKDAY(#REF!)=7),#REF!="")</formula>
    </cfRule>
    <cfRule type="expression" priority="35" dxfId="1">
      <formula>AND(WEEKDAY(#REF!&gt;1&lt;7),#REF!="",#REF!="")</formula>
    </cfRule>
    <cfRule type="expression" priority="36" dxfId="0">
      <formula>AND(OR(WEEKDAY(#REF!)=1,WEEKDAY(#REF!)=7),#REF!&lt;&gt;"")</formula>
    </cfRule>
  </conditionalFormatting>
  <pageMargins left="0.321527777777778" right="0.201388888888889" top="0.553472222222222" bottom="0.231944444444444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2023-02-28T15:09:06Z</dcterms:created>
  <dcterms:modified xsi:type="dcterms:W3CDTF">2023-01-02T09:55:44Z</dcterms:modified>
  <cp:lastModifiedBy>Microsoft Office User</cp:lastModifiedBy>
</cp:coreProperties>
</file>