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fluegge/Desktop/"/>
    </mc:Choice>
  </mc:AlternateContent>
  <xr:revisionPtr revIDLastSave="0" documentId="13_ncr:1_{D3002392-B7BA-D341-8DDF-8A02AE4C0EFB}" xr6:coauthVersionLast="47" xr6:coauthVersionMax="47" xr10:uidLastSave="{00000000-0000-0000-0000-000000000000}"/>
  <bookViews>
    <workbookView xWindow="13720" yWindow="640" windowWidth="18180" windowHeight="23500" tabRatio="500" xr2:uid="{00000000-000D-0000-FFFF-FFFF00000000}"/>
  </bookViews>
  <sheets>
    <sheet name="Januar 23" sheetId="1" r:id="rId1"/>
    <sheet name="Februar 23" sheetId="2" r:id="rId2"/>
    <sheet name="März 23" sheetId="3" r:id="rId3"/>
    <sheet name="April 23" sheetId="4" r:id="rId4"/>
    <sheet name="Mai 23" sheetId="5" r:id="rId5"/>
    <sheet name="Juni 23" sheetId="6" r:id="rId6"/>
    <sheet name="Juli 23" sheetId="7" r:id="rId7"/>
    <sheet name="August 23" sheetId="8" r:id="rId8"/>
    <sheet name="September 23" sheetId="9" r:id="rId9"/>
    <sheet name="Oktober 23" sheetId="10" r:id="rId10"/>
    <sheet name="November 23" sheetId="11" r:id="rId11"/>
    <sheet name="Dezember 23" sheetId="12" r:id="rId12"/>
    <sheet name="Hilfe" sheetId="13" r:id="rId13"/>
  </sheets>
  <definedNames>
    <definedName name="_xlnm.Print_Area" localSheetId="3">'April 23'!$A$1:$J$37</definedName>
    <definedName name="_xlnm.Print_Area" localSheetId="7">'August 23'!$A$1:$J$38</definedName>
    <definedName name="_xlnm.Print_Area" localSheetId="11">'Dezember 23'!$A$1:$J$38</definedName>
    <definedName name="_xlnm.Print_Area" localSheetId="1">'Februar 23'!$A$1:$J$36</definedName>
    <definedName name="_xlnm.Print_Area" localSheetId="0">'Januar 23'!$A$1:$J$38</definedName>
    <definedName name="_xlnm.Print_Area" localSheetId="6">'Juli 23'!$A$1:$J$38</definedName>
    <definedName name="_xlnm.Print_Area" localSheetId="5">'Juni 23'!$A$1:$J$37</definedName>
    <definedName name="_xlnm.Print_Area" localSheetId="4">'Mai 23'!$A$1:$J$38</definedName>
    <definedName name="_xlnm.Print_Area" localSheetId="2">'März 23'!$A$1:$J$38</definedName>
    <definedName name="_xlnm.Print_Area" localSheetId="10">'November 23'!$A$1:$J$37</definedName>
    <definedName name="_xlnm.Print_Area" localSheetId="9">'Oktober 23'!$A$1:$J$38</definedName>
    <definedName name="_xlnm.Print_Area" localSheetId="8">'September 23'!$A$1:$J$37</definedName>
    <definedName name="Excel_BuiltIn__FilterDatabase_12">'Dezember 23'!$A$6:$J$38</definedName>
    <definedName name="Excel_BuiltIn_Print_Area" localSheetId="7">'August 23'!$A$1:$J$39</definedName>
    <definedName name="Excel_BuiltIn_Print_Area" localSheetId="0">'Januar 23'!$A$1:$J$39</definedName>
    <definedName name="Excel_BuiltIn_Print_Area" localSheetId="6">'Juli 23'!$A$1:$J$39</definedName>
    <definedName name="Excel_BuiltIn_Print_Area" localSheetId="5">'Juni 23'!$A$1:$J$38</definedName>
    <definedName name="Excel_BuiltIn_Print_Area" localSheetId="4">'Mai 23'!$A$1:$J$39</definedName>
    <definedName name="Excel_BuiltIn_Print_Area" localSheetId="2">'März 23'!$A$1:$J$39</definedName>
    <definedName name="Excel_BuiltIn_Print_Area" localSheetId="10">'November 23'!$A$1:$J$38</definedName>
    <definedName name="Excel_BuiltIn_Print_Area" localSheetId="9">'Oktober 23'!$A$1:$J$39</definedName>
    <definedName name="Excel_BuiltIn_Print_Area" localSheetId="8">'September 23'!$A$1:$J$38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7" i="12" l="1"/>
  <c r="E37" i="12"/>
  <c r="H37" i="12" s="1"/>
  <c r="F36" i="12"/>
  <c r="E36" i="12"/>
  <c r="H36" i="12" s="1"/>
  <c r="F35" i="12"/>
  <c r="E35" i="12"/>
  <c r="H35" i="12" s="1"/>
  <c r="F34" i="12"/>
  <c r="E34" i="12"/>
  <c r="H34" i="12" s="1"/>
  <c r="F33" i="12"/>
  <c r="E33" i="12"/>
  <c r="H33" i="12" s="1"/>
  <c r="F32" i="12"/>
  <c r="E32" i="12"/>
  <c r="H32" i="12" s="1"/>
  <c r="F31" i="12"/>
  <c r="E31" i="12"/>
  <c r="H31" i="12" s="1"/>
  <c r="F30" i="12"/>
  <c r="E30" i="12"/>
  <c r="H30" i="12" s="1"/>
  <c r="F29" i="12"/>
  <c r="E29" i="12"/>
  <c r="H29" i="12" s="1"/>
  <c r="F28" i="12"/>
  <c r="E28" i="12"/>
  <c r="H28" i="12" s="1"/>
  <c r="H27" i="12"/>
  <c r="F27" i="12"/>
  <c r="E27" i="12"/>
  <c r="F26" i="12"/>
  <c r="E26" i="12"/>
  <c r="H26" i="12" s="1"/>
  <c r="H25" i="12"/>
  <c r="F25" i="12"/>
  <c r="E25" i="12"/>
  <c r="F24" i="12"/>
  <c r="E24" i="12"/>
  <c r="H24" i="12" s="1"/>
  <c r="H23" i="12"/>
  <c r="F23" i="12"/>
  <c r="E23" i="12"/>
  <c r="F22" i="12"/>
  <c r="E22" i="12"/>
  <c r="H22" i="12" s="1"/>
  <c r="F21" i="12"/>
  <c r="E21" i="12"/>
  <c r="H21" i="12" s="1"/>
  <c r="F20" i="12"/>
  <c r="E20" i="12"/>
  <c r="H20" i="12" s="1"/>
  <c r="H19" i="12"/>
  <c r="F19" i="12"/>
  <c r="E19" i="12"/>
  <c r="F18" i="12"/>
  <c r="E18" i="12"/>
  <c r="H18" i="12" s="1"/>
  <c r="H17" i="12"/>
  <c r="F17" i="12"/>
  <c r="E17" i="12"/>
  <c r="F16" i="12"/>
  <c r="E16" i="12"/>
  <c r="H16" i="12" s="1"/>
  <c r="H15" i="12"/>
  <c r="F15" i="12"/>
  <c r="E15" i="12"/>
  <c r="F14" i="12"/>
  <c r="E14" i="12"/>
  <c r="H14" i="12" s="1"/>
  <c r="F13" i="12"/>
  <c r="E13" i="12"/>
  <c r="H13" i="12" s="1"/>
  <c r="F12" i="12"/>
  <c r="E12" i="12"/>
  <c r="H12" i="12" s="1"/>
  <c r="H11" i="12"/>
  <c r="F11" i="12"/>
  <c r="E11" i="12"/>
  <c r="F10" i="12"/>
  <c r="E10" i="12"/>
  <c r="H10" i="12" s="1"/>
  <c r="H9" i="12"/>
  <c r="F9" i="12"/>
  <c r="E9" i="12"/>
  <c r="F8" i="12"/>
  <c r="E8" i="12"/>
  <c r="H8" i="12" s="1"/>
  <c r="H7" i="12"/>
  <c r="F7" i="12"/>
  <c r="E7" i="12"/>
  <c r="B7" i="12"/>
  <c r="L2" i="12"/>
  <c r="G4" i="12" s="1"/>
  <c r="F36" i="11"/>
  <c r="E36" i="11"/>
  <c r="H36" i="11" s="1"/>
  <c r="H35" i="11"/>
  <c r="F35" i="11"/>
  <c r="E35" i="11"/>
  <c r="F34" i="11"/>
  <c r="E34" i="11"/>
  <c r="H34" i="11" s="1"/>
  <c r="H33" i="11"/>
  <c r="F33" i="11"/>
  <c r="E33" i="11"/>
  <c r="F32" i="11"/>
  <c r="E32" i="11"/>
  <c r="H32" i="11" s="1"/>
  <c r="H31" i="11"/>
  <c r="F31" i="11"/>
  <c r="E31" i="11"/>
  <c r="F30" i="11"/>
  <c r="E30" i="11"/>
  <c r="H30" i="11" s="1"/>
  <c r="F29" i="11"/>
  <c r="E29" i="11"/>
  <c r="H29" i="11" s="1"/>
  <c r="F28" i="11"/>
  <c r="E28" i="11"/>
  <c r="H28" i="11" s="1"/>
  <c r="H27" i="11"/>
  <c r="F27" i="11"/>
  <c r="E27" i="11"/>
  <c r="F26" i="11"/>
  <c r="E26" i="11"/>
  <c r="H26" i="11" s="1"/>
  <c r="H25" i="11"/>
  <c r="F25" i="11"/>
  <c r="E25" i="11"/>
  <c r="F24" i="11"/>
  <c r="E24" i="11"/>
  <c r="H24" i="11" s="1"/>
  <c r="H23" i="11"/>
  <c r="F23" i="11"/>
  <c r="E23" i="11"/>
  <c r="F22" i="11"/>
  <c r="E22" i="11"/>
  <c r="H22" i="11" s="1"/>
  <c r="F21" i="11"/>
  <c r="E21" i="11"/>
  <c r="H21" i="11" s="1"/>
  <c r="F20" i="11"/>
  <c r="E20" i="11"/>
  <c r="H20" i="11" s="1"/>
  <c r="H19" i="11"/>
  <c r="F19" i="11"/>
  <c r="E19" i="11"/>
  <c r="F18" i="11"/>
  <c r="E18" i="11"/>
  <c r="H18" i="11" s="1"/>
  <c r="H17" i="11"/>
  <c r="F17" i="11"/>
  <c r="E17" i="11"/>
  <c r="F16" i="11"/>
  <c r="E16" i="11"/>
  <c r="H16" i="11" s="1"/>
  <c r="H15" i="11"/>
  <c r="F15" i="11"/>
  <c r="E15" i="11"/>
  <c r="F14" i="11"/>
  <c r="E14" i="11"/>
  <c r="H14" i="11" s="1"/>
  <c r="F13" i="11"/>
  <c r="E13" i="11"/>
  <c r="H13" i="11" s="1"/>
  <c r="F12" i="11"/>
  <c r="E12" i="11"/>
  <c r="H12" i="11" s="1"/>
  <c r="H11" i="11"/>
  <c r="F11" i="11"/>
  <c r="E11" i="11"/>
  <c r="F10" i="11"/>
  <c r="E10" i="11"/>
  <c r="H10" i="11" s="1"/>
  <c r="H9" i="11"/>
  <c r="F9" i="11"/>
  <c r="E9" i="11"/>
  <c r="F8" i="11"/>
  <c r="E8" i="11"/>
  <c r="H8" i="11" s="1"/>
  <c r="H7" i="11"/>
  <c r="F7" i="11"/>
  <c r="E7" i="11"/>
  <c r="B7" i="11"/>
  <c r="L2" i="11"/>
  <c r="G4" i="11" s="1"/>
  <c r="F37" i="10"/>
  <c r="E37" i="10"/>
  <c r="H37" i="10" s="1"/>
  <c r="H36" i="10"/>
  <c r="F36" i="10"/>
  <c r="E36" i="10"/>
  <c r="F35" i="10"/>
  <c r="E35" i="10"/>
  <c r="H35" i="10" s="1"/>
  <c r="H34" i="10"/>
  <c r="F34" i="10"/>
  <c r="E34" i="10"/>
  <c r="F33" i="10"/>
  <c r="E33" i="10"/>
  <c r="H33" i="10" s="1"/>
  <c r="H32" i="10"/>
  <c r="F32" i="10"/>
  <c r="E32" i="10"/>
  <c r="F31" i="10"/>
  <c r="E31" i="10"/>
  <c r="H31" i="10" s="1"/>
  <c r="F30" i="10"/>
  <c r="E30" i="10"/>
  <c r="H30" i="10" s="1"/>
  <c r="F29" i="10"/>
  <c r="E29" i="10"/>
  <c r="H29" i="10" s="1"/>
  <c r="H28" i="10"/>
  <c r="F28" i="10"/>
  <c r="E28" i="10"/>
  <c r="F27" i="10"/>
  <c r="E27" i="10"/>
  <c r="H27" i="10" s="1"/>
  <c r="H26" i="10"/>
  <c r="F26" i="10"/>
  <c r="E26" i="10"/>
  <c r="F25" i="10"/>
  <c r="E25" i="10"/>
  <c r="H25" i="10" s="1"/>
  <c r="H24" i="10"/>
  <c r="F24" i="10"/>
  <c r="E24" i="10"/>
  <c r="F23" i="10"/>
  <c r="E23" i="10"/>
  <c r="H23" i="10" s="1"/>
  <c r="F22" i="10"/>
  <c r="E22" i="10"/>
  <c r="H22" i="10" s="1"/>
  <c r="F21" i="10"/>
  <c r="E21" i="10"/>
  <c r="H21" i="10" s="1"/>
  <c r="H20" i="10"/>
  <c r="F20" i="10"/>
  <c r="E20" i="10"/>
  <c r="F19" i="10"/>
  <c r="E19" i="10"/>
  <c r="H19" i="10" s="1"/>
  <c r="H18" i="10"/>
  <c r="F18" i="10"/>
  <c r="E18" i="10"/>
  <c r="F17" i="10"/>
  <c r="E17" i="10"/>
  <c r="H17" i="10" s="1"/>
  <c r="H16" i="10"/>
  <c r="F16" i="10"/>
  <c r="E16" i="10"/>
  <c r="F15" i="10"/>
  <c r="E15" i="10"/>
  <c r="H15" i="10" s="1"/>
  <c r="F14" i="10"/>
  <c r="E14" i="10"/>
  <c r="H14" i="10" s="1"/>
  <c r="F13" i="10"/>
  <c r="E13" i="10"/>
  <c r="H13" i="10" s="1"/>
  <c r="H12" i="10"/>
  <c r="F12" i="10"/>
  <c r="E12" i="10"/>
  <c r="F11" i="10"/>
  <c r="E11" i="10"/>
  <c r="H11" i="10" s="1"/>
  <c r="H10" i="10"/>
  <c r="F10" i="10"/>
  <c r="E10" i="10"/>
  <c r="F9" i="10"/>
  <c r="E9" i="10"/>
  <c r="H9" i="10" s="1"/>
  <c r="H8" i="10"/>
  <c r="F8" i="10"/>
  <c r="E8" i="10"/>
  <c r="B8" i="10"/>
  <c r="F7" i="10"/>
  <c r="E7" i="10"/>
  <c r="H7" i="10" s="1"/>
  <c r="B7" i="10"/>
  <c r="A7" i="10"/>
  <c r="G7" i="10" s="1"/>
  <c r="L2" i="10"/>
  <c r="G4" i="10" s="1"/>
  <c r="H36" i="9"/>
  <c r="F36" i="9"/>
  <c r="E36" i="9"/>
  <c r="H35" i="9"/>
  <c r="F35" i="9"/>
  <c r="E35" i="9"/>
  <c r="H34" i="9"/>
  <c r="F34" i="9"/>
  <c r="E34" i="9"/>
  <c r="H33" i="9"/>
  <c r="F33" i="9"/>
  <c r="E33" i="9"/>
  <c r="F32" i="9"/>
  <c r="E32" i="9"/>
  <c r="H32" i="9" s="1"/>
  <c r="F31" i="9"/>
  <c r="E31" i="9"/>
  <c r="H31" i="9" s="1"/>
  <c r="F30" i="9"/>
  <c r="E30" i="9"/>
  <c r="H30" i="9" s="1"/>
  <c r="F29" i="9"/>
  <c r="E29" i="9"/>
  <c r="H29" i="9" s="1"/>
  <c r="H28" i="9"/>
  <c r="F28" i="9"/>
  <c r="E28" i="9"/>
  <c r="H27" i="9"/>
  <c r="F27" i="9"/>
  <c r="E27" i="9"/>
  <c r="H26" i="9"/>
  <c r="F26" i="9"/>
  <c r="E26" i="9"/>
  <c r="F25" i="9"/>
  <c r="E25" i="9"/>
  <c r="H25" i="9" s="1"/>
  <c r="F24" i="9"/>
  <c r="E24" i="9"/>
  <c r="H24" i="9" s="1"/>
  <c r="F23" i="9"/>
  <c r="E23" i="9"/>
  <c r="H23" i="9" s="1"/>
  <c r="F22" i="9"/>
  <c r="E22" i="9"/>
  <c r="H22" i="9" s="1"/>
  <c r="F21" i="9"/>
  <c r="E21" i="9"/>
  <c r="H21" i="9" s="1"/>
  <c r="H20" i="9"/>
  <c r="F20" i="9"/>
  <c r="E20" i="9"/>
  <c r="H19" i="9"/>
  <c r="F19" i="9"/>
  <c r="E19" i="9"/>
  <c r="H18" i="9"/>
  <c r="F18" i="9"/>
  <c r="E18" i="9"/>
  <c r="F17" i="9"/>
  <c r="E17" i="9"/>
  <c r="H17" i="9" s="1"/>
  <c r="F16" i="9"/>
  <c r="E16" i="9"/>
  <c r="H16" i="9" s="1"/>
  <c r="F15" i="9"/>
  <c r="E15" i="9"/>
  <c r="H15" i="9" s="1"/>
  <c r="F14" i="9"/>
  <c r="E14" i="9"/>
  <c r="H14" i="9" s="1"/>
  <c r="F13" i="9"/>
  <c r="E13" i="9"/>
  <c r="H13" i="9" s="1"/>
  <c r="H12" i="9"/>
  <c r="F12" i="9"/>
  <c r="E12" i="9"/>
  <c r="H11" i="9"/>
  <c r="F11" i="9"/>
  <c r="E11" i="9"/>
  <c r="H10" i="9"/>
  <c r="F10" i="9"/>
  <c r="E10" i="9"/>
  <c r="F9" i="9"/>
  <c r="E9" i="9"/>
  <c r="H9" i="9" s="1"/>
  <c r="F8" i="9"/>
  <c r="E8" i="9"/>
  <c r="H8" i="9" s="1"/>
  <c r="F7" i="9"/>
  <c r="E7" i="9"/>
  <c r="H7" i="9" s="1"/>
  <c r="B7" i="9"/>
  <c r="B8" i="9" s="1"/>
  <c r="A7" i="9"/>
  <c r="G7" i="9" s="1"/>
  <c r="L2" i="9"/>
  <c r="G4" i="9" s="1"/>
  <c r="H37" i="8"/>
  <c r="F37" i="8"/>
  <c r="E37" i="8"/>
  <c r="H36" i="8"/>
  <c r="F36" i="8"/>
  <c r="E36" i="8"/>
  <c r="H35" i="8"/>
  <c r="F35" i="8"/>
  <c r="E35" i="8"/>
  <c r="F34" i="8"/>
  <c r="E34" i="8"/>
  <c r="H34" i="8" s="1"/>
  <c r="F33" i="8"/>
  <c r="E33" i="8"/>
  <c r="H33" i="8" s="1"/>
  <c r="F32" i="8"/>
  <c r="E32" i="8"/>
  <c r="H32" i="8" s="1"/>
  <c r="F31" i="8"/>
  <c r="E31" i="8"/>
  <c r="H31" i="8" s="1"/>
  <c r="F30" i="8"/>
  <c r="E30" i="8"/>
  <c r="H30" i="8" s="1"/>
  <c r="H29" i="8"/>
  <c r="F29" i="8"/>
  <c r="E29" i="8"/>
  <c r="H28" i="8"/>
  <c r="F28" i="8"/>
  <c r="E28" i="8"/>
  <c r="H27" i="8"/>
  <c r="F27" i="8"/>
  <c r="E27" i="8"/>
  <c r="H26" i="8"/>
  <c r="F26" i="8"/>
  <c r="E26" i="8"/>
  <c r="H25" i="8"/>
  <c r="F25" i="8"/>
  <c r="E25" i="8"/>
  <c r="H24" i="8"/>
  <c r="F24" i="8"/>
  <c r="E24" i="8"/>
  <c r="F23" i="8"/>
  <c r="E23" i="8"/>
  <c r="H23" i="8" s="1"/>
  <c r="F22" i="8"/>
  <c r="E22" i="8"/>
  <c r="H22" i="8" s="1"/>
  <c r="F21" i="8"/>
  <c r="E21" i="8"/>
  <c r="H21" i="8" s="1"/>
  <c r="H20" i="8"/>
  <c r="F20" i="8"/>
  <c r="E20" i="8"/>
  <c r="F19" i="8"/>
  <c r="E19" i="8"/>
  <c r="H19" i="8" s="1"/>
  <c r="H18" i="8"/>
  <c r="F18" i="8"/>
  <c r="E18" i="8"/>
  <c r="F17" i="8"/>
  <c r="E17" i="8"/>
  <c r="H17" i="8" s="1"/>
  <c r="F16" i="8"/>
  <c r="E16" i="8"/>
  <c r="H16" i="8" s="1"/>
  <c r="H15" i="8"/>
  <c r="F15" i="8"/>
  <c r="E15" i="8"/>
  <c r="F14" i="8"/>
  <c r="E14" i="8"/>
  <c r="H14" i="8" s="1"/>
  <c r="F13" i="8"/>
  <c r="E13" i="8"/>
  <c r="H13" i="8" s="1"/>
  <c r="F12" i="8"/>
  <c r="E12" i="8"/>
  <c r="H12" i="8" s="1"/>
  <c r="H11" i="8"/>
  <c r="F11" i="8"/>
  <c r="E11" i="8"/>
  <c r="H10" i="8"/>
  <c r="F10" i="8"/>
  <c r="E10" i="8"/>
  <c r="H9" i="8"/>
  <c r="F9" i="8"/>
  <c r="E9" i="8"/>
  <c r="F8" i="8"/>
  <c r="E8" i="8"/>
  <c r="H8" i="8" s="1"/>
  <c r="F7" i="8"/>
  <c r="E7" i="8"/>
  <c r="H7" i="8" s="1"/>
  <c r="B7" i="8"/>
  <c r="B8" i="8" s="1"/>
  <c r="A7" i="8"/>
  <c r="G7" i="8" s="1"/>
  <c r="G4" i="8"/>
  <c r="L2" i="8"/>
  <c r="F37" i="7"/>
  <c r="E37" i="7"/>
  <c r="H37" i="7" s="1"/>
  <c r="F36" i="7"/>
  <c r="E36" i="7"/>
  <c r="H36" i="7" s="1"/>
  <c r="H35" i="7"/>
  <c r="F35" i="7"/>
  <c r="E35" i="7"/>
  <c r="F34" i="7"/>
  <c r="E34" i="7"/>
  <c r="H34" i="7" s="1"/>
  <c r="H33" i="7"/>
  <c r="F33" i="7"/>
  <c r="E33" i="7"/>
  <c r="H32" i="7"/>
  <c r="F32" i="7"/>
  <c r="E32" i="7"/>
  <c r="F31" i="7"/>
  <c r="E31" i="7"/>
  <c r="H31" i="7" s="1"/>
  <c r="F30" i="7"/>
  <c r="E30" i="7"/>
  <c r="H30" i="7" s="1"/>
  <c r="F29" i="7"/>
  <c r="E29" i="7"/>
  <c r="H29" i="7" s="1"/>
  <c r="H28" i="7"/>
  <c r="F28" i="7"/>
  <c r="E28" i="7"/>
  <c r="H27" i="7"/>
  <c r="F27" i="7"/>
  <c r="E27" i="7"/>
  <c r="F26" i="7"/>
  <c r="E26" i="7"/>
  <c r="H26" i="7" s="1"/>
  <c r="F25" i="7"/>
  <c r="E25" i="7"/>
  <c r="H25" i="7" s="1"/>
  <c r="F24" i="7"/>
  <c r="E24" i="7"/>
  <c r="H24" i="7" s="1"/>
  <c r="H23" i="7"/>
  <c r="F23" i="7"/>
  <c r="E23" i="7"/>
  <c r="F22" i="7"/>
  <c r="E22" i="7"/>
  <c r="H22" i="7" s="1"/>
  <c r="F21" i="7"/>
  <c r="E21" i="7"/>
  <c r="H21" i="7" s="1"/>
  <c r="F20" i="7"/>
  <c r="E20" i="7"/>
  <c r="H20" i="7" s="1"/>
  <c r="H19" i="7"/>
  <c r="F19" i="7"/>
  <c r="E19" i="7"/>
  <c r="H18" i="7"/>
  <c r="F18" i="7"/>
  <c r="E18" i="7"/>
  <c r="H17" i="7"/>
  <c r="F17" i="7"/>
  <c r="E17" i="7"/>
  <c r="F16" i="7"/>
  <c r="E16" i="7"/>
  <c r="H16" i="7" s="1"/>
  <c r="F15" i="7"/>
  <c r="E15" i="7"/>
  <c r="H15" i="7" s="1"/>
  <c r="F14" i="7"/>
  <c r="E14" i="7"/>
  <c r="H14" i="7" s="1"/>
  <c r="H13" i="7"/>
  <c r="F13" i="7"/>
  <c r="E13" i="7"/>
  <c r="F12" i="7"/>
  <c r="E12" i="7"/>
  <c r="H12" i="7" s="1"/>
  <c r="H11" i="7"/>
  <c r="F11" i="7"/>
  <c r="E11" i="7"/>
  <c r="F10" i="7"/>
  <c r="E10" i="7"/>
  <c r="H10" i="7" s="1"/>
  <c r="F9" i="7"/>
  <c r="E9" i="7"/>
  <c r="H9" i="7" s="1"/>
  <c r="B9" i="7"/>
  <c r="H8" i="7"/>
  <c r="G8" i="7"/>
  <c r="F8" i="7"/>
  <c r="E8" i="7"/>
  <c r="B8" i="7"/>
  <c r="A8" i="7"/>
  <c r="G7" i="7"/>
  <c r="F7" i="7"/>
  <c r="E7" i="7"/>
  <c r="H7" i="7" s="1"/>
  <c r="B7" i="7"/>
  <c r="A7" i="7"/>
  <c r="E3" i="7"/>
  <c r="E3" i="8" s="1"/>
  <c r="E3" i="9" s="1"/>
  <c r="E3" i="10" s="1"/>
  <c r="E3" i="11" s="1"/>
  <c r="E3" i="12" s="1"/>
  <c r="L2" i="7"/>
  <c r="G4" i="7" s="1"/>
  <c r="F36" i="6"/>
  <c r="E36" i="6"/>
  <c r="H36" i="6" s="1"/>
  <c r="H35" i="6"/>
  <c r="F35" i="6"/>
  <c r="E35" i="6"/>
  <c r="H34" i="6"/>
  <c r="F34" i="6"/>
  <c r="E34" i="6"/>
  <c r="F33" i="6"/>
  <c r="E33" i="6"/>
  <c r="H33" i="6" s="1"/>
  <c r="F32" i="6"/>
  <c r="E32" i="6"/>
  <c r="H32" i="6" s="1"/>
  <c r="F31" i="6"/>
  <c r="E31" i="6"/>
  <c r="H31" i="6" s="1"/>
  <c r="F30" i="6"/>
  <c r="E30" i="6"/>
  <c r="H30" i="6" s="1"/>
  <c r="F29" i="6"/>
  <c r="E29" i="6"/>
  <c r="H29" i="6" s="1"/>
  <c r="F28" i="6"/>
  <c r="E28" i="6"/>
  <c r="H28" i="6" s="1"/>
  <c r="H27" i="6"/>
  <c r="F27" i="6"/>
  <c r="E27" i="6"/>
  <c r="F26" i="6"/>
  <c r="E26" i="6"/>
  <c r="H26" i="6" s="1"/>
  <c r="H25" i="6"/>
  <c r="F25" i="6"/>
  <c r="E25" i="6"/>
  <c r="H24" i="6"/>
  <c r="F24" i="6"/>
  <c r="E24" i="6"/>
  <c r="F23" i="6"/>
  <c r="E23" i="6"/>
  <c r="H23" i="6" s="1"/>
  <c r="F22" i="6"/>
  <c r="E22" i="6"/>
  <c r="H22" i="6" s="1"/>
  <c r="F21" i="6"/>
  <c r="E21" i="6"/>
  <c r="H21" i="6" s="1"/>
  <c r="H20" i="6"/>
  <c r="F20" i="6"/>
  <c r="E20" i="6"/>
  <c r="H19" i="6"/>
  <c r="F19" i="6"/>
  <c r="E19" i="6"/>
  <c r="F18" i="6"/>
  <c r="E18" i="6"/>
  <c r="H18" i="6" s="1"/>
  <c r="F17" i="6"/>
  <c r="E17" i="6"/>
  <c r="H17" i="6" s="1"/>
  <c r="F16" i="6"/>
  <c r="E16" i="6"/>
  <c r="H16" i="6" s="1"/>
  <c r="H15" i="6"/>
  <c r="F15" i="6"/>
  <c r="E15" i="6"/>
  <c r="F14" i="6"/>
  <c r="E14" i="6"/>
  <c r="H14" i="6" s="1"/>
  <c r="F13" i="6"/>
  <c r="E13" i="6"/>
  <c r="H13" i="6" s="1"/>
  <c r="F12" i="6"/>
  <c r="E12" i="6"/>
  <c r="H12" i="6" s="1"/>
  <c r="H11" i="6"/>
  <c r="F11" i="6"/>
  <c r="E11" i="6"/>
  <c r="H10" i="6"/>
  <c r="F10" i="6"/>
  <c r="E10" i="6"/>
  <c r="H9" i="6"/>
  <c r="F9" i="6"/>
  <c r="E9" i="6"/>
  <c r="F8" i="6"/>
  <c r="E8" i="6"/>
  <c r="H8" i="6" s="1"/>
  <c r="B8" i="6"/>
  <c r="F7" i="6"/>
  <c r="E7" i="6"/>
  <c r="H7" i="6" s="1"/>
  <c r="B7" i="6"/>
  <c r="A7" i="6"/>
  <c r="G7" i="6" s="1"/>
  <c r="L2" i="6"/>
  <c r="G4" i="6" s="1"/>
  <c r="H37" i="5"/>
  <c r="F37" i="5"/>
  <c r="E37" i="5"/>
  <c r="F36" i="5"/>
  <c r="E36" i="5"/>
  <c r="H36" i="5" s="1"/>
  <c r="H35" i="5"/>
  <c r="F35" i="5"/>
  <c r="E35" i="5"/>
  <c r="F34" i="5"/>
  <c r="E34" i="5"/>
  <c r="H34" i="5" s="1"/>
  <c r="F33" i="5"/>
  <c r="E33" i="5"/>
  <c r="H33" i="5" s="1"/>
  <c r="F32" i="5"/>
  <c r="E32" i="5"/>
  <c r="H32" i="5" s="1"/>
  <c r="H31" i="5"/>
  <c r="F31" i="5"/>
  <c r="E31" i="5"/>
  <c r="H30" i="5"/>
  <c r="F30" i="5"/>
  <c r="E30" i="5"/>
  <c r="H29" i="5"/>
  <c r="F29" i="5"/>
  <c r="E29" i="5"/>
  <c r="F28" i="5"/>
  <c r="E28" i="5"/>
  <c r="H28" i="5" s="1"/>
  <c r="F27" i="5"/>
  <c r="E27" i="5"/>
  <c r="H27" i="5" s="1"/>
  <c r="F26" i="5"/>
  <c r="E26" i="5"/>
  <c r="H26" i="5" s="1"/>
  <c r="F25" i="5"/>
  <c r="E25" i="5"/>
  <c r="H25" i="5" s="1"/>
  <c r="F24" i="5"/>
  <c r="E24" i="5"/>
  <c r="H24" i="5" s="1"/>
  <c r="H23" i="5"/>
  <c r="F23" i="5"/>
  <c r="E23" i="5"/>
  <c r="F22" i="5"/>
  <c r="E22" i="5"/>
  <c r="H22" i="5" s="1"/>
  <c r="H21" i="5"/>
  <c r="F21" i="5"/>
  <c r="E21" i="5"/>
  <c r="H20" i="5"/>
  <c r="F20" i="5"/>
  <c r="E20" i="5"/>
  <c r="F19" i="5"/>
  <c r="E19" i="5"/>
  <c r="H19" i="5" s="1"/>
  <c r="F18" i="5"/>
  <c r="E18" i="5"/>
  <c r="H18" i="5" s="1"/>
  <c r="H17" i="5"/>
  <c r="F17" i="5"/>
  <c r="E17" i="5"/>
  <c r="F16" i="5"/>
  <c r="E16" i="5"/>
  <c r="H16" i="5" s="1"/>
  <c r="H15" i="5"/>
  <c r="F15" i="5"/>
  <c r="E15" i="5"/>
  <c r="F14" i="5"/>
  <c r="E14" i="5"/>
  <c r="H14" i="5" s="1"/>
  <c r="H13" i="5"/>
  <c r="F13" i="5"/>
  <c r="E13" i="5"/>
  <c r="F12" i="5"/>
  <c r="E12" i="5"/>
  <c r="H12" i="5" s="1"/>
  <c r="F11" i="5"/>
  <c r="E11" i="5"/>
  <c r="H11" i="5" s="1"/>
  <c r="F10" i="5"/>
  <c r="E10" i="5"/>
  <c r="H10" i="5" s="1"/>
  <c r="H9" i="5"/>
  <c r="F9" i="5"/>
  <c r="E9" i="5"/>
  <c r="F8" i="5"/>
  <c r="E8" i="5"/>
  <c r="H8" i="5" s="1"/>
  <c r="B8" i="5"/>
  <c r="B9" i="5" s="1"/>
  <c r="A8" i="5"/>
  <c r="G8" i="5" s="1"/>
  <c r="H7" i="5"/>
  <c r="F7" i="5"/>
  <c r="E7" i="5"/>
  <c r="B7" i="5"/>
  <c r="A7" i="5"/>
  <c r="G7" i="5" s="1"/>
  <c r="G4" i="5"/>
  <c r="J3" i="5"/>
  <c r="J3" i="6" s="1"/>
  <c r="J3" i="7" s="1"/>
  <c r="J3" i="8" s="1"/>
  <c r="J3" i="9" s="1"/>
  <c r="J3" i="10" s="1"/>
  <c r="J3" i="11" s="1"/>
  <c r="J3" i="12" s="1"/>
  <c r="E3" i="5"/>
  <c r="E3" i="6" s="1"/>
  <c r="L2" i="5"/>
  <c r="F36" i="4"/>
  <c r="E36" i="4"/>
  <c r="H36" i="4" s="1"/>
  <c r="F35" i="4"/>
  <c r="E35" i="4"/>
  <c r="H35" i="4" s="1"/>
  <c r="F34" i="4"/>
  <c r="E34" i="4"/>
  <c r="H34" i="4" s="1"/>
  <c r="F33" i="4"/>
  <c r="E33" i="4"/>
  <c r="H33" i="4" s="1"/>
  <c r="H32" i="4"/>
  <c r="F32" i="4"/>
  <c r="E32" i="4"/>
  <c r="H31" i="4"/>
  <c r="F31" i="4"/>
  <c r="E31" i="4"/>
  <c r="H30" i="4"/>
  <c r="F30" i="4"/>
  <c r="E30" i="4"/>
  <c r="F29" i="4"/>
  <c r="E29" i="4"/>
  <c r="H29" i="4" s="1"/>
  <c r="F28" i="4"/>
  <c r="E28" i="4"/>
  <c r="H28" i="4" s="1"/>
  <c r="F27" i="4"/>
  <c r="E27" i="4"/>
  <c r="H27" i="4" s="1"/>
  <c r="F26" i="4"/>
  <c r="E26" i="4"/>
  <c r="H26" i="4" s="1"/>
  <c r="F25" i="4"/>
  <c r="E25" i="4"/>
  <c r="H25" i="4" s="1"/>
  <c r="H24" i="4"/>
  <c r="F24" i="4"/>
  <c r="E24" i="4"/>
  <c r="H23" i="4"/>
  <c r="F23" i="4"/>
  <c r="E23" i="4"/>
  <c r="H22" i="4"/>
  <c r="F22" i="4"/>
  <c r="E22" i="4"/>
  <c r="H21" i="4"/>
  <c r="F21" i="4"/>
  <c r="E21" i="4"/>
  <c r="F20" i="4"/>
  <c r="E20" i="4"/>
  <c r="H20" i="4" s="1"/>
  <c r="F19" i="4"/>
  <c r="E19" i="4"/>
  <c r="H19" i="4" s="1"/>
  <c r="F18" i="4"/>
  <c r="E18" i="4"/>
  <c r="H18" i="4" s="1"/>
  <c r="F17" i="4"/>
  <c r="E17" i="4"/>
  <c r="H17" i="4" s="1"/>
  <c r="H16" i="4"/>
  <c r="F16" i="4"/>
  <c r="E16" i="4"/>
  <c r="H15" i="4"/>
  <c r="F15" i="4"/>
  <c r="E15" i="4"/>
  <c r="H14" i="4"/>
  <c r="F14" i="4"/>
  <c r="E14" i="4"/>
  <c r="F13" i="4"/>
  <c r="E13" i="4"/>
  <c r="H13" i="4" s="1"/>
  <c r="F12" i="4"/>
  <c r="E12" i="4"/>
  <c r="H12" i="4" s="1"/>
  <c r="F11" i="4"/>
  <c r="E11" i="4"/>
  <c r="H11" i="4" s="1"/>
  <c r="F10" i="4"/>
  <c r="E10" i="4"/>
  <c r="H10" i="4" s="1"/>
  <c r="B10" i="4"/>
  <c r="A10" i="4" s="1"/>
  <c r="G10" i="4" s="1"/>
  <c r="F9" i="4"/>
  <c r="E9" i="4"/>
  <c r="H9" i="4" s="1"/>
  <c r="B9" i="4"/>
  <c r="A9" i="4"/>
  <c r="G9" i="4" s="1"/>
  <c r="H8" i="4"/>
  <c r="F8" i="4"/>
  <c r="E8" i="4"/>
  <c r="B8" i="4"/>
  <c r="A8" i="4"/>
  <c r="G8" i="4" s="1"/>
  <c r="H7" i="4"/>
  <c r="G7" i="4"/>
  <c r="F7" i="4"/>
  <c r="E7" i="4"/>
  <c r="B7" i="4"/>
  <c r="A7" i="4"/>
  <c r="I4" i="4"/>
  <c r="G4" i="4"/>
  <c r="J3" i="4"/>
  <c r="E3" i="4"/>
  <c r="L2" i="4"/>
  <c r="F37" i="3"/>
  <c r="E37" i="3"/>
  <c r="H37" i="3" s="1"/>
  <c r="F36" i="3"/>
  <c r="E36" i="3"/>
  <c r="H36" i="3" s="1"/>
  <c r="F35" i="3"/>
  <c r="E35" i="3"/>
  <c r="H35" i="3" s="1"/>
  <c r="F34" i="3"/>
  <c r="E34" i="3"/>
  <c r="H34" i="3" s="1"/>
  <c r="F33" i="3"/>
  <c r="E33" i="3"/>
  <c r="H33" i="3" s="1"/>
  <c r="H32" i="3"/>
  <c r="F32" i="3"/>
  <c r="E32" i="3"/>
  <c r="H31" i="3"/>
  <c r="F31" i="3"/>
  <c r="E31" i="3"/>
  <c r="H30" i="3"/>
  <c r="F30" i="3"/>
  <c r="E30" i="3"/>
  <c r="H29" i="3"/>
  <c r="F29" i="3"/>
  <c r="E29" i="3"/>
  <c r="F28" i="3"/>
  <c r="E28" i="3"/>
  <c r="H28" i="3" s="1"/>
  <c r="F27" i="3"/>
  <c r="E27" i="3"/>
  <c r="H27" i="3" s="1"/>
  <c r="F26" i="3"/>
  <c r="E26" i="3"/>
  <c r="H26" i="3" s="1"/>
  <c r="F25" i="3"/>
  <c r="E25" i="3"/>
  <c r="H25" i="3" s="1"/>
  <c r="H24" i="3"/>
  <c r="F24" i="3"/>
  <c r="E24" i="3"/>
  <c r="H23" i="3"/>
  <c r="F23" i="3"/>
  <c r="E23" i="3"/>
  <c r="H22" i="3"/>
  <c r="F22" i="3"/>
  <c r="E22" i="3"/>
  <c r="F21" i="3"/>
  <c r="E21" i="3"/>
  <c r="H21" i="3" s="1"/>
  <c r="F20" i="3"/>
  <c r="E20" i="3"/>
  <c r="H20" i="3" s="1"/>
  <c r="F19" i="3"/>
  <c r="E19" i="3"/>
  <c r="H19" i="3" s="1"/>
  <c r="F18" i="3"/>
  <c r="E18" i="3"/>
  <c r="H18" i="3" s="1"/>
  <c r="F17" i="3"/>
  <c r="E17" i="3"/>
  <c r="H17" i="3" s="1"/>
  <c r="H16" i="3"/>
  <c r="F16" i="3"/>
  <c r="E16" i="3"/>
  <c r="H15" i="3"/>
  <c r="F15" i="3"/>
  <c r="E15" i="3"/>
  <c r="H14" i="3"/>
  <c r="F14" i="3"/>
  <c r="E14" i="3"/>
  <c r="H13" i="3"/>
  <c r="F13" i="3"/>
  <c r="E13" i="3"/>
  <c r="F12" i="3"/>
  <c r="E12" i="3"/>
  <c r="H12" i="3" s="1"/>
  <c r="F11" i="3"/>
  <c r="E11" i="3"/>
  <c r="H11" i="3" s="1"/>
  <c r="B11" i="3"/>
  <c r="A11" i="3" s="1"/>
  <c r="G11" i="3" s="1"/>
  <c r="F10" i="3"/>
  <c r="E10" i="3"/>
  <c r="H10" i="3" s="1"/>
  <c r="B10" i="3"/>
  <c r="A10" i="3"/>
  <c r="G10" i="3" s="1"/>
  <c r="F9" i="3"/>
  <c r="E9" i="3"/>
  <c r="H9" i="3" s="1"/>
  <c r="B9" i="3"/>
  <c r="A9" i="3"/>
  <c r="G9" i="3" s="1"/>
  <c r="H8" i="3"/>
  <c r="F8" i="3"/>
  <c r="E8" i="3"/>
  <c r="B8" i="3"/>
  <c r="A8" i="3"/>
  <c r="G8" i="3" s="1"/>
  <c r="H7" i="3"/>
  <c r="G7" i="3"/>
  <c r="F7" i="3"/>
  <c r="E7" i="3"/>
  <c r="B7" i="3"/>
  <c r="A7" i="3"/>
  <c r="G4" i="3"/>
  <c r="J3" i="3"/>
  <c r="E3" i="3"/>
  <c r="L2" i="3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H31" i="2"/>
  <c r="F31" i="2"/>
  <c r="E31" i="2"/>
  <c r="H30" i="2"/>
  <c r="F30" i="2"/>
  <c r="E30" i="2"/>
  <c r="H29" i="2"/>
  <c r="F29" i="2"/>
  <c r="E29" i="2"/>
  <c r="F28" i="2"/>
  <c r="E28" i="2"/>
  <c r="H28" i="2" s="1"/>
  <c r="F27" i="2"/>
  <c r="E27" i="2"/>
  <c r="H27" i="2" s="1"/>
  <c r="F26" i="2"/>
  <c r="E26" i="2"/>
  <c r="H26" i="2" s="1"/>
  <c r="F25" i="2"/>
  <c r="E25" i="2"/>
  <c r="H25" i="2" s="1"/>
  <c r="F24" i="2"/>
  <c r="E24" i="2"/>
  <c r="H24" i="2" s="1"/>
  <c r="H23" i="2"/>
  <c r="F23" i="2"/>
  <c r="E23" i="2"/>
  <c r="H22" i="2"/>
  <c r="F22" i="2"/>
  <c r="E22" i="2"/>
  <c r="H21" i="2"/>
  <c r="F21" i="2"/>
  <c r="E21" i="2"/>
  <c r="F20" i="2"/>
  <c r="E20" i="2"/>
  <c r="H20" i="2" s="1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H15" i="2"/>
  <c r="F15" i="2"/>
  <c r="E15" i="2"/>
  <c r="H14" i="2"/>
  <c r="F14" i="2"/>
  <c r="E14" i="2"/>
  <c r="H13" i="2"/>
  <c r="F13" i="2"/>
  <c r="E13" i="2"/>
  <c r="F12" i="2"/>
  <c r="E12" i="2"/>
  <c r="H12" i="2" s="1"/>
  <c r="F11" i="2"/>
  <c r="E11" i="2"/>
  <c r="H11" i="2" s="1"/>
  <c r="F10" i="2"/>
  <c r="E10" i="2"/>
  <c r="H10" i="2" s="1"/>
  <c r="F9" i="2"/>
  <c r="E9" i="2"/>
  <c r="H9" i="2" s="1"/>
  <c r="F8" i="2"/>
  <c r="E8" i="2"/>
  <c r="H8" i="2" s="1"/>
  <c r="B8" i="2"/>
  <c r="A8" i="2" s="1"/>
  <c r="G8" i="2" s="1"/>
  <c r="H7" i="2"/>
  <c r="F7" i="2"/>
  <c r="E7" i="2"/>
  <c r="B7" i="2"/>
  <c r="A7" i="2"/>
  <c r="G7" i="2" s="1"/>
  <c r="J3" i="2"/>
  <c r="E3" i="2"/>
  <c r="L2" i="2"/>
  <c r="G4" i="2" s="1"/>
  <c r="F37" i="1"/>
  <c r="E37" i="1"/>
  <c r="H37" i="1" s="1"/>
  <c r="F36" i="1"/>
  <c r="E36" i="1"/>
  <c r="H36" i="1" s="1"/>
  <c r="F35" i="1"/>
  <c r="E35" i="1"/>
  <c r="H35" i="1" s="1"/>
  <c r="F34" i="1"/>
  <c r="E34" i="1"/>
  <c r="H34" i="1" s="1"/>
  <c r="F33" i="1"/>
  <c r="E33" i="1"/>
  <c r="H33" i="1" s="1"/>
  <c r="H32" i="1"/>
  <c r="F32" i="1"/>
  <c r="E32" i="1"/>
  <c r="F31" i="1"/>
  <c r="E31" i="1"/>
  <c r="H31" i="1" s="1"/>
  <c r="H30" i="1"/>
  <c r="F30" i="1"/>
  <c r="E30" i="1"/>
  <c r="H29" i="1"/>
  <c r="F29" i="1"/>
  <c r="E29" i="1"/>
  <c r="F28" i="1"/>
  <c r="E28" i="1"/>
  <c r="H28" i="1" s="1"/>
  <c r="F27" i="1"/>
  <c r="E27" i="1"/>
  <c r="H27" i="1" s="1"/>
  <c r="F26" i="1"/>
  <c r="E26" i="1"/>
  <c r="H26" i="1" s="1"/>
  <c r="F25" i="1"/>
  <c r="E25" i="1"/>
  <c r="H25" i="1" s="1"/>
  <c r="H24" i="1"/>
  <c r="F24" i="1"/>
  <c r="E24" i="1"/>
  <c r="F23" i="1"/>
  <c r="E23" i="1"/>
  <c r="H23" i="1" s="1"/>
  <c r="H22" i="1"/>
  <c r="F22" i="1"/>
  <c r="E22" i="1"/>
  <c r="H21" i="1"/>
  <c r="F21" i="1"/>
  <c r="E21" i="1"/>
  <c r="F20" i="1"/>
  <c r="E20" i="1"/>
  <c r="H20" i="1" s="1"/>
  <c r="F19" i="1"/>
  <c r="E19" i="1"/>
  <c r="H19" i="1" s="1"/>
  <c r="F18" i="1"/>
  <c r="E18" i="1"/>
  <c r="H18" i="1" s="1"/>
  <c r="F17" i="1"/>
  <c r="E17" i="1"/>
  <c r="H17" i="1" s="1"/>
  <c r="H16" i="1"/>
  <c r="F16" i="1"/>
  <c r="E16" i="1"/>
  <c r="H15" i="1"/>
  <c r="F15" i="1"/>
  <c r="E15" i="1"/>
  <c r="H14" i="1"/>
  <c r="F14" i="1"/>
  <c r="E14" i="1"/>
  <c r="F13" i="1"/>
  <c r="E13" i="1"/>
  <c r="H13" i="1" s="1"/>
  <c r="H12" i="1"/>
  <c r="F12" i="1"/>
  <c r="E12" i="1"/>
  <c r="F11" i="1"/>
  <c r="E11" i="1"/>
  <c r="H11" i="1" s="1"/>
  <c r="F10" i="1"/>
  <c r="E10" i="1"/>
  <c r="H10" i="1" s="1"/>
  <c r="B10" i="1"/>
  <c r="B11" i="1" s="1"/>
  <c r="A10" i="1"/>
  <c r="G10" i="1" s="1"/>
  <c r="F9" i="1"/>
  <c r="E9" i="1"/>
  <c r="H9" i="1" s="1"/>
  <c r="B9" i="1"/>
  <c r="A9" i="1"/>
  <c r="G9" i="1" s="1"/>
  <c r="H8" i="1"/>
  <c r="F8" i="1"/>
  <c r="E8" i="1"/>
  <c r="B8" i="1"/>
  <c r="A8" i="1"/>
  <c r="G8" i="1" s="1"/>
  <c r="G7" i="1"/>
  <c r="I7" i="1" s="1"/>
  <c r="F7" i="1"/>
  <c r="E7" i="1"/>
  <c r="H7" i="1" s="1"/>
  <c r="B7" i="1"/>
  <c r="A7" i="1"/>
  <c r="L2" i="1"/>
  <c r="G4" i="1" s="1"/>
  <c r="A9" i="5" l="1"/>
  <c r="G9" i="5" s="1"/>
  <c r="B10" i="5"/>
  <c r="I8" i="1"/>
  <c r="I9" i="1" s="1"/>
  <c r="I10" i="1" s="1"/>
  <c r="A11" i="1"/>
  <c r="G11" i="1" s="1"/>
  <c r="I11" i="1" s="1"/>
  <c r="B12" i="1"/>
  <c r="B11" i="4"/>
  <c r="A8" i="6"/>
  <c r="G8" i="6" s="1"/>
  <c r="B9" i="6"/>
  <c r="B12" i="3"/>
  <c r="B9" i="2"/>
  <c r="B9" i="8"/>
  <c r="A8" i="8"/>
  <c r="G8" i="8" s="1"/>
  <c r="B9" i="9"/>
  <c r="A8" i="9"/>
  <c r="G8" i="9" s="1"/>
  <c r="B8" i="12"/>
  <c r="A7" i="12"/>
  <c r="G7" i="12" s="1"/>
  <c r="B10" i="7"/>
  <c r="A9" i="7"/>
  <c r="G9" i="7" s="1"/>
  <c r="B8" i="11"/>
  <c r="A7" i="11"/>
  <c r="G7" i="11" s="1"/>
  <c r="B9" i="10"/>
  <c r="A8" i="10"/>
  <c r="G8" i="10" s="1"/>
  <c r="B10" i="2" l="1"/>
  <c r="A9" i="2"/>
  <c r="G9" i="2" s="1"/>
  <c r="B10" i="6"/>
  <c r="A9" i="6"/>
  <c r="G9" i="6" s="1"/>
  <c r="B10" i="9"/>
  <c r="A9" i="9"/>
  <c r="G9" i="9" s="1"/>
  <c r="A10" i="5"/>
  <c r="G10" i="5" s="1"/>
  <c r="B11" i="5"/>
  <c r="B13" i="1"/>
  <c r="A12" i="1"/>
  <c r="G12" i="1" s="1"/>
  <c r="I12" i="1" s="1"/>
  <c r="A9" i="8"/>
  <c r="G9" i="8" s="1"/>
  <c r="B10" i="8"/>
  <c r="A10" i="7"/>
  <c r="G10" i="7" s="1"/>
  <c r="B11" i="7"/>
  <c r="B13" i="3"/>
  <c r="A12" i="3"/>
  <c r="G12" i="3" s="1"/>
  <c r="B12" i="4"/>
  <c r="A11" i="4"/>
  <c r="G11" i="4" s="1"/>
  <c r="B9" i="11"/>
  <c r="A8" i="11"/>
  <c r="G8" i="11" s="1"/>
  <c r="B10" i="10"/>
  <c r="A9" i="10"/>
  <c r="G9" i="10" s="1"/>
  <c r="B9" i="12"/>
  <c r="A8" i="12"/>
  <c r="G8" i="12" s="1"/>
  <c r="B10" i="12" l="1"/>
  <c r="A9" i="12"/>
  <c r="G9" i="12" s="1"/>
  <c r="B11" i="8"/>
  <c r="A10" i="8"/>
  <c r="G10" i="8" s="1"/>
  <c r="B11" i="9"/>
  <c r="A10" i="9"/>
  <c r="G10" i="9" s="1"/>
  <c r="B11" i="10"/>
  <c r="A10" i="10"/>
  <c r="G10" i="10" s="1"/>
  <c r="B13" i="4"/>
  <c r="A12" i="4"/>
  <c r="G12" i="4" s="1"/>
  <c r="B10" i="11"/>
  <c r="A9" i="11"/>
  <c r="G9" i="11" s="1"/>
  <c r="A10" i="6"/>
  <c r="G10" i="6" s="1"/>
  <c r="B11" i="6"/>
  <c r="B14" i="1"/>
  <c r="A13" i="1"/>
  <c r="G13" i="1" s="1"/>
  <c r="I13" i="1" s="1"/>
  <c r="B11" i="2"/>
  <c r="A10" i="2"/>
  <c r="G10" i="2" s="1"/>
  <c r="B14" i="3"/>
  <c r="A13" i="3"/>
  <c r="G13" i="3" s="1"/>
  <c r="B12" i="5"/>
  <c r="A11" i="5"/>
  <c r="G11" i="5" s="1"/>
  <c r="B12" i="7"/>
  <c r="A11" i="7"/>
  <c r="G11" i="7" s="1"/>
  <c r="B11" i="11" l="1"/>
  <c r="A10" i="11"/>
  <c r="G10" i="11" s="1"/>
  <c r="A12" i="5"/>
  <c r="G12" i="5" s="1"/>
  <c r="B13" i="5"/>
  <c r="B12" i="9"/>
  <c r="A11" i="9"/>
  <c r="G11" i="9" s="1"/>
  <c r="B15" i="1"/>
  <c r="A14" i="1"/>
  <c r="G14" i="1" s="1"/>
  <c r="I14" i="1" s="1"/>
  <c r="B12" i="8"/>
  <c r="A11" i="8"/>
  <c r="G11" i="8" s="1"/>
  <c r="B14" i="4"/>
  <c r="A13" i="4"/>
  <c r="G13" i="4" s="1"/>
  <c r="B12" i="10"/>
  <c r="A11" i="10"/>
  <c r="G11" i="10" s="1"/>
  <c r="B15" i="3"/>
  <c r="A14" i="3"/>
  <c r="G14" i="3" s="1"/>
  <c r="B12" i="6"/>
  <c r="A11" i="6"/>
  <c r="G11" i="6" s="1"/>
  <c r="B12" i="2"/>
  <c r="A11" i="2"/>
  <c r="G11" i="2" s="1"/>
  <c r="B13" i="7"/>
  <c r="A12" i="7"/>
  <c r="G12" i="7" s="1"/>
  <c r="B11" i="12"/>
  <c r="A10" i="12"/>
  <c r="G10" i="12" s="1"/>
  <c r="A12" i="9" l="1"/>
  <c r="G12" i="9" s="1"/>
  <c r="B13" i="9"/>
  <c r="A13" i="7"/>
  <c r="G13" i="7" s="1"/>
  <c r="B14" i="7"/>
  <c r="A12" i="8"/>
  <c r="G12" i="8" s="1"/>
  <c r="B13" i="8"/>
  <c r="B16" i="3"/>
  <c r="A15" i="3"/>
  <c r="G15" i="3" s="1"/>
  <c r="B15" i="4"/>
  <c r="A14" i="4"/>
  <c r="G14" i="4" s="1"/>
  <c r="A15" i="1"/>
  <c r="G15" i="1" s="1"/>
  <c r="I15" i="1" s="1"/>
  <c r="B16" i="1"/>
  <c r="B14" i="5"/>
  <c r="A13" i="5"/>
  <c r="G13" i="5" s="1"/>
  <c r="B12" i="12"/>
  <c r="A11" i="12"/>
  <c r="G11" i="12" s="1"/>
  <c r="B13" i="10"/>
  <c r="A12" i="10"/>
  <c r="G12" i="10" s="1"/>
  <c r="A12" i="6"/>
  <c r="G12" i="6" s="1"/>
  <c r="B13" i="6"/>
  <c r="B13" i="2"/>
  <c r="A12" i="2"/>
  <c r="G12" i="2" s="1"/>
  <c r="B12" i="11"/>
  <c r="A11" i="11"/>
  <c r="G11" i="11" s="1"/>
  <c r="B16" i="4" l="1"/>
  <c r="A15" i="4"/>
  <c r="G15" i="4" s="1"/>
  <c r="B14" i="2"/>
  <c r="A13" i="2"/>
  <c r="G13" i="2" s="1"/>
  <c r="B14" i="6"/>
  <c r="A13" i="6"/>
  <c r="G13" i="6" s="1"/>
  <c r="B15" i="5"/>
  <c r="A14" i="5"/>
  <c r="G14" i="5" s="1"/>
  <c r="A16" i="3"/>
  <c r="G16" i="3" s="1"/>
  <c r="B17" i="3"/>
  <c r="B14" i="9"/>
  <c r="A13" i="9"/>
  <c r="G13" i="9" s="1"/>
  <c r="B13" i="12"/>
  <c r="A12" i="12"/>
  <c r="G12" i="12" s="1"/>
  <c r="B14" i="8"/>
  <c r="A13" i="8"/>
  <c r="G13" i="8" s="1"/>
  <c r="B13" i="11"/>
  <c r="A12" i="11"/>
  <c r="G12" i="11" s="1"/>
  <c r="A16" i="1"/>
  <c r="G16" i="1" s="1"/>
  <c r="I16" i="1" s="1"/>
  <c r="B17" i="1"/>
  <c r="B14" i="10"/>
  <c r="A13" i="10"/>
  <c r="G13" i="10" s="1"/>
  <c r="A14" i="7"/>
  <c r="G14" i="7" s="1"/>
  <c r="B15" i="7"/>
  <c r="B15" i="10" l="1"/>
  <c r="A14" i="10"/>
  <c r="G14" i="10" s="1"/>
  <c r="A14" i="9"/>
  <c r="G14" i="9" s="1"/>
  <c r="B15" i="9"/>
  <c r="A17" i="1"/>
  <c r="G17" i="1" s="1"/>
  <c r="I17" i="1" s="1"/>
  <c r="B18" i="1"/>
  <c r="A14" i="8"/>
  <c r="G14" i="8" s="1"/>
  <c r="B15" i="8"/>
  <c r="A15" i="5"/>
  <c r="G15" i="5" s="1"/>
  <c r="B16" i="5"/>
  <c r="B14" i="12"/>
  <c r="A13" i="12"/>
  <c r="G13" i="12" s="1"/>
  <c r="A17" i="3"/>
  <c r="G17" i="3" s="1"/>
  <c r="B18" i="3"/>
  <c r="B15" i="2"/>
  <c r="A14" i="2"/>
  <c r="G14" i="2" s="1"/>
  <c r="B16" i="7"/>
  <c r="A15" i="7"/>
  <c r="G15" i="7" s="1"/>
  <c r="B17" i="4"/>
  <c r="A16" i="4"/>
  <c r="G16" i="4" s="1"/>
  <c r="B14" i="11"/>
  <c r="A13" i="11"/>
  <c r="G13" i="11" s="1"/>
  <c r="A14" i="6"/>
  <c r="G14" i="6" s="1"/>
  <c r="B15" i="6"/>
  <c r="B15" i="12" l="1"/>
  <c r="A14" i="12"/>
  <c r="G14" i="12" s="1"/>
  <c r="B16" i="2"/>
  <c r="A15" i="2"/>
  <c r="G15" i="2" s="1"/>
  <c r="A18" i="1"/>
  <c r="G18" i="1" s="1"/>
  <c r="I18" i="1" s="1"/>
  <c r="B19" i="1"/>
  <c r="B15" i="11"/>
  <c r="A14" i="11"/>
  <c r="G14" i="11" s="1"/>
  <c r="A18" i="3"/>
  <c r="G18" i="3" s="1"/>
  <c r="B19" i="3"/>
  <c r="A17" i="4"/>
  <c r="G17" i="4" s="1"/>
  <c r="B18" i="4"/>
  <c r="A16" i="5"/>
  <c r="G16" i="5" s="1"/>
  <c r="B17" i="5"/>
  <c r="B16" i="9"/>
  <c r="A15" i="9"/>
  <c r="G15" i="9" s="1"/>
  <c r="A15" i="6"/>
  <c r="G15" i="6" s="1"/>
  <c r="B16" i="6"/>
  <c r="A16" i="7"/>
  <c r="G16" i="7" s="1"/>
  <c r="B17" i="7"/>
  <c r="A15" i="8"/>
  <c r="G15" i="8" s="1"/>
  <c r="B16" i="8"/>
  <c r="B16" i="10"/>
  <c r="A15" i="10"/>
  <c r="G15" i="10" s="1"/>
  <c r="A19" i="1" l="1"/>
  <c r="G19" i="1" s="1"/>
  <c r="I19" i="1" s="1"/>
  <c r="B20" i="1"/>
  <c r="B17" i="6"/>
  <c r="A16" i="6"/>
  <c r="G16" i="6" s="1"/>
  <c r="B20" i="3"/>
  <c r="A19" i="3"/>
  <c r="G19" i="3" s="1"/>
  <c r="B18" i="7"/>
  <c r="A17" i="7"/>
  <c r="G17" i="7" s="1"/>
  <c r="A16" i="2"/>
  <c r="G16" i="2" s="1"/>
  <c r="B17" i="2"/>
  <c r="B17" i="9"/>
  <c r="A16" i="9"/>
  <c r="G16" i="9" s="1"/>
  <c r="A17" i="5"/>
  <c r="G17" i="5" s="1"/>
  <c r="B18" i="5"/>
  <c r="B16" i="11"/>
  <c r="A15" i="11"/>
  <c r="G15" i="11" s="1"/>
  <c r="B16" i="12"/>
  <c r="A15" i="12"/>
  <c r="G15" i="12" s="1"/>
  <c r="B17" i="10"/>
  <c r="A16" i="10"/>
  <c r="G16" i="10" s="1"/>
  <c r="B17" i="8"/>
  <c r="A16" i="8"/>
  <c r="G16" i="8" s="1"/>
  <c r="A18" i="4"/>
  <c r="G18" i="4" s="1"/>
  <c r="B19" i="4"/>
  <c r="B17" i="12" l="1"/>
  <c r="A16" i="12"/>
  <c r="G16" i="12" s="1"/>
  <c r="A18" i="7"/>
  <c r="G18" i="7" s="1"/>
  <c r="B19" i="7"/>
  <c r="A17" i="8"/>
  <c r="G17" i="8" s="1"/>
  <c r="B18" i="8"/>
  <c r="B18" i="9"/>
  <c r="A17" i="9"/>
  <c r="G17" i="9" s="1"/>
  <c r="B18" i="2"/>
  <c r="A17" i="2"/>
  <c r="G17" i="2" s="1"/>
  <c r="B21" i="3"/>
  <c r="A20" i="3"/>
  <c r="G20" i="3" s="1"/>
  <c r="B17" i="11"/>
  <c r="A16" i="11"/>
  <c r="G16" i="11" s="1"/>
  <c r="B18" i="6"/>
  <c r="A17" i="6"/>
  <c r="G17" i="6" s="1"/>
  <c r="B19" i="5"/>
  <c r="A18" i="5"/>
  <c r="G18" i="5" s="1"/>
  <c r="B21" i="1"/>
  <c r="A20" i="1"/>
  <c r="G20" i="1" s="1"/>
  <c r="I20" i="1" s="1"/>
  <c r="B18" i="10"/>
  <c r="A17" i="10"/>
  <c r="G17" i="10" s="1"/>
  <c r="A19" i="4"/>
  <c r="G19" i="4" s="1"/>
  <c r="B20" i="4"/>
  <c r="B20" i="5" l="1"/>
  <c r="A19" i="5"/>
  <c r="G19" i="5" s="1"/>
  <c r="A18" i="6"/>
  <c r="G18" i="6" s="1"/>
  <c r="B19" i="6"/>
  <c r="B21" i="4"/>
  <c r="A20" i="4"/>
  <c r="G20" i="4" s="1"/>
  <c r="B19" i="8"/>
  <c r="A18" i="8"/>
  <c r="G18" i="8" s="1"/>
  <c r="B20" i="7"/>
  <c r="A19" i="7"/>
  <c r="G19" i="7" s="1"/>
  <c r="B18" i="12"/>
  <c r="A17" i="12"/>
  <c r="G17" i="12" s="1"/>
  <c r="B22" i="3"/>
  <c r="A21" i="3"/>
  <c r="G21" i="3" s="1"/>
  <c r="B19" i="10"/>
  <c r="A18" i="10"/>
  <c r="G18" i="10" s="1"/>
  <c r="B19" i="2"/>
  <c r="A18" i="2"/>
  <c r="G18" i="2" s="1"/>
  <c r="A21" i="1"/>
  <c r="G21" i="1" s="1"/>
  <c r="I21" i="1" s="1"/>
  <c r="B22" i="1"/>
  <c r="B18" i="11"/>
  <c r="A17" i="11"/>
  <c r="G17" i="11" s="1"/>
  <c r="B19" i="9"/>
  <c r="A18" i="9"/>
  <c r="G18" i="9" s="1"/>
  <c r="B19" i="11" l="1"/>
  <c r="A18" i="11"/>
  <c r="G18" i="11" s="1"/>
  <c r="B22" i="4"/>
  <c r="A21" i="4"/>
  <c r="G21" i="4" s="1"/>
  <c r="B23" i="3"/>
  <c r="A22" i="3"/>
  <c r="G22" i="3" s="1"/>
  <c r="A20" i="7"/>
  <c r="G20" i="7" s="1"/>
  <c r="B21" i="7"/>
  <c r="B23" i="1"/>
  <c r="A22" i="1"/>
  <c r="G22" i="1" s="1"/>
  <c r="I22" i="1" s="1"/>
  <c r="B20" i="6"/>
  <c r="A19" i="6"/>
  <c r="G19" i="6" s="1"/>
  <c r="B20" i="2"/>
  <c r="A19" i="2"/>
  <c r="G19" i="2" s="1"/>
  <c r="B19" i="12"/>
  <c r="A18" i="12"/>
  <c r="G18" i="12" s="1"/>
  <c r="A20" i="5"/>
  <c r="G20" i="5" s="1"/>
  <c r="B21" i="5"/>
  <c r="B20" i="9"/>
  <c r="A19" i="9"/>
  <c r="G19" i="9" s="1"/>
  <c r="B20" i="8"/>
  <c r="A19" i="8"/>
  <c r="G19" i="8" s="1"/>
  <c r="B20" i="10"/>
  <c r="A19" i="10"/>
  <c r="G19" i="10" s="1"/>
  <c r="B24" i="1" l="1"/>
  <c r="A23" i="1"/>
  <c r="G23" i="1" s="1"/>
  <c r="I23" i="1" s="1"/>
  <c r="B20" i="12"/>
  <c r="A19" i="12"/>
  <c r="G19" i="12" s="1"/>
  <c r="B24" i="3"/>
  <c r="A23" i="3"/>
  <c r="G23" i="3" s="1"/>
  <c r="A20" i="6"/>
  <c r="G20" i="6" s="1"/>
  <c r="B21" i="6"/>
  <c r="B21" i="2"/>
  <c r="A20" i="2"/>
  <c r="G20" i="2" s="1"/>
  <c r="B22" i="5"/>
  <c r="A21" i="5"/>
  <c r="G21" i="5" s="1"/>
  <c r="A20" i="8"/>
  <c r="G20" i="8" s="1"/>
  <c r="B21" i="8"/>
  <c r="A20" i="9"/>
  <c r="G20" i="9" s="1"/>
  <c r="B21" i="9"/>
  <c r="B23" i="4"/>
  <c r="A22" i="4"/>
  <c r="G22" i="4" s="1"/>
  <c r="B20" i="11"/>
  <c r="A19" i="11"/>
  <c r="G19" i="11" s="1"/>
  <c r="B21" i="10"/>
  <c r="A20" i="10"/>
  <c r="G20" i="10" s="1"/>
  <c r="B22" i="7"/>
  <c r="A21" i="7"/>
  <c r="G21" i="7" s="1"/>
  <c r="A21" i="10" l="1"/>
  <c r="G21" i="10" s="1"/>
  <c r="B22" i="10"/>
  <c r="A21" i="8"/>
  <c r="G21" i="8" s="1"/>
  <c r="B22" i="8"/>
  <c r="B25" i="3"/>
  <c r="A24" i="3"/>
  <c r="G24" i="3" s="1"/>
  <c r="B22" i="2"/>
  <c r="A21" i="2"/>
  <c r="G21" i="2" s="1"/>
  <c r="A24" i="1"/>
  <c r="G24" i="1" s="1"/>
  <c r="I24" i="1" s="1"/>
  <c r="B25" i="1"/>
  <c r="A22" i="7"/>
  <c r="G22" i="7" s="1"/>
  <c r="B23" i="7"/>
  <c r="B23" i="5"/>
  <c r="A22" i="5"/>
  <c r="G22" i="5" s="1"/>
  <c r="B22" i="6"/>
  <c r="A21" i="6"/>
  <c r="G21" i="6" s="1"/>
  <c r="A20" i="11"/>
  <c r="G20" i="11" s="1"/>
  <c r="B21" i="11"/>
  <c r="B24" i="4"/>
  <c r="A23" i="4"/>
  <c r="G23" i="4" s="1"/>
  <c r="A21" i="9"/>
  <c r="G21" i="9" s="1"/>
  <c r="B22" i="9"/>
  <c r="A20" i="12"/>
  <c r="G20" i="12" s="1"/>
  <c r="B21" i="12"/>
  <c r="A25" i="3" l="1"/>
  <c r="G25" i="3" s="1"/>
  <c r="B26" i="3"/>
  <c r="A22" i="6"/>
  <c r="G22" i="6" s="1"/>
  <c r="B23" i="6"/>
  <c r="B23" i="8"/>
  <c r="A22" i="8"/>
  <c r="G22" i="8" s="1"/>
  <c r="B25" i="4"/>
  <c r="A24" i="4"/>
  <c r="G24" i="4" s="1"/>
  <c r="B23" i="10"/>
  <c r="A22" i="10"/>
  <c r="G22" i="10" s="1"/>
  <c r="B22" i="12"/>
  <c r="A21" i="12"/>
  <c r="G21" i="12" s="1"/>
  <c r="B23" i="9"/>
  <c r="A22" i="9"/>
  <c r="G22" i="9" s="1"/>
  <c r="B23" i="2"/>
  <c r="A22" i="2"/>
  <c r="G22" i="2" s="1"/>
  <c r="A23" i="5"/>
  <c r="G23" i="5" s="1"/>
  <c r="B24" i="5"/>
  <c r="A23" i="7"/>
  <c r="G23" i="7" s="1"/>
  <c r="B24" i="7"/>
  <c r="B22" i="11"/>
  <c r="A21" i="11"/>
  <c r="G21" i="11" s="1"/>
  <c r="B26" i="1"/>
  <c r="A25" i="1"/>
  <c r="G25" i="1" s="1"/>
  <c r="I25" i="1" s="1"/>
  <c r="A23" i="2" l="1"/>
  <c r="G23" i="2" s="1"/>
  <c r="B24" i="2"/>
  <c r="A23" i="8"/>
  <c r="G23" i="8" s="1"/>
  <c r="B24" i="8"/>
  <c r="B23" i="11"/>
  <c r="A22" i="11"/>
  <c r="G22" i="11" s="1"/>
  <c r="A23" i="9"/>
  <c r="G23" i="9" s="1"/>
  <c r="B24" i="9"/>
  <c r="A24" i="7"/>
  <c r="G24" i="7" s="1"/>
  <c r="B25" i="7"/>
  <c r="A23" i="6"/>
  <c r="G23" i="6" s="1"/>
  <c r="B24" i="6"/>
  <c r="A24" i="5"/>
  <c r="G24" i="5" s="1"/>
  <c r="B25" i="5"/>
  <c r="B26" i="4"/>
  <c r="A25" i="4"/>
  <c r="G25" i="4" s="1"/>
  <c r="A26" i="3"/>
  <c r="G26" i="3" s="1"/>
  <c r="B27" i="3"/>
  <c r="B23" i="12"/>
  <c r="A22" i="12"/>
  <c r="G22" i="12" s="1"/>
  <c r="B27" i="1"/>
  <c r="A26" i="1"/>
  <c r="G26" i="1" s="1"/>
  <c r="I26" i="1" s="1"/>
  <c r="A23" i="10"/>
  <c r="G23" i="10" s="1"/>
  <c r="B24" i="10"/>
  <c r="A26" i="4" l="1"/>
  <c r="G26" i="4" s="1"/>
  <c r="B27" i="4"/>
  <c r="A27" i="3"/>
  <c r="G27" i="3" s="1"/>
  <c r="B28" i="3"/>
  <c r="B24" i="11"/>
  <c r="A23" i="11"/>
  <c r="G23" i="11" s="1"/>
  <c r="A27" i="1"/>
  <c r="G27" i="1" s="1"/>
  <c r="I27" i="1" s="1"/>
  <c r="B28" i="1"/>
  <c r="A24" i="6"/>
  <c r="G24" i="6" s="1"/>
  <c r="B25" i="6"/>
  <c r="B25" i="8"/>
  <c r="A24" i="8"/>
  <c r="G24" i="8" s="1"/>
  <c r="B25" i="9"/>
  <c r="A24" i="9"/>
  <c r="G24" i="9" s="1"/>
  <c r="A24" i="2"/>
  <c r="G24" i="2" s="1"/>
  <c r="B25" i="2"/>
  <c r="B26" i="7"/>
  <c r="A25" i="7"/>
  <c r="G25" i="7" s="1"/>
  <c r="B25" i="10"/>
  <c r="A24" i="10"/>
  <c r="G24" i="10" s="1"/>
  <c r="B26" i="5"/>
  <c r="A25" i="5"/>
  <c r="G25" i="5" s="1"/>
  <c r="B24" i="12"/>
  <c r="A23" i="12"/>
  <c r="G23" i="12" s="1"/>
  <c r="A26" i="7" l="1"/>
  <c r="G26" i="7" s="1"/>
  <c r="B27" i="7"/>
  <c r="A25" i="8"/>
  <c r="G25" i="8" s="1"/>
  <c r="B26" i="8"/>
  <c r="B26" i="2"/>
  <c r="A25" i="2"/>
  <c r="G25" i="2" s="1"/>
  <c r="B25" i="11"/>
  <c r="A24" i="11"/>
  <c r="G24" i="11" s="1"/>
  <c r="B29" i="3"/>
  <c r="A28" i="3"/>
  <c r="G28" i="3" s="1"/>
  <c r="A26" i="5"/>
  <c r="G26" i="5" s="1"/>
  <c r="B27" i="5"/>
  <c r="B26" i="6"/>
  <c r="A25" i="6"/>
  <c r="G25" i="6" s="1"/>
  <c r="B28" i="4"/>
  <c r="A27" i="4"/>
  <c r="G27" i="4" s="1"/>
  <c r="B25" i="12"/>
  <c r="A24" i="12"/>
  <c r="G24" i="12" s="1"/>
  <c r="B26" i="9"/>
  <c r="A25" i="9"/>
  <c r="G25" i="9" s="1"/>
  <c r="B26" i="10"/>
  <c r="A25" i="10"/>
  <c r="G25" i="10" s="1"/>
  <c r="B29" i="1"/>
  <c r="A28" i="1"/>
  <c r="G28" i="1" s="1"/>
  <c r="I28" i="1" s="1"/>
  <c r="B27" i="2" l="1"/>
  <c r="A26" i="2"/>
  <c r="G26" i="2" s="1"/>
  <c r="B27" i="10"/>
  <c r="A26" i="10"/>
  <c r="G26" i="10" s="1"/>
  <c r="A26" i="8"/>
  <c r="G26" i="8" s="1"/>
  <c r="B27" i="8"/>
  <c r="B26" i="12"/>
  <c r="A25" i="12"/>
  <c r="G25" i="12" s="1"/>
  <c r="B28" i="5"/>
  <c r="A27" i="5"/>
  <c r="G27" i="5" s="1"/>
  <c r="B30" i="3"/>
  <c r="A29" i="3"/>
  <c r="G29" i="3" s="1"/>
  <c r="B27" i="9"/>
  <c r="A26" i="9"/>
  <c r="G26" i="9" s="1"/>
  <c r="B27" i="6"/>
  <c r="A26" i="6"/>
  <c r="G26" i="6" s="1"/>
  <c r="B28" i="7"/>
  <c r="A27" i="7"/>
  <c r="G27" i="7" s="1"/>
  <c r="B29" i="4"/>
  <c r="A28" i="4"/>
  <c r="G28" i="4" s="1"/>
  <c r="A29" i="1"/>
  <c r="G29" i="1" s="1"/>
  <c r="I29" i="1" s="1"/>
  <c r="B30" i="1"/>
  <c r="B26" i="11"/>
  <c r="A25" i="11"/>
  <c r="G25" i="11" s="1"/>
  <c r="B31" i="1" l="1"/>
  <c r="A30" i="1"/>
  <c r="G30" i="1" s="1"/>
  <c r="I30" i="1" s="1"/>
  <c r="B28" i="10"/>
  <c r="A27" i="10"/>
  <c r="G27" i="10" s="1"/>
  <c r="B29" i="5"/>
  <c r="A28" i="5"/>
  <c r="G28" i="5" s="1"/>
  <c r="A27" i="6"/>
  <c r="G27" i="6" s="1"/>
  <c r="B28" i="6"/>
  <c r="B27" i="12"/>
  <c r="A26" i="12"/>
  <c r="G26" i="12" s="1"/>
  <c r="B28" i="2"/>
  <c r="A27" i="2"/>
  <c r="G27" i="2" s="1"/>
  <c r="B29" i="7"/>
  <c r="A28" i="7"/>
  <c r="G28" i="7" s="1"/>
  <c r="B30" i="4"/>
  <c r="A29" i="4"/>
  <c r="G29" i="4" s="1"/>
  <c r="B28" i="9"/>
  <c r="A27" i="9"/>
  <c r="G27" i="9" s="1"/>
  <c r="B28" i="8"/>
  <c r="A27" i="8"/>
  <c r="G27" i="8" s="1"/>
  <c r="B27" i="11"/>
  <c r="A26" i="11"/>
  <c r="G26" i="11" s="1"/>
  <c r="B31" i="3"/>
  <c r="A30" i="3"/>
  <c r="G30" i="3" s="1"/>
  <c r="B31" i="4" l="1"/>
  <c r="A30" i="4"/>
  <c r="G30" i="4" s="1"/>
  <c r="B28" i="12"/>
  <c r="A27" i="12"/>
  <c r="G27" i="12" s="1"/>
  <c r="A29" i="7"/>
  <c r="G29" i="7" s="1"/>
  <c r="B30" i="7"/>
  <c r="B29" i="10"/>
  <c r="A28" i="10"/>
  <c r="G28" i="10" s="1"/>
  <c r="B30" i="5"/>
  <c r="A29" i="5"/>
  <c r="G29" i="5" s="1"/>
  <c r="B28" i="11"/>
  <c r="A27" i="11"/>
  <c r="G27" i="11" s="1"/>
  <c r="B29" i="8"/>
  <c r="A28" i="8"/>
  <c r="G28" i="8" s="1"/>
  <c r="B29" i="6"/>
  <c r="A28" i="6"/>
  <c r="G28" i="6" s="1"/>
  <c r="B29" i="2"/>
  <c r="A28" i="2"/>
  <c r="G28" i="2" s="1"/>
  <c r="B32" i="3"/>
  <c r="A31" i="3"/>
  <c r="G31" i="3" s="1"/>
  <c r="B29" i="9"/>
  <c r="A28" i="9"/>
  <c r="G28" i="9" s="1"/>
  <c r="B32" i="1"/>
  <c r="A31" i="1"/>
  <c r="G31" i="1" s="1"/>
  <c r="I31" i="1" s="1"/>
  <c r="A29" i="9" l="1"/>
  <c r="G29" i="9" s="1"/>
  <c r="B30" i="9"/>
  <c r="B29" i="11"/>
  <c r="A28" i="11"/>
  <c r="G28" i="11" s="1"/>
  <c r="B33" i="3"/>
  <c r="A32" i="3"/>
  <c r="G32" i="3" s="1"/>
  <c r="A29" i="6"/>
  <c r="G29" i="6" s="1"/>
  <c r="B30" i="6"/>
  <c r="A30" i="5"/>
  <c r="G30" i="5" s="1"/>
  <c r="B31" i="5"/>
  <c r="A28" i="12"/>
  <c r="G28" i="12" s="1"/>
  <c r="B29" i="12"/>
  <c r="B30" i="10"/>
  <c r="A29" i="10"/>
  <c r="G29" i="10" s="1"/>
  <c r="B30" i="2"/>
  <c r="A29" i="2"/>
  <c r="G29" i="2" s="1"/>
  <c r="B32" i="4"/>
  <c r="A31" i="4"/>
  <c r="G31" i="4" s="1"/>
  <c r="A32" i="1"/>
  <c r="G32" i="1" s="1"/>
  <c r="I32" i="1" s="1"/>
  <c r="B33" i="1"/>
  <c r="B31" i="7"/>
  <c r="A30" i="7"/>
  <c r="G30" i="7" s="1"/>
  <c r="A29" i="8"/>
  <c r="G29" i="8" s="1"/>
  <c r="B30" i="8"/>
  <c r="A33" i="3" l="1"/>
  <c r="G33" i="3" s="1"/>
  <c r="B34" i="3"/>
  <c r="B34" i="1"/>
  <c r="A33" i="1"/>
  <c r="G33" i="1" s="1"/>
  <c r="I33" i="1" s="1"/>
  <c r="B30" i="11"/>
  <c r="A29" i="11"/>
  <c r="G29" i="11" s="1"/>
  <c r="B31" i="2"/>
  <c r="A30" i="2"/>
  <c r="G30" i="2" s="1"/>
  <c r="A30" i="6"/>
  <c r="G30" i="6" s="1"/>
  <c r="B31" i="6"/>
  <c r="B31" i="9"/>
  <c r="A30" i="9"/>
  <c r="G30" i="9" s="1"/>
  <c r="B33" i="4"/>
  <c r="A32" i="4"/>
  <c r="G32" i="4" s="1"/>
  <c r="A31" i="7"/>
  <c r="G31" i="7" s="1"/>
  <c r="B32" i="7"/>
  <c r="B32" i="5"/>
  <c r="A31" i="5"/>
  <c r="G31" i="5" s="1"/>
  <c r="B31" i="10"/>
  <c r="A30" i="10"/>
  <c r="G30" i="10" s="1"/>
  <c r="A30" i="8"/>
  <c r="G30" i="8" s="1"/>
  <c r="B31" i="8"/>
  <c r="B30" i="12"/>
  <c r="A29" i="12"/>
  <c r="G29" i="12" s="1"/>
  <c r="A31" i="9" l="1"/>
  <c r="G31" i="9" s="1"/>
  <c r="B32" i="9"/>
  <c r="B32" i="6"/>
  <c r="A31" i="6"/>
  <c r="G31" i="6" s="1"/>
  <c r="A30" i="11"/>
  <c r="G30" i="11" s="1"/>
  <c r="B31" i="11"/>
  <c r="A32" i="7"/>
  <c r="G32" i="7" s="1"/>
  <c r="B33" i="7"/>
  <c r="B35" i="1"/>
  <c r="A34" i="1"/>
  <c r="G34" i="1" s="1"/>
  <c r="I34" i="1" s="1"/>
  <c r="A32" i="5"/>
  <c r="G32" i="5" s="1"/>
  <c r="B33" i="5"/>
  <c r="B32" i="8"/>
  <c r="A31" i="8"/>
  <c r="G31" i="8" s="1"/>
  <c r="A34" i="3"/>
  <c r="G34" i="3" s="1"/>
  <c r="B35" i="3"/>
  <c r="A33" i="4"/>
  <c r="G33" i="4" s="1"/>
  <c r="B34" i="4"/>
  <c r="A31" i="2"/>
  <c r="G31" i="2" s="1"/>
  <c r="B32" i="2"/>
  <c r="B32" i="10"/>
  <c r="A31" i="10"/>
  <c r="G31" i="10" s="1"/>
  <c r="A30" i="12"/>
  <c r="G30" i="12" s="1"/>
  <c r="B31" i="12"/>
  <c r="B32" i="12" l="1"/>
  <c r="A31" i="12"/>
  <c r="G31" i="12" s="1"/>
  <c r="A34" i="4"/>
  <c r="G34" i="4" s="1"/>
  <c r="B35" i="4"/>
  <c r="B34" i="7"/>
  <c r="A33" i="7"/>
  <c r="G33" i="7" s="1"/>
  <c r="A32" i="8"/>
  <c r="G32" i="8" s="1"/>
  <c r="B33" i="8"/>
  <c r="B32" i="11"/>
  <c r="A31" i="11"/>
  <c r="G31" i="11" s="1"/>
  <c r="B33" i="10"/>
  <c r="A32" i="10"/>
  <c r="G32" i="10" s="1"/>
  <c r="B34" i="5"/>
  <c r="A33" i="5"/>
  <c r="G33" i="5" s="1"/>
  <c r="B33" i="6"/>
  <c r="A32" i="6"/>
  <c r="G32" i="6" s="1"/>
  <c r="A32" i="2"/>
  <c r="G32" i="2" s="1"/>
  <c r="B33" i="2"/>
  <c r="B36" i="3"/>
  <c r="A35" i="3"/>
  <c r="G35" i="3" s="1"/>
  <c r="B33" i="9"/>
  <c r="A32" i="9"/>
  <c r="G32" i="9" s="1"/>
  <c r="B36" i="1"/>
  <c r="A35" i="1"/>
  <c r="G35" i="1" s="1"/>
  <c r="I35" i="1" s="1"/>
  <c r="B34" i="10" l="1"/>
  <c r="A33" i="10"/>
  <c r="G33" i="10" s="1"/>
  <c r="B35" i="7"/>
  <c r="A34" i="7"/>
  <c r="G34" i="7" s="1"/>
  <c r="B34" i="6"/>
  <c r="A33" i="6"/>
  <c r="G33" i="6" s="1"/>
  <c r="B34" i="9"/>
  <c r="A33" i="9"/>
  <c r="G33" i="9" s="1"/>
  <c r="A35" i="4"/>
  <c r="G35" i="4" s="1"/>
  <c r="B36" i="4"/>
  <c r="A36" i="4" s="1"/>
  <c r="G36" i="4" s="1"/>
  <c r="B33" i="11"/>
  <c r="A32" i="11"/>
  <c r="G32" i="11" s="1"/>
  <c r="B37" i="3"/>
  <c r="A37" i="3" s="1"/>
  <c r="G37" i="3" s="1"/>
  <c r="A36" i="3"/>
  <c r="G36" i="3" s="1"/>
  <c r="B34" i="8"/>
  <c r="A33" i="8"/>
  <c r="G33" i="8" s="1"/>
  <c r="B37" i="1"/>
  <c r="A37" i="1" s="1"/>
  <c r="G37" i="1" s="1"/>
  <c r="A36" i="1"/>
  <c r="G36" i="1" s="1"/>
  <c r="I36" i="1" s="1"/>
  <c r="B34" i="2"/>
  <c r="A33" i="2"/>
  <c r="G33" i="2" s="1"/>
  <c r="A34" i="5"/>
  <c r="G34" i="5" s="1"/>
  <c r="B35" i="5"/>
  <c r="B33" i="12"/>
  <c r="A32" i="12"/>
  <c r="G32" i="12" s="1"/>
  <c r="A34" i="6" l="1"/>
  <c r="G34" i="6" s="1"/>
  <c r="B35" i="6"/>
  <c r="B36" i="5"/>
  <c r="A35" i="5"/>
  <c r="G35" i="5" s="1"/>
  <c r="A35" i="7"/>
  <c r="G35" i="7" s="1"/>
  <c r="B36" i="7"/>
  <c r="B35" i="2"/>
  <c r="A35" i="2" s="1"/>
  <c r="G35" i="2" s="1"/>
  <c r="A34" i="2"/>
  <c r="G34" i="2" s="1"/>
  <c r="I37" i="1"/>
  <c r="I38" i="1" s="1"/>
  <c r="I5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B35" i="10"/>
  <c r="A34" i="10"/>
  <c r="G34" i="10" s="1"/>
  <c r="B35" i="9"/>
  <c r="A34" i="9"/>
  <c r="G34" i="9" s="1"/>
  <c r="B34" i="12"/>
  <c r="A33" i="12"/>
  <c r="G33" i="12" s="1"/>
  <c r="B35" i="8"/>
  <c r="A34" i="8"/>
  <c r="G34" i="8" s="1"/>
  <c r="B34" i="11"/>
  <c r="A33" i="11"/>
  <c r="G33" i="11" s="1"/>
  <c r="B35" i="11" l="1"/>
  <c r="A34" i="11"/>
  <c r="G34" i="11" s="1"/>
  <c r="B37" i="5"/>
  <c r="A37" i="5" s="1"/>
  <c r="G37" i="5" s="1"/>
  <c r="A36" i="5"/>
  <c r="G36" i="5" s="1"/>
  <c r="B36" i="9"/>
  <c r="A36" i="9" s="1"/>
  <c r="G36" i="9" s="1"/>
  <c r="A35" i="9"/>
  <c r="G35" i="9" s="1"/>
  <c r="I34" i="2"/>
  <c r="B36" i="10"/>
  <c r="A35" i="10"/>
  <c r="G35" i="10" s="1"/>
  <c r="I35" i="2"/>
  <c r="I36" i="2" s="1"/>
  <c r="I5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5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5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B36" i="6"/>
  <c r="A36" i="6" s="1"/>
  <c r="G36" i="6" s="1"/>
  <c r="A35" i="6"/>
  <c r="G35" i="6" s="1"/>
  <c r="B36" i="8"/>
  <c r="A35" i="8"/>
  <c r="G35" i="8" s="1"/>
  <c r="B35" i="12"/>
  <c r="A34" i="12"/>
  <c r="G34" i="12" s="1"/>
  <c r="B37" i="7"/>
  <c r="A37" i="7" s="1"/>
  <c r="G37" i="7" s="1"/>
  <c r="A36" i="7"/>
  <c r="G36" i="7" s="1"/>
  <c r="I36" i="5" l="1"/>
  <c r="I37" i="5"/>
  <c r="I38" i="5" s="1"/>
  <c r="I5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5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5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B36" i="12"/>
  <c r="A35" i="12"/>
  <c r="G35" i="12" s="1"/>
  <c r="B36" i="11"/>
  <c r="A36" i="11" s="1"/>
  <c r="G36" i="11" s="1"/>
  <c r="A35" i="11"/>
  <c r="G35" i="11" s="1"/>
  <c r="B37" i="10"/>
  <c r="A37" i="10" s="1"/>
  <c r="G37" i="10" s="1"/>
  <c r="A36" i="10"/>
  <c r="G36" i="10" s="1"/>
  <c r="B37" i="8"/>
  <c r="A37" i="8" s="1"/>
  <c r="G37" i="8" s="1"/>
  <c r="A36" i="8"/>
  <c r="G36" i="8" s="1"/>
  <c r="B37" i="12" l="1"/>
  <c r="A37" i="12" s="1"/>
  <c r="G37" i="12" s="1"/>
  <c r="A36" i="12"/>
  <c r="G36" i="12" s="1"/>
  <c r="I36" i="8"/>
  <c r="I37" i="8" s="1"/>
  <c r="I38" i="8" s="1"/>
  <c r="I5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5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5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5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l="1"/>
  <c r="I37" i="12"/>
  <c r="I38" i="12" s="1"/>
</calcChain>
</file>

<file path=xl/sharedStrings.xml><?xml version="1.0" encoding="utf-8"?>
<sst xmlns="http://schemas.openxmlformats.org/spreadsheetml/2006/main" count="346" uniqueCount="56">
  <si>
    <t>Zeiterfassungsbogen für die gleitende Arbeitszeit</t>
  </si>
  <si>
    <t>Normal</t>
  </si>
  <si>
    <t>Gleittag</t>
  </si>
  <si>
    <t xml:space="preserve">Monat: </t>
  </si>
  <si>
    <t xml:space="preserve">Name: </t>
  </si>
  <si>
    <t>Martina Musterfrau</t>
  </si>
  <si>
    <r>
      <rPr>
        <b/>
        <sz val="11"/>
        <rFont val="Arial"/>
        <family val="2"/>
      </rPr>
      <t>Dienststelle:</t>
    </r>
    <r>
      <rPr>
        <sz val="11"/>
        <rFont val="Arial"/>
        <family val="2"/>
      </rPr>
      <t xml:space="preserve"> </t>
    </r>
  </si>
  <si>
    <t>MA</t>
  </si>
  <si>
    <t>bis</t>
  </si>
  <si>
    <t>Std.</t>
  </si>
  <si>
    <t>Wochenar-beitszeit [Std.]:</t>
  </si>
  <si>
    <t>Arbeitstage je Woche:</t>
  </si>
  <si>
    <t>tägl. Ar-beitszeit:</t>
  </si>
  <si>
    <t>Übertrag:</t>
  </si>
  <si>
    <t>Wochentag</t>
  </si>
  <si>
    <t>Tage</t>
  </si>
  <si>
    <t>Beginn</t>
  </si>
  <si>
    <t>Ende</t>
  </si>
  <si>
    <t>Std./Min.</t>
  </si>
  <si>
    <t>mehr</t>
  </si>
  <si>
    <t>weniger</t>
  </si>
  <si>
    <t>weitere
Pausen-
zeiten</t>
  </si>
  <si>
    <t xml:space="preserve"> + / -</t>
  </si>
  <si>
    <t>Bemerkungen</t>
  </si>
  <si>
    <t>Schalter</t>
  </si>
  <si>
    <t>Neujahr</t>
  </si>
  <si>
    <t>arbeitsfrei</t>
  </si>
  <si>
    <t>Dienststelle:</t>
  </si>
  <si>
    <t>Intern. Frauentag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</si>
  <si>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</si>
  <si>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</si>
  <si>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</si>
  <si>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</si>
  <si>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</si>
  <si>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</si>
  <si>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</si>
  <si>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Tag der dt. Einheit</t>
  </si>
  <si>
    <t>Heiligabend</t>
  </si>
  <si>
    <t>1. Weihnachtstag</t>
  </si>
  <si>
    <t>2. Weihnachtstag</t>
  </si>
  <si>
    <t>Silvester</t>
  </si>
  <si>
    <t>Kleine Hilfe</t>
  </si>
  <si>
    <t>v2.4.0</t>
  </si>
  <si>
    <t>Übertrag</t>
  </si>
  <si>
    <t>in der Januar-Tabelle wird der eventuelle Über-/Unterstunden-Betrag aus dem Vorjahr eingetragen</t>
  </si>
  <si>
    <t>Beginn/Ende</t>
  </si>
  <si>
    <t>an jedem Arbeitstag wird der Beginn und das Ende in der Form hh:mm:ss eingetragen, die Sekunden können weggelassen werden</t>
  </si>
  <si>
    <t>tägl. Arbeitszeit</t>
  </si>
  <si>
    <t>wird ohne die evtl. durchzuführende Pause angezeigt</t>
  </si>
  <si>
    <r>
      <rPr>
        <sz val="9"/>
        <rFont val="Geneva"/>
        <family val="2"/>
      </rPr>
      <t xml:space="preserve">falls ein Gleittag genommen wurde, dann in der Spalte Bemerkung das Wort </t>
    </r>
    <r>
      <rPr>
        <i/>
        <sz val="9"/>
        <rFont val="Geneva"/>
        <family val="2"/>
      </rPr>
      <t>Gleittag</t>
    </r>
    <r>
      <rPr>
        <sz val="9"/>
        <rFont val="Geneva"/>
        <family val="2"/>
      </rPr>
      <t xml:space="preserve"> eintragen</t>
    </r>
  </si>
  <si>
    <t>Überstunden</t>
  </si>
  <si>
    <r>
      <rPr>
        <sz val="9"/>
        <rFont val="Geneva"/>
        <family val="2"/>
      </rPr>
      <t xml:space="preserve">bei Teilzeit-Verträgen mit weniger Wochenarbeitstagen als 5 Tagen, wird ein zusätzlicher durchgeführter Arbeitstag in der Woche mit dem Wort </t>
    </r>
    <r>
      <rPr>
        <i/>
        <sz val="9"/>
        <rFont val="Geneva"/>
        <family val="2"/>
      </rPr>
      <t>Überstunden</t>
    </r>
    <r>
      <rPr>
        <sz val="9"/>
        <rFont val="Geneva"/>
        <family val="2"/>
      </rPr>
      <t xml:space="preserve"> in der Bemerkungen-Spalte angezeigt</t>
    </r>
  </si>
  <si>
    <t>Pausenzeit</t>
  </si>
  <si>
    <t>ab einer Arbeitszeitdauer von 6 Stunden und 1 Minute werden 30 Minuten Pause abgezogen</t>
  </si>
  <si>
    <t>weitere Pausenzeiten</t>
  </si>
  <si>
    <t>ab einer Arbeitszeitdauer von 9 Stunden und 30 Minuten werden zusätzlich zur Pausenzeit 15 Minuten Pause abgezogen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</si>
</sst>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\ [$€-407];[Red]\-#,##0.00\ [$€-407]"/>
    <numFmt numFmtId="165" formatCode="ddd"/>
    <numFmt numFmtId="166" formatCode="d/\ mmmm\ yyyy"/>
    <numFmt numFmtId="167" formatCode="0.0000"/>
    <numFmt numFmtId="168" formatCode="#,##0.00\ ;\-#,##0.00\ "/>
    <numFmt numFmtId="169" formatCode="mmmm\ yyyy"/>
    <numFmt numFmtId="170" formatCode="dddd"/>
    <numFmt numFmtId="171" formatCode="dd/\ mm"/>
    <numFmt numFmtId="172" formatCode="\-[h]:mm"/>
    <numFmt numFmtId="173" formatCode="[h]:mm"/>
    <numFmt numFmtId="174" formatCode="&quot;WAHR&quot;;&quot;WAHR&quot;;&quot;FALSCH&quot;"/>
  </numFmts>
  <fonts count="15" x14ac:knownFonts="1">
    <font>
      <sz val="9"/>
      <name val="Geneva"/>
    </font>
    <font>
      <b/>
      <i/>
      <u/>
      <sz val="9"/>
      <name val="Geneva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CE181E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24"/>
      <name val="Geneva"/>
      <family val="2"/>
    </font>
    <font>
      <i/>
      <sz val="9"/>
      <name val="Geneva"/>
      <family val="2"/>
    </font>
    <font>
      <sz val="9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rgb="FF31363B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auto="1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auto="1"/>
      </top>
      <bottom style="thin">
        <color auto="1"/>
      </bottom>
      <diagonal/>
    </border>
    <border>
      <left style="thin">
        <color rgb="FF31363B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/>
      <top style="medium">
        <color rgb="FF31363B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medium">
        <color rgb="FF31363B"/>
      </bottom>
      <diagonal/>
    </border>
    <border>
      <left/>
      <right style="thin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/>
      <diagonal/>
    </border>
    <border>
      <left style="thin">
        <color auto="1"/>
      </left>
      <right style="medium">
        <color rgb="FF31363B"/>
      </right>
      <top style="medium">
        <color auto="1"/>
      </top>
      <bottom style="thin">
        <color auto="1"/>
      </bottom>
      <diagonal/>
    </border>
    <border>
      <left style="medium">
        <color rgb="FF31363B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186">
    <xf numFmtId="0" fontId="0" fillId="0" borderId="0" xfId="0"/>
    <xf numFmtId="0" fontId="8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vertical="center"/>
      <protection hidden="1"/>
    </xf>
    <xf numFmtId="165" fontId="2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7" fontId="6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21" fontId="4" fillId="0" borderId="0" xfId="0" applyNumberFormat="1" applyFont="1" applyAlignment="1">
      <alignment vertical="center"/>
    </xf>
    <xf numFmtId="20" fontId="4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165" fontId="7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49" fontId="9" fillId="0" borderId="0" xfId="0" applyNumberFormat="1" applyFont="1" applyAlignment="1">
      <alignment vertical="center" wrapText="1"/>
    </xf>
    <xf numFmtId="167" fontId="10" fillId="0" borderId="0" xfId="0" applyNumberFormat="1" applyFont="1" applyAlignment="1" applyProtection="1">
      <alignment horizontal="center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hidden="1"/>
    </xf>
    <xf numFmtId="21" fontId="10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20" fontId="8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right" vertical="center"/>
      <protection hidden="1"/>
    </xf>
    <xf numFmtId="165" fontId="8" fillId="0" borderId="3" xfId="0" applyNumberFormat="1" applyFont="1" applyBorder="1" applyAlignment="1" applyProtection="1">
      <alignment horizontal="left" vertical="center"/>
      <protection locked="0"/>
    </xf>
    <xf numFmtId="165" fontId="2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70" fontId="2" fillId="2" borderId="10" xfId="0" applyNumberFormat="1" applyFont="1" applyFill="1" applyBorder="1" applyAlignment="1">
      <alignment horizontal="left" vertical="center"/>
    </xf>
    <xf numFmtId="171" fontId="8" fillId="2" borderId="11" xfId="0" applyNumberFormat="1" applyFont="1" applyFill="1" applyBorder="1" applyAlignment="1">
      <alignment horizontal="center" vertical="center"/>
    </xf>
    <xf numFmtId="20" fontId="8" fillId="2" borderId="12" xfId="0" applyNumberFormat="1" applyFont="1" applyFill="1" applyBorder="1" applyAlignment="1" applyProtection="1">
      <alignment horizontal="center" vertical="center"/>
      <protection locked="0"/>
    </xf>
    <xf numFmtId="20" fontId="8" fillId="2" borderId="13" xfId="0" applyNumberFormat="1" applyFont="1" applyFill="1" applyBorder="1" applyAlignment="1" applyProtection="1">
      <alignment horizontal="center" vertical="center"/>
      <protection locked="0"/>
    </xf>
    <xf numFmtId="20" fontId="8" fillId="2" borderId="14" xfId="0" applyNumberFormat="1" applyFont="1" applyFill="1" applyBorder="1" applyAlignment="1">
      <alignment horizontal="center" vertical="center"/>
    </xf>
    <xf numFmtId="172" fontId="8" fillId="2" borderId="14" xfId="0" applyNumberFormat="1" applyFont="1" applyFill="1" applyBorder="1" applyAlignment="1">
      <alignment horizontal="center" vertical="center"/>
    </xf>
    <xf numFmtId="173" fontId="8" fillId="2" borderId="14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left" vertical="center"/>
      <protection locked="0"/>
    </xf>
    <xf numFmtId="165" fontId="4" fillId="0" borderId="0" xfId="0" applyNumberFormat="1" applyFont="1" applyAlignment="1">
      <alignment vertical="center"/>
    </xf>
    <xf numFmtId="170" fontId="2" fillId="0" borderId="10" xfId="0" applyNumberFormat="1" applyFont="1" applyBorder="1" applyAlignment="1">
      <alignment horizontal="left" vertical="center"/>
    </xf>
    <xf numFmtId="171" fontId="8" fillId="0" borderId="16" xfId="0" applyNumberFormat="1" applyFont="1" applyBorder="1" applyAlignment="1">
      <alignment horizontal="center" vertical="center"/>
    </xf>
    <xf numFmtId="20" fontId="8" fillId="0" borderId="10" xfId="0" applyNumberFormat="1" applyFont="1" applyBorder="1" applyAlignment="1" applyProtection="1">
      <alignment horizontal="center" vertical="center"/>
      <protection locked="0"/>
    </xf>
    <xf numFmtId="20" fontId="8" fillId="0" borderId="14" xfId="0" applyNumberFormat="1" applyFont="1" applyBorder="1" applyAlignment="1" applyProtection="1">
      <alignment horizontal="center" vertical="center"/>
      <protection locked="0"/>
    </xf>
    <xf numFmtId="20" fontId="8" fillId="0" borderId="14" xfId="0" applyNumberFormat="1" applyFont="1" applyBorder="1" applyAlignment="1">
      <alignment horizontal="center" vertical="center"/>
    </xf>
    <xf numFmtId="172" fontId="8" fillId="0" borderId="14" xfId="0" applyNumberFormat="1" applyFont="1" applyBorder="1" applyAlignment="1">
      <alignment horizontal="center" vertical="center"/>
    </xf>
    <xf numFmtId="173" fontId="8" fillId="0" borderId="14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 applyProtection="1">
      <alignment horizontal="left" vertical="center"/>
      <protection locked="0"/>
    </xf>
    <xf numFmtId="171" fontId="8" fillId="0" borderId="11" xfId="0" applyNumberFormat="1" applyFont="1" applyBorder="1" applyAlignment="1">
      <alignment horizontal="center" vertical="center"/>
    </xf>
    <xf numFmtId="20" fontId="8" fillId="0" borderId="17" xfId="0" applyNumberFormat="1" applyFont="1" applyBorder="1" applyAlignment="1" applyProtection="1">
      <alignment horizontal="center" vertical="center"/>
      <protection locked="0"/>
    </xf>
    <xf numFmtId="165" fontId="8" fillId="0" borderId="11" xfId="0" applyNumberFormat="1" applyFont="1" applyBorder="1" applyAlignment="1" applyProtection="1">
      <alignment horizontal="left" vertical="center"/>
      <protection locked="0"/>
    </xf>
    <xf numFmtId="171" fontId="8" fillId="2" borderId="16" xfId="0" applyNumberFormat="1" applyFont="1" applyFill="1" applyBorder="1" applyAlignment="1">
      <alignment horizontal="center" vertical="center"/>
    </xf>
    <xf numFmtId="20" fontId="8" fillId="2" borderId="10" xfId="0" applyNumberFormat="1" applyFont="1" applyFill="1" applyBorder="1" applyAlignment="1" applyProtection="1">
      <alignment horizontal="center" vertical="center"/>
      <protection locked="0"/>
    </xf>
    <xf numFmtId="20" fontId="8" fillId="2" borderId="14" xfId="0" applyNumberFormat="1" applyFont="1" applyFill="1" applyBorder="1" applyAlignment="1" applyProtection="1">
      <alignment horizontal="center" vertical="center"/>
      <protection locked="0"/>
    </xf>
    <xf numFmtId="165" fontId="8" fillId="2" borderId="16" xfId="0" applyNumberFormat="1" applyFont="1" applyFill="1" applyBorder="1" applyAlignment="1" applyProtection="1">
      <alignment horizontal="left" vertical="center"/>
      <protection locked="0"/>
    </xf>
    <xf numFmtId="171" fontId="8" fillId="0" borderId="18" xfId="0" applyNumberFormat="1" applyFont="1" applyBorder="1" applyAlignment="1">
      <alignment horizontal="center" vertical="center"/>
    </xf>
    <xf numFmtId="20" fontId="8" fillId="0" borderId="19" xfId="0" applyNumberFormat="1" applyFont="1" applyBorder="1" applyAlignment="1" applyProtection="1">
      <alignment horizontal="center" vertical="center"/>
      <protection locked="0"/>
    </xf>
    <xf numFmtId="20" fontId="8" fillId="0" borderId="20" xfId="0" applyNumberFormat="1" applyFont="1" applyBorder="1" applyAlignment="1" applyProtection="1">
      <alignment horizontal="center" vertical="center"/>
      <protection locked="0"/>
    </xf>
    <xf numFmtId="20" fontId="8" fillId="0" borderId="20" xfId="0" applyNumberFormat="1" applyFont="1" applyBorder="1" applyAlignment="1">
      <alignment horizontal="center" vertical="center"/>
    </xf>
    <xf numFmtId="165" fontId="8" fillId="0" borderId="21" xfId="0" applyNumberFormat="1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hidden="1"/>
    </xf>
    <xf numFmtId="1" fontId="8" fillId="0" borderId="2" xfId="0" applyNumberFormat="1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173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 applyProtection="1">
      <alignment vertical="center"/>
      <protection locked="0"/>
    </xf>
    <xf numFmtId="20" fontId="2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locked="0"/>
    </xf>
    <xf numFmtId="168" fontId="8" fillId="0" borderId="0" xfId="0" applyNumberFormat="1" applyFont="1" applyAlignment="1" applyProtection="1">
      <alignment vertical="center"/>
      <protection hidden="1"/>
    </xf>
    <xf numFmtId="167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23" xfId="0" applyFont="1" applyBorder="1" applyAlignment="1" applyProtection="1">
      <alignment horizontal="center" vertical="center"/>
      <protection locked="0"/>
    </xf>
    <xf numFmtId="20" fontId="8" fillId="0" borderId="23" xfId="0" applyNumberFormat="1" applyFont="1" applyBorder="1" applyAlignment="1" applyProtection="1">
      <alignment horizontal="center" vertical="center"/>
      <protection hidden="1"/>
    </xf>
    <xf numFmtId="0" fontId="8" fillId="0" borderId="23" xfId="0" applyFont="1" applyBorder="1" applyAlignment="1" applyProtection="1">
      <alignment horizontal="right"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165" fontId="8" fillId="0" borderId="24" xfId="0" applyNumberFormat="1" applyFont="1" applyBorder="1" applyAlignment="1" applyProtection="1">
      <alignment horizontal="left" vertical="center"/>
      <protection locked="0"/>
    </xf>
    <xf numFmtId="0" fontId="8" fillId="0" borderId="2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/>
    </xf>
    <xf numFmtId="165" fontId="8" fillId="0" borderId="28" xfId="0" applyNumberFormat="1" applyFont="1" applyBorder="1" applyAlignment="1">
      <alignment horizontal="center" vertical="center"/>
    </xf>
    <xf numFmtId="20" fontId="8" fillId="0" borderId="12" xfId="0" applyNumberFormat="1" applyFont="1" applyBorder="1" applyAlignment="1" applyProtection="1">
      <alignment horizontal="center" vertical="center"/>
      <protection locked="0"/>
    </xf>
    <xf numFmtId="20" fontId="8" fillId="0" borderId="13" xfId="0" applyNumberFormat="1" applyFont="1" applyBorder="1" applyAlignment="1" applyProtection="1">
      <alignment horizontal="center" vertical="center"/>
      <protection locked="0"/>
    </xf>
    <xf numFmtId="20" fontId="8" fillId="0" borderId="13" xfId="0" applyNumberFormat="1" applyFont="1" applyBorder="1" applyAlignment="1">
      <alignment horizontal="center" vertical="center"/>
    </xf>
    <xf numFmtId="172" fontId="8" fillId="0" borderId="13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left" vertical="center"/>
      <protection locked="0"/>
    </xf>
    <xf numFmtId="20" fontId="8" fillId="2" borderId="17" xfId="0" applyNumberFormat="1" applyFont="1" applyFill="1" applyBorder="1" applyAlignment="1" applyProtection="1">
      <alignment horizontal="center" vertical="center"/>
      <protection locked="0"/>
    </xf>
    <xf numFmtId="20" fontId="8" fillId="2" borderId="13" xfId="0" applyNumberFormat="1" applyFont="1" applyFill="1" applyBorder="1" applyAlignment="1">
      <alignment horizontal="center" vertical="center"/>
    </xf>
    <xf numFmtId="172" fontId="8" fillId="2" borderId="13" xfId="0" applyNumberFormat="1" applyFont="1" applyFill="1" applyBorder="1" applyAlignment="1">
      <alignment horizontal="center" vertical="center"/>
    </xf>
    <xf numFmtId="165" fontId="8" fillId="2" borderId="11" xfId="0" applyNumberFormat="1" applyFont="1" applyFill="1" applyBorder="1" applyAlignment="1" applyProtection="1">
      <alignment horizontal="left" vertical="center"/>
      <protection locked="0"/>
    </xf>
    <xf numFmtId="172" fontId="2" fillId="0" borderId="0" xfId="0" applyNumberFormat="1" applyFont="1" applyAlignment="1">
      <alignment vertical="center"/>
    </xf>
    <xf numFmtId="20" fontId="8" fillId="0" borderId="29" xfId="0" applyNumberFormat="1" applyFont="1" applyBorder="1" applyAlignment="1" applyProtection="1">
      <alignment horizontal="center" vertical="center"/>
      <protection locked="0"/>
    </xf>
    <xf numFmtId="20" fontId="8" fillId="0" borderId="29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 applyProtection="1">
      <alignment horizontal="left" vertical="center"/>
      <protection locked="0"/>
    </xf>
    <xf numFmtId="168" fontId="8" fillId="0" borderId="2" xfId="0" applyNumberFormat="1" applyFont="1" applyBorder="1" applyAlignment="1" applyProtection="1">
      <alignment vertical="center"/>
      <protection hidden="1"/>
    </xf>
    <xf numFmtId="173" fontId="8" fillId="0" borderId="2" xfId="0" applyNumberFormat="1" applyFont="1" applyBorder="1" applyAlignment="1" applyProtection="1">
      <alignment horizontal="center" vertical="center"/>
      <protection hidden="1"/>
    </xf>
    <xf numFmtId="1" fontId="7" fillId="0" borderId="0" xfId="0" applyNumberFormat="1" applyFont="1" applyAlignment="1">
      <alignment horizontal="right" vertical="center"/>
    </xf>
    <xf numFmtId="20" fontId="8" fillId="0" borderId="31" xfId="0" applyNumberFormat="1" applyFont="1" applyBorder="1" applyAlignment="1" applyProtection="1">
      <alignment horizontal="center" vertical="center"/>
      <protection locked="0"/>
    </xf>
    <xf numFmtId="20" fontId="8" fillId="0" borderId="18" xfId="0" applyNumberFormat="1" applyFont="1" applyBorder="1" applyAlignment="1" applyProtection="1">
      <alignment horizontal="center" vertical="center"/>
      <protection locked="0"/>
    </xf>
    <xf numFmtId="20" fontId="8" fillId="0" borderId="18" xfId="0" applyNumberFormat="1" applyFont="1" applyBorder="1" applyAlignment="1">
      <alignment horizontal="center" vertical="center"/>
    </xf>
    <xf numFmtId="165" fontId="8" fillId="0" borderId="32" xfId="0" applyNumberFormat="1" applyFont="1" applyBorder="1" applyAlignment="1" applyProtection="1">
      <alignment horizontal="left" vertical="center"/>
      <protection locked="0"/>
    </xf>
    <xf numFmtId="174" fontId="3" fillId="0" borderId="0" xfId="0" applyNumberFormat="1" applyFont="1" applyAlignment="1" applyProtection="1">
      <alignment horizontal="center" vertical="center"/>
      <protection hidden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5" fontId="8" fillId="0" borderId="35" xfId="0" applyNumberFormat="1" applyFont="1" applyBorder="1" applyAlignment="1">
      <alignment horizontal="center" vertical="center"/>
    </xf>
    <xf numFmtId="171" fontId="8" fillId="2" borderId="36" xfId="0" applyNumberFormat="1" applyFont="1" applyFill="1" applyBorder="1" applyAlignment="1">
      <alignment horizontal="center" vertical="center"/>
    </xf>
    <xf numFmtId="20" fontId="8" fillId="2" borderId="37" xfId="0" applyNumberFormat="1" applyFont="1" applyFill="1" applyBorder="1" applyAlignment="1" applyProtection="1">
      <alignment horizontal="center" vertical="center"/>
      <protection locked="0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49" fontId="8" fillId="2" borderId="36" xfId="0" applyNumberFormat="1" applyFont="1" applyFill="1" applyBorder="1" applyAlignment="1" applyProtection="1">
      <alignment horizontal="left" vertical="center"/>
      <protection locked="0"/>
    </xf>
    <xf numFmtId="20" fontId="8" fillId="0" borderId="39" xfId="0" applyNumberFormat="1" applyFont="1" applyBorder="1" applyAlignment="1" applyProtection="1">
      <alignment horizontal="center" vertical="center"/>
      <protection locked="0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2" borderId="41" xfId="0" applyNumberFormat="1" applyFont="1" applyFill="1" applyBorder="1" applyAlignment="1" applyProtection="1">
      <alignment horizontal="center" vertical="center"/>
      <protection locked="0"/>
    </xf>
    <xf numFmtId="171" fontId="8" fillId="2" borderId="32" xfId="0" applyNumberFormat="1" applyFont="1" applyFill="1" applyBorder="1" applyAlignment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2" borderId="18" xfId="0" applyNumberFormat="1" applyFont="1" applyFill="1" applyBorder="1" applyAlignment="1" applyProtection="1">
      <alignment horizontal="center" vertical="center"/>
      <protection locked="0"/>
    </xf>
    <xf numFmtId="20" fontId="8" fillId="2" borderId="18" xfId="0" applyNumberFormat="1" applyFont="1" applyFill="1" applyBorder="1" applyAlignment="1">
      <alignment horizontal="center" vertical="center"/>
    </xf>
    <xf numFmtId="165" fontId="8" fillId="2" borderId="32" xfId="0" applyNumberFormat="1" applyFont="1" applyFill="1" applyBorder="1" applyAlignment="1" applyProtection="1">
      <alignment horizontal="left" vertical="center"/>
      <protection locked="0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2" fontId="8" fillId="0" borderId="45" xfId="0" applyNumberFormat="1" applyFont="1" applyBorder="1" applyAlignment="1">
      <alignment horizontal="center" vertical="center"/>
    </xf>
    <xf numFmtId="165" fontId="8" fillId="0" borderId="46" xfId="0" applyNumberFormat="1" applyFont="1" applyBorder="1" applyAlignment="1">
      <alignment horizontal="center" vertical="center"/>
    </xf>
    <xf numFmtId="171" fontId="8" fillId="0" borderId="47" xfId="0" applyNumberFormat="1" applyFont="1" applyBorder="1" applyAlignment="1">
      <alignment horizontal="center" vertical="center"/>
    </xf>
    <xf numFmtId="20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47" xfId="0" applyNumberFormat="1" applyFont="1" applyBorder="1" applyAlignment="1" applyProtection="1">
      <alignment horizontal="left" vertical="center"/>
      <protection locked="0"/>
    </xf>
    <xf numFmtId="171" fontId="8" fillId="0" borderId="32" xfId="0" applyNumberFormat="1" applyFont="1" applyBorder="1" applyAlignment="1">
      <alignment horizontal="center" vertical="center"/>
    </xf>
    <xf numFmtId="0" fontId="8" fillId="0" borderId="49" xfId="0" applyFont="1" applyBorder="1" applyAlignment="1">
      <alignment vertical="center"/>
    </xf>
    <xf numFmtId="165" fontId="8" fillId="0" borderId="50" xfId="0" applyNumberFormat="1" applyFont="1" applyBorder="1" applyAlignment="1">
      <alignment horizontal="center" vertical="center"/>
    </xf>
    <xf numFmtId="172" fontId="8" fillId="2" borderId="13" xfId="0" applyNumberFormat="1" applyFont="1" applyFill="1" applyBorder="1" applyAlignment="1">
      <alignment horizontal="justify" vertical="center"/>
    </xf>
    <xf numFmtId="165" fontId="8" fillId="2" borderId="51" xfId="0" applyNumberFormat="1" applyFont="1" applyFill="1" applyBorder="1" applyAlignment="1" applyProtection="1">
      <alignment horizontal="left" vertical="center"/>
      <protection locked="0"/>
    </xf>
    <xf numFmtId="172" fontId="8" fillId="0" borderId="13" xfId="0" applyNumberFormat="1" applyFont="1" applyBorder="1" applyAlignment="1">
      <alignment horizontal="justify" vertical="center"/>
    </xf>
    <xf numFmtId="171" fontId="8" fillId="0" borderId="20" xfId="0" applyNumberFormat="1" applyFont="1" applyBorder="1" applyAlignment="1">
      <alignment horizontal="center" vertical="center"/>
    </xf>
    <xf numFmtId="171" fontId="8" fillId="0" borderId="36" xfId="0" applyNumberFormat="1" applyFont="1" applyBorder="1" applyAlignment="1">
      <alignment horizontal="center" vertical="center"/>
    </xf>
    <xf numFmtId="20" fontId="8" fillId="0" borderId="37" xfId="0" applyNumberFormat="1" applyFont="1" applyBorder="1" applyAlignment="1" applyProtection="1">
      <alignment horizontal="center" vertical="center"/>
      <protection locked="0"/>
    </xf>
    <xf numFmtId="20" fontId="8" fillId="0" borderId="38" xfId="0" applyNumberFormat="1" applyFont="1" applyBorder="1" applyAlignment="1" applyProtection="1">
      <alignment horizontal="center" vertical="center"/>
      <protection locked="0"/>
    </xf>
    <xf numFmtId="165" fontId="8" fillId="0" borderId="36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165" fontId="8" fillId="0" borderId="51" xfId="0" applyNumberFormat="1" applyFont="1" applyBorder="1" applyAlignment="1" applyProtection="1">
      <alignment horizontal="left" vertical="center"/>
      <protection locked="0"/>
    </xf>
    <xf numFmtId="171" fontId="8" fillId="2" borderId="21" xfId="0" applyNumberFormat="1" applyFont="1" applyFill="1" applyBorder="1" applyAlignment="1">
      <alignment horizontal="center" vertical="center"/>
    </xf>
    <xf numFmtId="20" fontId="8" fillId="2" borderId="19" xfId="0" applyNumberFormat="1" applyFont="1" applyFill="1" applyBorder="1" applyAlignment="1" applyProtection="1">
      <alignment horizontal="center" vertical="center"/>
      <protection locked="0"/>
    </xf>
    <xf numFmtId="20" fontId="8" fillId="2" borderId="20" xfId="0" applyNumberFormat="1" applyFont="1" applyFill="1" applyBorder="1" applyAlignment="1" applyProtection="1">
      <alignment horizontal="center" vertical="center"/>
      <protection locked="0"/>
    </xf>
    <xf numFmtId="20" fontId="8" fillId="2" borderId="20" xfId="0" applyNumberFormat="1" applyFont="1" applyFill="1" applyBorder="1" applyAlignment="1">
      <alignment horizontal="center" vertical="center"/>
    </xf>
    <xf numFmtId="165" fontId="8" fillId="2" borderId="47" xfId="0" applyNumberFormat="1" applyFont="1" applyFill="1" applyBorder="1" applyAlignment="1" applyProtection="1">
      <alignment horizontal="left" vertical="center"/>
      <protection locked="0"/>
    </xf>
    <xf numFmtId="165" fontId="8" fillId="2" borderId="36" xfId="0" applyNumberFormat="1" applyFont="1" applyFill="1" applyBorder="1" applyAlignment="1" applyProtection="1">
      <alignment horizontal="left" vertical="center"/>
      <protection locked="0"/>
    </xf>
    <xf numFmtId="170" fontId="8" fillId="0" borderId="0" xfId="0" applyNumberFormat="1" applyFont="1" applyAlignment="1">
      <alignment horizontal="left" vertical="center"/>
    </xf>
    <xf numFmtId="171" fontId="8" fillId="0" borderId="0" xfId="0" applyNumberFormat="1" applyFont="1" applyAlignment="1">
      <alignment horizontal="center" vertical="center"/>
    </xf>
    <xf numFmtId="20" fontId="8" fillId="0" borderId="0" xfId="0" applyNumberFormat="1" applyFont="1" applyAlignment="1" applyProtection="1">
      <alignment horizontal="center" vertical="center"/>
      <protection locked="0"/>
    </xf>
    <xf numFmtId="20" fontId="8" fillId="0" borderId="0" xfId="0" applyNumberFormat="1" applyFont="1" applyAlignment="1">
      <alignment horizontal="center" vertical="center"/>
    </xf>
    <xf numFmtId="172" fontId="8" fillId="0" borderId="0" xfId="0" applyNumberFormat="1" applyFont="1" applyAlignment="1">
      <alignment horizontal="center" vertical="center"/>
    </xf>
    <xf numFmtId="173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hidden="1"/>
    </xf>
    <xf numFmtId="170" fontId="2" fillId="2" borderId="52" xfId="0" applyNumberFormat="1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169" fontId="8" fillId="0" borderId="0" xfId="0" applyNumberFormat="1" applyFont="1" applyAlignment="1" applyProtection="1">
      <alignment horizontal="lef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8" fillId="0" borderId="2" xfId="0" applyNumberFormat="1" applyFont="1" applyBorder="1" applyAlignment="1" applyProtection="1">
      <alignment horizontal="center" vertical="center"/>
      <protection locked="0"/>
    </xf>
  </cellXfs>
  <cellStyles count="2">
    <cellStyle name="Ergebnis 2" xfId="1" xr:uid="{00000000-0005-0000-0000-000006000000}"/>
    <cellStyle name="Standard" xfId="0" builtinId="0"/>
  </cellStyles>
  <dxfs count="608"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color rgb="FFFFFFFF"/>
        <name val="Geneva"/>
      </font>
    </dxf>
    <dxf>
      <font>
        <sz val="9"/>
        <color rgb="FFFFFFFF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color rgb="FF000000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  <dxf>
      <font>
        <sz val="9"/>
        <name val="Geneva"/>
      </font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9"/>
  <sheetViews>
    <sheetView tabSelected="1" zoomScale="120" zoomScaleNormal="120" zoomScalePageLayoutView="95" workbookViewId="0">
      <selection activeCell="C8" sqref="C8"/>
    </sheetView>
  </sheetViews>
  <sheetFormatPr baseColWidth="10" defaultColWidth="10.6640625" defaultRowHeight="13" x14ac:dyDescent="0.2"/>
  <cols>
    <col min="1" max="1" width="13" style="2" customWidth="1"/>
    <col min="2" max="2" width="8.5" style="3" customWidth="1"/>
    <col min="3" max="4" width="7" style="3" customWidth="1"/>
    <col min="5" max="5" width="8.33203125" style="4" customWidth="1"/>
    <col min="6" max="6" width="8.5" style="5" customWidth="1"/>
    <col min="7" max="7" width="9" style="4" customWidth="1"/>
    <col min="8" max="8" width="8.1640625" style="4" customWidth="1"/>
    <col min="9" max="9" width="8.6640625" style="4" customWidth="1"/>
    <col min="10" max="10" width="12.83203125" style="6" customWidth="1"/>
    <col min="11" max="11" width="7.33203125" style="2" customWidth="1"/>
    <col min="12" max="12" width="7.6640625" style="2" customWidth="1"/>
    <col min="13" max="13" width="9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9"/>
      <c r="O1" s="10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4"/>
      <c r="O2" s="15"/>
    </row>
    <row r="3" spans="1:16" ht="19.5" customHeight="1" x14ac:dyDescent="0.2">
      <c r="A3" s="16" t="s">
        <v>3</v>
      </c>
      <c r="B3" s="178">
        <v>43465</v>
      </c>
      <c r="C3" s="178"/>
      <c r="D3" s="17" t="s">
        <v>4</v>
      </c>
      <c r="E3" s="179" t="s">
        <v>5</v>
      </c>
      <c r="F3" s="179"/>
      <c r="G3" s="179"/>
      <c r="H3" s="18"/>
      <c r="I3" s="19" t="s">
        <v>6</v>
      </c>
      <c r="J3" s="20" t="s">
        <v>7</v>
      </c>
      <c r="K3" s="7" t="s">
        <v>8</v>
      </c>
      <c r="L3" s="8">
        <v>0.25</v>
      </c>
      <c r="M3" s="13" t="s">
        <v>9</v>
      </c>
      <c r="N3" s="9"/>
      <c r="O3" s="21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9"/>
      <c r="O4" s="21"/>
    </row>
    <row r="5" spans="1:16" ht="17" customHeight="1" x14ac:dyDescent="0.2">
      <c r="A5" s="28"/>
      <c r="B5" s="29"/>
      <c r="C5" s="29"/>
      <c r="D5" s="29"/>
      <c r="E5" s="30"/>
      <c r="F5" s="31"/>
      <c r="G5" s="31"/>
      <c r="H5" s="31" t="s">
        <v>13</v>
      </c>
      <c r="I5" s="185">
        <v>0</v>
      </c>
      <c r="J5" s="32" t="s">
        <v>9</v>
      </c>
      <c r="L5" s="33"/>
      <c r="N5" s="9"/>
      <c r="O5" s="21"/>
    </row>
    <row r="6" spans="1:16" ht="37" customHeight="1" x14ac:dyDescent="0.2">
      <c r="A6" s="34" t="s">
        <v>14</v>
      </c>
      <c r="B6" s="35" t="s">
        <v>15</v>
      </c>
      <c r="C6" s="36" t="s">
        <v>16</v>
      </c>
      <c r="D6" s="37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42" t="s">
        <v>23</v>
      </c>
      <c r="K6" s="7"/>
      <c r="L6" s="43" t="s">
        <v>24</v>
      </c>
      <c r="M6" s="7"/>
      <c r="N6" s="21"/>
      <c r="O6" s="21"/>
    </row>
    <row r="7" spans="1:16" ht="19.5" customHeight="1" x14ac:dyDescent="0.2">
      <c r="A7" s="44">
        <f t="shared" ref="A7:A34" si="0">WEEKDAY(B7)+1</f>
        <v>2</v>
      </c>
      <c r="B7" s="45">
        <f>DATE(YEAR($B$3),MONTH($B$3),DAY(B3))</f>
        <v>43465</v>
      </c>
      <c r="C7" s="46"/>
      <c r="D7" s="47"/>
      <c r="E7" s="48" t="str">
        <f t="shared" ref="E7:E37" si="1">IF(C7="","",D7-C7)</f>
        <v/>
      </c>
      <c r="F7" s="48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49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49" t="str">
        <f t="shared" ref="H7:H37" si="4">IF(E7="","",IF(OR(WEEKDAY(A7)=1,WEEKDAY(A7)=7,L7="arbeitsfrei",E7&lt;=$L$4),"",$M$4))</f>
        <v/>
      </c>
      <c r="I7" s="50">
        <f>IF(F7="",IF(G7="",I5,I5-G7-IF(H7="",0,H7)),I5+F7-IF(H7="",0,H7))</f>
        <v>0</v>
      </c>
      <c r="J7" s="51" t="s">
        <v>25</v>
      </c>
      <c r="K7" s="7"/>
      <c r="L7" s="52" t="s">
        <v>26</v>
      </c>
      <c r="M7" s="7"/>
    </row>
    <row r="8" spans="1:16" ht="19.5" customHeight="1" x14ac:dyDescent="0.2">
      <c r="A8" s="53">
        <f t="shared" si="0"/>
        <v>3</v>
      </c>
      <c r="B8" s="54">
        <f t="shared" ref="B8:B34" si="5">DATE(YEAR($B$3),MONTH($B$3),DAY(B7+1))</f>
        <v>43466</v>
      </c>
      <c r="C8" s="55"/>
      <c r="D8" s="56"/>
      <c r="E8" s="57" t="str">
        <f t="shared" si="1"/>
        <v/>
      </c>
      <c r="F8" s="57" t="str">
        <f t="shared" si="2"/>
        <v/>
      </c>
      <c r="G8" s="58" t="str">
        <f t="shared" si="3"/>
        <v/>
      </c>
      <c r="H8" s="58" t="str">
        <f t="shared" si="4"/>
        <v/>
      </c>
      <c r="I8" s="59">
        <f t="shared" ref="I8:I37" si="6">IF(F8="",IF(G8="",I7,I7-G8-IF(H8="",0,H8)),I7+F8-IF(H8="",0,H8))</f>
        <v>0</v>
      </c>
      <c r="J8" s="60"/>
      <c r="K8" s="7"/>
      <c r="L8" s="52"/>
      <c r="M8" s="7"/>
    </row>
    <row r="9" spans="1:16" ht="19.5" customHeight="1" x14ac:dyDescent="0.2">
      <c r="A9" s="53">
        <f t="shared" si="0"/>
        <v>4</v>
      </c>
      <c r="B9" s="54">
        <f t="shared" si="5"/>
        <v>43467</v>
      </c>
      <c r="C9" s="55"/>
      <c r="D9" s="56"/>
      <c r="E9" s="57" t="str">
        <f t="shared" si="1"/>
        <v/>
      </c>
      <c r="F9" s="57" t="str">
        <f t="shared" si="2"/>
        <v/>
      </c>
      <c r="G9" s="58" t="str">
        <f t="shared" si="3"/>
        <v/>
      </c>
      <c r="H9" s="58" t="str">
        <f t="shared" si="4"/>
        <v/>
      </c>
      <c r="I9" s="59">
        <f t="shared" si="6"/>
        <v>0</v>
      </c>
      <c r="J9" s="60"/>
      <c r="K9" s="7"/>
      <c r="L9" s="52"/>
      <c r="M9" s="7"/>
    </row>
    <row r="10" spans="1:16" ht="19.5" customHeight="1" x14ac:dyDescent="0.2">
      <c r="A10" s="53">
        <f t="shared" si="0"/>
        <v>5</v>
      </c>
      <c r="B10" s="61">
        <f t="shared" si="5"/>
        <v>43468</v>
      </c>
      <c r="C10" s="62"/>
      <c r="D10" s="56"/>
      <c r="E10" s="57" t="str">
        <f t="shared" si="1"/>
        <v/>
      </c>
      <c r="F10" s="57" t="str">
        <f t="shared" si="2"/>
        <v/>
      </c>
      <c r="G10" s="58" t="str">
        <f t="shared" si="3"/>
        <v/>
      </c>
      <c r="H10" s="58" t="str">
        <f t="shared" si="4"/>
        <v/>
      </c>
      <c r="I10" s="59">
        <f t="shared" si="6"/>
        <v>0</v>
      </c>
      <c r="J10" s="63"/>
      <c r="K10" s="7"/>
      <c r="L10" s="52"/>
      <c r="M10" s="7"/>
    </row>
    <row r="11" spans="1:16" ht="19.5" customHeight="1" x14ac:dyDescent="0.2">
      <c r="A11" s="53">
        <f t="shared" si="0"/>
        <v>6</v>
      </c>
      <c r="B11" s="61">
        <f t="shared" si="5"/>
        <v>43469</v>
      </c>
      <c r="C11" s="62"/>
      <c r="D11" s="56"/>
      <c r="E11" s="57" t="str">
        <f t="shared" si="1"/>
        <v/>
      </c>
      <c r="F11" s="57" t="str">
        <f t="shared" si="2"/>
        <v/>
      </c>
      <c r="G11" s="58" t="str">
        <f t="shared" si="3"/>
        <v/>
      </c>
      <c r="H11" s="58" t="str">
        <f t="shared" si="4"/>
        <v/>
      </c>
      <c r="I11" s="59">
        <f t="shared" si="6"/>
        <v>0</v>
      </c>
      <c r="J11" s="63"/>
      <c r="K11" s="7"/>
      <c r="L11" s="7"/>
      <c r="M11" s="7"/>
    </row>
    <row r="12" spans="1:16" ht="19.5" customHeight="1" x14ac:dyDescent="0.2">
      <c r="A12" s="53">
        <f t="shared" si="0"/>
        <v>7</v>
      </c>
      <c r="B12" s="54">
        <f t="shared" si="5"/>
        <v>43470</v>
      </c>
      <c r="C12" s="55"/>
      <c r="D12" s="56"/>
      <c r="E12" s="57" t="str">
        <f t="shared" si="1"/>
        <v/>
      </c>
      <c r="F12" s="57" t="str">
        <f t="shared" si="2"/>
        <v/>
      </c>
      <c r="G12" s="58" t="str">
        <f t="shared" si="3"/>
        <v/>
      </c>
      <c r="H12" s="58" t="str">
        <f t="shared" si="4"/>
        <v/>
      </c>
      <c r="I12" s="59">
        <f t="shared" si="6"/>
        <v>0</v>
      </c>
      <c r="J12" s="60"/>
      <c r="K12" s="7"/>
      <c r="L12" s="7"/>
      <c r="M12" s="7"/>
    </row>
    <row r="13" spans="1:16" ht="19.5" customHeight="1" x14ac:dyDescent="0.2">
      <c r="A13" s="44">
        <f t="shared" si="0"/>
        <v>8</v>
      </c>
      <c r="B13" s="64">
        <f t="shared" si="5"/>
        <v>43471</v>
      </c>
      <c r="C13" s="65"/>
      <c r="D13" s="66"/>
      <c r="E13" s="48" t="str">
        <f t="shared" si="1"/>
        <v/>
      </c>
      <c r="F13" s="48" t="str">
        <f t="shared" si="2"/>
        <v/>
      </c>
      <c r="G13" s="49" t="str">
        <f t="shared" si="3"/>
        <v/>
      </c>
      <c r="H13" s="49" t="str">
        <f t="shared" si="4"/>
        <v/>
      </c>
      <c r="I13" s="50">
        <f t="shared" si="6"/>
        <v>0</v>
      </c>
      <c r="J13" s="67"/>
      <c r="K13" s="7"/>
      <c r="L13" s="7"/>
      <c r="M13" s="7"/>
    </row>
    <row r="14" spans="1:16" ht="19.5" customHeight="1" x14ac:dyDescent="0.2">
      <c r="A14" s="44">
        <f t="shared" si="0"/>
        <v>2</v>
      </c>
      <c r="B14" s="64">
        <f t="shared" si="5"/>
        <v>43472</v>
      </c>
      <c r="C14" s="65"/>
      <c r="D14" s="66"/>
      <c r="E14" s="48" t="str">
        <f t="shared" si="1"/>
        <v/>
      </c>
      <c r="F14" s="48" t="str">
        <f t="shared" si="2"/>
        <v/>
      </c>
      <c r="G14" s="49" t="str">
        <f t="shared" si="3"/>
        <v/>
      </c>
      <c r="H14" s="49" t="str">
        <f t="shared" si="4"/>
        <v/>
      </c>
      <c r="I14" s="50">
        <f t="shared" si="6"/>
        <v>0</v>
      </c>
      <c r="J14" s="67"/>
      <c r="K14" s="7"/>
      <c r="L14" s="7"/>
      <c r="M14" s="7"/>
    </row>
    <row r="15" spans="1:16" ht="19.5" customHeight="1" x14ac:dyDescent="0.2">
      <c r="A15" s="53">
        <f t="shared" si="0"/>
        <v>3</v>
      </c>
      <c r="B15" s="54">
        <f t="shared" si="5"/>
        <v>43473</v>
      </c>
      <c r="C15" s="55"/>
      <c r="D15" s="56"/>
      <c r="E15" s="57" t="str">
        <f t="shared" si="1"/>
        <v/>
      </c>
      <c r="F15" s="57" t="str">
        <f t="shared" si="2"/>
        <v/>
      </c>
      <c r="G15" s="58" t="str">
        <f t="shared" si="3"/>
        <v/>
      </c>
      <c r="H15" s="58" t="str">
        <f t="shared" si="4"/>
        <v/>
      </c>
      <c r="I15" s="59">
        <f t="shared" si="6"/>
        <v>0</v>
      </c>
      <c r="J15" s="60"/>
      <c r="K15" s="7"/>
      <c r="L15" s="7"/>
      <c r="M15" s="7"/>
    </row>
    <row r="16" spans="1:16" ht="19.5" customHeight="1" x14ac:dyDescent="0.2">
      <c r="A16" s="53">
        <f t="shared" si="0"/>
        <v>4</v>
      </c>
      <c r="B16" s="54">
        <f t="shared" si="5"/>
        <v>43474</v>
      </c>
      <c r="C16" s="55"/>
      <c r="D16" s="56"/>
      <c r="E16" s="57" t="str">
        <f t="shared" si="1"/>
        <v/>
      </c>
      <c r="F16" s="57" t="str">
        <f t="shared" si="2"/>
        <v/>
      </c>
      <c r="G16" s="58" t="str">
        <f t="shared" si="3"/>
        <v/>
      </c>
      <c r="H16" s="58" t="str">
        <f t="shared" si="4"/>
        <v/>
      </c>
      <c r="I16" s="59">
        <f t="shared" si="6"/>
        <v>0</v>
      </c>
      <c r="J16" s="60"/>
      <c r="K16" s="7"/>
      <c r="L16" s="7"/>
      <c r="M16" s="7"/>
    </row>
    <row r="17" spans="1:13" ht="19.5" customHeight="1" x14ac:dyDescent="0.2">
      <c r="A17" s="53">
        <f t="shared" si="0"/>
        <v>5</v>
      </c>
      <c r="B17" s="61">
        <f t="shared" si="5"/>
        <v>43475</v>
      </c>
      <c r="C17" s="62"/>
      <c r="D17" s="56"/>
      <c r="E17" s="57" t="str">
        <f t="shared" si="1"/>
        <v/>
      </c>
      <c r="F17" s="57" t="str">
        <f t="shared" si="2"/>
        <v/>
      </c>
      <c r="G17" s="58" t="str">
        <f t="shared" si="3"/>
        <v/>
      </c>
      <c r="H17" s="58" t="str">
        <f t="shared" si="4"/>
        <v/>
      </c>
      <c r="I17" s="59">
        <f t="shared" si="6"/>
        <v>0</v>
      </c>
      <c r="J17" s="63"/>
      <c r="K17" s="7"/>
      <c r="L17" s="7"/>
      <c r="M17" s="7"/>
    </row>
    <row r="18" spans="1:13" ht="19.5" customHeight="1" x14ac:dyDescent="0.2">
      <c r="A18" s="53">
        <f t="shared" si="0"/>
        <v>6</v>
      </c>
      <c r="B18" s="61">
        <f t="shared" si="5"/>
        <v>43476</v>
      </c>
      <c r="C18" s="62"/>
      <c r="D18" s="56"/>
      <c r="E18" s="57" t="str">
        <f t="shared" si="1"/>
        <v/>
      </c>
      <c r="F18" s="57" t="str">
        <f t="shared" si="2"/>
        <v/>
      </c>
      <c r="G18" s="58" t="str">
        <f t="shared" si="3"/>
        <v/>
      </c>
      <c r="H18" s="58" t="str">
        <f t="shared" si="4"/>
        <v/>
      </c>
      <c r="I18" s="59">
        <f t="shared" si="6"/>
        <v>0</v>
      </c>
      <c r="J18" s="63"/>
      <c r="K18" s="7"/>
      <c r="L18" s="7"/>
      <c r="M18" s="7"/>
    </row>
    <row r="19" spans="1:13" ht="19.5" customHeight="1" x14ac:dyDescent="0.2">
      <c r="A19" s="53">
        <f t="shared" si="0"/>
        <v>7</v>
      </c>
      <c r="B19" s="54">
        <f t="shared" si="5"/>
        <v>43477</v>
      </c>
      <c r="C19" s="55"/>
      <c r="D19" s="56"/>
      <c r="E19" s="57" t="str">
        <f t="shared" si="1"/>
        <v/>
      </c>
      <c r="F19" s="57" t="str">
        <f t="shared" si="2"/>
        <v/>
      </c>
      <c r="G19" s="58" t="str">
        <f t="shared" si="3"/>
        <v/>
      </c>
      <c r="H19" s="58" t="str">
        <f t="shared" si="4"/>
        <v/>
      </c>
      <c r="I19" s="59">
        <f t="shared" si="6"/>
        <v>0</v>
      </c>
      <c r="J19" s="60"/>
      <c r="K19" s="7"/>
      <c r="L19" s="7"/>
      <c r="M19" s="7"/>
    </row>
    <row r="20" spans="1:13" ht="19.5" customHeight="1" x14ac:dyDescent="0.2">
      <c r="A20" s="44">
        <f t="shared" si="0"/>
        <v>8</v>
      </c>
      <c r="B20" s="64">
        <f t="shared" si="5"/>
        <v>43478</v>
      </c>
      <c r="C20" s="65"/>
      <c r="D20" s="66"/>
      <c r="E20" s="48" t="str">
        <f t="shared" si="1"/>
        <v/>
      </c>
      <c r="F20" s="48" t="str">
        <f t="shared" si="2"/>
        <v/>
      </c>
      <c r="G20" s="49" t="str">
        <f t="shared" si="3"/>
        <v/>
      </c>
      <c r="H20" s="49" t="str">
        <f t="shared" si="4"/>
        <v/>
      </c>
      <c r="I20" s="50">
        <f t="shared" si="6"/>
        <v>0</v>
      </c>
      <c r="J20" s="67"/>
      <c r="K20" s="7"/>
      <c r="L20" s="7"/>
      <c r="M20" s="7"/>
    </row>
    <row r="21" spans="1:13" ht="19.5" customHeight="1" x14ac:dyDescent="0.2">
      <c r="A21" s="44">
        <f t="shared" si="0"/>
        <v>2</v>
      </c>
      <c r="B21" s="64">
        <f t="shared" si="5"/>
        <v>43479</v>
      </c>
      <c r="C21" s="65"/>
      <c r="D21" s="66"/>
      <c r="E21" s="48" t="str">
        <f t="shared" si="1"/>
        <v/>
      </c>
      <c r="F21" s="48" t="str">
        <f t="shared" si="2"/>
        <v/>
      </c>
      <c r="G21" s="49" t="str">
        <f t="shared" si="3"/>
        <v/>
      </c>
      <c r="H21" s="49" t="str">
        <f t="shared" si="4"/>
        <v/>
      </c>
      <c r="I21" s="50">
        <f t="shared" si="6"/>
        <v>0</v>
      </c>
      <c r="J21" s="67"/>
      <c r="K21" s="7"/>
      <c r="L21" s="7"/>
      <c r="M21" s="7"/>
    </row>
    <row r="22" spans="1:13" ht="19.5" customHeight="1" x14ac:dyDescent="0.2">
      <c r="A22" s="53">
        <f t="shared" si="0"/>
        <v>3</v>
      </c>
      <c r="B22" s="54">
        <f t="shared" si="5"/>
        <v>43480</v>
      </c>
      <c r="C22" s="55"/>
      <c r="D22" s="56"/>
      <c r="E22" s="57" t="str">
        <f t="shared" si="1"/>
        <v/>
      </c>
      <c r="F22" s="57" t="str">
        <f t="shared" si="2"/>
        <v/>
      </c>
      <c r="G22" s="58" t="str">
        <f t="shared" si="3"/>
        <v/>
      </c>
      <c r="H22" s="58" t="str">
        <f t="shared" si="4"/>
        <v/>
      </c>
      <c r="I22" s="59">
        <f t="shared" si="6"/>
        <v>0</v>
      </c>
      <c r="J22" s="60"/>
      <c r="K22" s="7"/>
      <c r="L22" s="7"/>
      <c r="M22" s="7"/>
    </row>
    <row r="23" spans="1:13" ht="19.5" customHeight="1" x14ac:dyDescent="0.2">
      <c r="A23" s="53">
        <f t="shared" si="0"/>
        <v>4</v>
      </c>
      <c r="B23" s="54">
        <f t="shared" si="5"/>
        <v>43481</v>
      </c>
      <c r="C23" s="55"/>
      <c r="D23" s="56"/>
      <c r="E23" s="57" t="str">
        <f t="shared" si="1"/>
        <v/>
      </c>
      <c r="F23" s="57" t="str">
        <f t="shared" si="2"/>
        <v/>
      </c>
      <c r="G23" s="58" t="str">
        <f t="shared" si="3"/>
        <v/>
      </c>
      <c r="H23" s="58" t="str">
        <f t="shared" si="4"/>
        <v/>
      </c>
      <c r="I23" s="59">
        <f t="shared" si="6"/>
        <v>0</v>
      </c>
      <c r="J23" s="60"/>
      <c r="K23" s="7"/>
      <c r="L23" s="7"/>
      <c r="M23" s="7"/>
    </row>
    <row r="24" spans="1:13" ht="19.5" customHeight="1" x14ac:dyDescent="0.2">
      <c r="A24" s="53">
        <f t="shared" si="0"/>
        <v>5</v>
      </c>
      <c r="B24" s="61">
        <f t="shared" si="5"/>
        <v>43482</v>
      </c>
      <c r="C24" s="62"/>
      <c r="D24" s="56"/>
      <c r="E24" s="57" t="str">
        <f t="shared" si="1"/>
        <v/>
      </c>
      <c r="F24" s="57" t="str">
        <f t="shared" si="2"/>
        <v/>
      </c>
      <c r="G24" s="58" t="str">
        <f t="shared" si="3"/>
        <v/>
      </c>
      <c r="H24" s="58" t="str">
        <f t="shared" si="4"/>
        <v/>
      </c>
      <c r="I24" s="59">
        <f t="shared" si="6"/>
        <v>0</v>
      </c>
      <c r="J24" s="63"/>
      <c r="K24" s="7"/>
      <c r="L24" s="7"/>
      <c r="M24" s="7"/>
    </row>
    <row r="25" spans="1:13" ht="19.5" customHeight="1" x14ac:dyDescent="0.2">
      <c r="A25" s="53">
        <f t="shared" si="0"/>
        <v>6</v>
      </c>
      <c r="B25" s="61">
        <f t="shared" si="5"/>
        <v>43483</v>
      </c>
      <c r="C25" s="62"/>
      <c r="D25" s="56"/>
      <c r="E25" s="57" t="str">
        <f t="shared" si="1"/>
        <v/>
      </c>
      <c r="F25" s="57" t="str">
        <f t="shared" si="2"/>
        <v/>
      </c>
      <c r="G25" s="58" t="str">
        <f t="shared" si="3"/>
        <v/>
      </c>
      <c r="H25" s="58" t="str">
        <f t="shared" si="4"/>
        <v/>
      </c>
      <c r="I25" s="59">
        <f t="shared" si="6"/>
        <v>0</v>
      </c>
      <c r="J25" s="63"/>
      <c r="K25" s="7"/>
      <c r="L25" s="7"/>
      <c r="M25" s="7"/>
    </row>
    <row r="26" spans="1:13" ht="19.5" customHeight="1" x14ac:dyDescent="0.2">
      <c r="A26" s="53">
        <f t="shared" si="0"/>
        <v>7</v>
      </c>
      <c r="B26" s="54">
        <f t="shared" si="5"/>
        <v>43484</v>
      </c>
      <c r="C26" s="55"/>
      <c r="D26" s="56"/>
      <c r="E26" s="57" t="str">
        <f t="shared" si="1"/>
        <v/>
      </c>
      <c r="F26" s="57" t="str">
        <f t="shared" si="2"/>
        <v/>
      </c>
      <c r="G26" s="58" t="str">
        <f t="shared" si="3"/>
        <v/>
      </c>
      <c r="H26" s="58" t="str">
        <f t="shared" si="4"/>
        <v/>
      </c>
      <c r="I26" s="59">
        <f t="shared" si="6"/>
        <v>0</v>
      </c>
      <c r="J26" s="60"/>
      <c r="K26" s="7"/>
      <c r="L26" s="7"/>
      <c r="M26" s="7"/>
    </row>
    <row r="27" spans="1:13" ht="19.5" customHeight="1" x14ac:dyDescent="0.2">
      <c r="A27" s="44">
        <f t="shared" si="0"/>
        <v>8</v>
      </c>
      <c r="B27" s="64">
        <f t="shared" si="5"/>
        <v>43485</v>
      </c>
      <c r="C27" s="65"/>
      <c r="D27" s="66"/>
      <c r="E27" s="48" t="str">
        <f t="shared" si="1"/>
        <v/>
      </c>
      <c r="F27" s="48" t="str">
        <f t="shared" si="2"/>
        <v/>
      </c>
      <c r="G27" s="49" t="str">
        <f t="shared" si="3"/>
        <v/>
      </c>
      <c r="H27" s="49" t="str">
        <f t="shared" si="4"/>
        <v/>
      </c>
      <c r="I27" s="50">
        <f t="shared" si="6"/>
        <v>0</v>
      </c>
      <c r="J27" s="67"/>
      <c r="K27" s="7"/>
      <c r="L27" s="7"/>
      <c r="M27" s="7"/>
    </row>
    <row r="28" spans="1:13" ht="19.5" customHeight="1" x14ac:dyDescent="0.2">
      <c r="A28" s="44">
        <f t="shared" si="0"/>
        <v>2</v>
      </c>
      <c r="B28" s="64">
        <f t="shared" si="5"/>
        <v>43486</v>
      </c>
      <c r="C28" s="65"/>
      <c r="D28" s="66"/>
      <c r="E28" s="48" t="str">
        <f t="shared" si="1"/>
        <v/>
      </c>
      <c r="F28" s="48" t="str">
        <f t="shared" si="2"/>
        <v/>
      </c>
      <c r="G28" s="49" t="str">
        <f t="shared" si="3"/>
        <v/>
      </c>
      <c r="H28" s="49" t="str">
        <f t="shared" si="4"/>
        <v/>
      </c>
      <c r="I28" s="50">
        <f t="shared" si="6"/>
        <v>0</v>
      </c>
      <c r="J28" s="67"/>
      <c r="K28" s="7"/>
      <c r="L28" s="7"/>
      <c r="M28" s="7"/>
    </row>
    <row r="29" spans="1:13" ht="19.5" customHeight="1" x14ac:dyDescent="0.2">
      <c r="A29" s="53">
        <f t="shared" si="0"/>
        <v>3</v>
      </c>
      <c r="B29" s="54">
        <f t="shared" si="5"/>
        <v>43487</v>
      </c>
      <c r="C29" s="55"/>
      <c r="D29" s="56"/>
      <c r="E29" s="57" t="str">
        <f t="shared" si="1"/>
        <v/>
      </c>
      <c r="F29" s="57" t="str">
        <f t="shared" si="2"/>
        <v/>
      </c>
      <c r="G29" s="58" t="str">
        <f t="shared" si="3"/>
        <v/>
      </c>
      <c r="H29" s="58" t="str">
        <f t="shared" si="4"/>
        <v/>
      </c>
      <c r="I29" s="59">
        <f t="shared" si="6"/>
        <v>0</v>
      </c>
      <c r="J29" s="60"/>
      <c r="K29" s="7"/>
      <c r="L29" s="7"/>
      <c r="M29" s="7"/>
    </row>
    <row r="30" spans="1:13" ht="19.5" customHeight="1" x14ac:dyDescent="0.2">
      <c r="A30" s="53">
        <f t="shared" si="0"/>
        <v>4</v>
      </c>
      <c r="B30" s="54">
        <f t="shared" si="5"/>
        <v>43488</v>
      </c>
      <c r="C30" s="55"/>
      <c r="D30" s="56"/>
      <c r="E30" s="57" t="str">
        <f t="shared" si="1"/>
        <v/>
      </c>
      <c r="F30" s="57" t="str">
        <f t="shared" si="2"/>
        <v/>
      </c>
      <c r="G30" s="58" t="str">
        <f t="shared" si="3"/>
        <v/>
      </c>
      <c r="H30" s="58" t="str">
        <f t="shared" si="4"/>
        <v/>
      </c>
      <c r="I30" s="59">
        <f t="shared" si="6"/>
        <v>0</v>
      </c>
      <c r="J30" s="60"/>
      <c r="K30" s="7"/>
      <c r="L30" s="7"/>
      <c r="M30" s="7"/>
    </row>
    <row r="31" spans="1:13" ht="19.5" customHeight="1" x14ac:dyDescent="0.2">
      <c r="A31" s="53">
        <f t="shared" si="0"/>
        <v>5</v>
      </c>
      <c r="B31" s="61">
        <f t="shared" si="5"/>
        <v>43489</v>
      </c>
      <c r="C31" s="62"/>
      <c r="D31" s="56"/>
      <c r="E31" s="57" t="str">
        <f t="shared" si="1"/>
        <v/>
      </c>
      <c r="F31" s="57" t="str">
        <f t="shared" si="2"/>
        <v/>
      </c>
      <c r="G31" s="58" t="str">
        <f t="shared" si="3"/>
        <v/>
      </c>
      <c r="H31" s="58" t="str">
        <f t="shared" si="4"/>
        <v/>
      </c>
      <c r="I31" s="59">
        <f t="shared" si="6"/>
        <v>0</v>
      </c>
      <c r="J31" s="63"/>
      <c r="K31" s="7"/>
      <c r="L31" s="7"/>
      <c r="M31" s="7"/>
    </row>
    <row r="32" spans="1:13" ht="19.5" customHeight="1" x14ac:dyDescent="0.2">
      <c r="A32" s="53">
        <f t="shared" si="0"/>
        <v>6</v>
      </c>
      <c r="B32" s="61">
        <f t="shared" si="5"/>
        <v>43490</v>
      </c>
      <c r="C32" s="62"/>
      <c r="D32" s="56"/>
      <c r="E32" s="57" t="str">
        <f t="shared" si="1"/>
        <v/>
      </c>
      <c r="F32" s="57" t="str">
        <f t="shared" si="2"/>
        <v/>
      </c>
      <c r="G32" s="58" t="str">
        <f t="shared" si="3"/>
        <v/>
      </c>
      <c r="H32" s="58" t="str">
        <f t="shared" si="4"/>
        <v/>
      </c>
      <c r="I32" s="59">
        <f t="shared" si="6"/>
        <v>0</v>
      </c>
      <c r="J32" s="63"/>
      <c r="K32" s="7"/>
      <c r="L32" s="7"/>
      <c r="M32" s="7"/>
    </row>
    <row r="33" spans="1:13" ht="19.5" customHeight="1" x14ac:dyDescent="0.2">
      <c r="A33" s="53">
        <f t="shared" si="0"/>
        <v>7</v>
      </c>
      <c r="B33" s="54">
        <f t="shared" si="5"/>
        <v>43491</v>
      </c>
      <c r="C33" s="55"/>
      <c r="D33" s="56"/>
      <c r="E33" s="57" t="str">
        <f t="shared" si="1"/>
        <v/>
      </c>
      <c r="F33" s="57" t="str">
        <f t="shared" si="2"/>
        <v/>
      </c>
      <c r="G33" s="58" t="str">
        <f t="shared" si="3"/>
        <v/>
      </c>
      <c r="H33" s="58" t="str">
        <f t="shared" si="4"/>
        <v/>
      </c>
      <c r="I33" s="59">
        <f t="shared" si="6"/>
        <v>0</v>
      </c>
      <c r="J33" s="60"/>
      <c r="K33" s="7"/>
      <c r="L33" s="7"/>
      <c r="M33" s="7"/>
    </row>
    <row r="34" spans="1:13" ht="19.5" customHeight="1" x14ac:dyDescent="0.2">
      <c r="A34" s="44">
        <f t="shared" si="0"/>
        <v>8</v>
      </c>
      <c r="B34" s="64">
        <f t="shared" si="5"/>
        <v>43492</v>
      </c>
      <c r="C34" s="65"/>
      <c r="D34" s="66"/>
      <c r="E34" s="48" t="str">
        <f t="shared" si="1"/>
        <v/>
      </c>
      <c r="F34" s="48" t="str">
        <f t="shared" si="2"/>
        <v/>
      </c>
      <c r="G34" s="49" t="str">
        <f t="shared" si="3"/>
        <v/>
      </c>
      <c r="H34" s="49" t="str">
        <f t="shared" si="4"/>
        <v/>
      </c>
      <c r="I34" s="50">
        <f t="shared" si="6"/>
        <v>0</v>
      </c>
      <c r="J34" s="67"/>
      <c r="K34" s="7"/>
      <c r="L34" s="7"/>
      <c r="M34" s="7"/>
    </row>
    <row r="35" spans="1:13" ht="19.5" customHeight="1" x14ac:dyDescent="0.2">
      <c r="A35" s="44">
        <f>IF(B35="","",WEEKDAY(B35+1))</f>
        <v>2</v>
      </c>
      <c r="B35" s="64">
        <f>IF(B34="","",IF(DAY(B34+1)&gt;MONTH($B$3),B34+1,""))</f>
        <v>43493</v>
      </c>
      <c r="C35" s="65"/>
      <c r="D35" s="66"/>
      <c r="E35" s="48" t="str">
        <f t="shared" si="1"/>
        <v/>
      </c>
      <c r="F35" s="48" t="str">
        <f t="shared" si="2"/>
        <v/>
      </c>
      <c r="G35" s="49" t="str">
        <f t="shared" si="3"/>
        <v/>
      </c>
      <c r="H35" s="49" t="str">
        <f t="shared" si="4"/>
        <v/>
      </c>
      <c r="I35" s="50">
        <f t="shared" si="6"/>
        <v>0</v>
      </c>
      <c r="J35" s="67"/>
      <c r="K35" s="7"/>
      <c r="L35" s="7"/>
      <c r="M35" s="7"/>
    </row>
    <row r="36" spans="1:13" ht="19.5" customHeight="1" x14ac:dyDescent="0.2">
      <c r="A36" s="53">
        <f>IF(B36="","",WEEKDAY(B36+1))</f>
        <v>3</v>
      </c>
      <c r="B36" s="54">
        <f>IF(B35="","",IF(DAY(B35+1)&gt;MONTH($B$3),B35+1,""))</f>
        <v>43494</v>
      </c>
      <c r="C36" s="55"/>
      <c r="D36" s="56"/>
      <c r="E36" s="57" t="str">
        <f t="shared" si="1"/>
        <v/>
      </c>
      <c r="F36" s="57" t="str">
        <f t="shared" si="2"/>
        <v/>
      </c>
      <c r="G36" s="58" t="str">
        <f t="shared" si="3"/>
        <v/>
      </c>
      <c r="H36" s="58" t="str">
        <f t="shared" si="4"/>
        <v/>
      </c>
      <c r="I36" s="59">
        <f t="shared" si="6"/>
        <v>0</v>
      </c>
      <c r="J36" s="60"/>
      <c r="K36" s="7"/>
      <c r="L36" s="7"/>
      <c r="M36" s="7"/>
    </row>
    <row r="37" spans="1:13" ht="19.5" customHeight="1" x14ac:dyDescent="0.2">
      <c r="A37" s="53">
        <f>IF(B37="","",WEEKDAY(B37+1))</f>
        <v>4</v>
      </c>
      <c r="B37" s="68">
        <f>IF(B36="","",IF(DAY(B36+1)&gt;MONTH($B$3),B36+1,""))</f>
        <v>43495</v>
      </c>
      <c r="C37" s="69"/>
      <c r="D37" s="70"/>
      <c r="E37" s="71" t="str">
        <f t="shared" si="1"/>
        <v/>
      </c>
      <c r="F37" s="57" t="str">
        <f t="shared" si="2"/>
        <v/>
      </c>
      <c r="G37" s="58" t="str">
        <f t="shared" si="3"/>
        <v/>
      </c>
      <c r="H37" s="58" t="str">
        <f t="shared" si="4"/>
        <v/>
      </c>
      <c r="I37" s="59">
        <f t="shared" si="6"/>
        <v>0</v>
      </c>
      <c r="J37" s="72"/>
      <c r="K37" s="7"/>
      <c r="L37" s="7"/>
      <c r="M37" s="7"/>
    </row>
    <row r="38" spans="1:13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  <c r="K38" s="80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9.5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9.5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9.5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9.5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9.5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  <row r="99" spans="2:10" ht="19.5" customHeight="1" x14ac:dyDescent="0.2">
      <c r="B99" s="82"/>
      <c r="C99" s="82"/>
      <c r="D99" s="82"/>
      <c r="E99" s="83"/>
      <c r="F99" s="84"/>
      <c r="G99" s="83"/>
      <c r="H99" s="83"/>
      <c r="I99" s="83"/>
      <c r="J99" s="85"/>
    </row>
  </sheetData>
  <mergeCells count="4">
    <mergeCell ref="A1:J1"/>
    <mergeCell ref="B3:C3"/>
    <mergeCell ref="E3:G3"/>
    <mergeCell ref="C4:D4"/>
  </mergeCells>
  <conditionalFormatting sqref="J10:J11 E10">
    <cfRule type="expression" dxfId="607" priority="2">
      <formula>WEEKDAY(#REF!)=1</formula>
    </cfRule>
    <cfRule type="expression" dxfId="606" priority="3">
      <formula>WEEKDAY(#REF!)=7</formula>
    </cfRule>
  </conditionalFormatting>
  <conditionalFormatting sqref="D10:D11">
    <cfRule type="expression" dxfId="605" priority="4">
      <formula>WEEKDAY(#REF!)=1</formula>
    </cfRule>
    <cfRule type="expression" dxfId="604" priority="5">
      <formula>WEEKDAY(#REF!)=7</formula>
    </cfRule>
  </conditionalFormatting>
  <conditionalFormatting sqref="B10:C11">
    <cfRule type="expression" dxfId="603" priority="6">
      <formula>WEEKDAY(#REF!)=1</formula>
    </cfRule>
    <cfRule type="expression" dxfId="602" priority="7">
      <formula>WEEKDAY(#REF!)=7</formula>
    </cfRule>
  </conditionalFormatting>
  <conditionalFormatting sqref="I10">
    <cfRule type="expression" dxfId="601" priority="8">
      <formula>AND(OR(WEEKDAY(#REF!)=1,WEEKDAY(#REF!)=7),#REF!="")</formula>
    </cfRule>
    <cfRule type="expression" dxfId="600" priority="9">
      <formula>AND(WEEKDAY(#REF!&gt;1&lt;7),#REF!="",#REF!="")</formula>
    </cfRule>
    <cfRule type="expression" dxfId="599" priority="10">
      <formula>AND(OR(WEEKDAY(#REF!)=1,WEEKDAY(#REF!)=7),#REF!&lt;&gt;"")</formula>
    </cfRule>
  </conditionalFormatting>
  <conditionalFormatting sqref="J17:J18 E17:E18">
    <cfRule type="expression" dxfId="598" priority="11">
      <formula>WEEKDAY(#REF!)=1</formula>
    </cfRule>
    <cfRule type="expression" dxfId="597" priority="12">
      <formula>WEEKDAY(#REF!)=7</formula>
    </cfRule>
  </conditionalFormatting>
  <conditionalFormatting sqref="D17:D18">
    <cfRule type="expression" dxfId="596" priority="13">
      <formula>WEEKDAY(#REF!)=1</formula>
    </cfRule>
    <cfRule type="expression" dxfId="595" priority="14">
      <formula>WEEKDAY(#REF!)=7</formula>
    </cfRule>
  </conditionalFormatting>
  <conditionalFormatting sqref="B17:C18">
    <cfRule type="expression" dxfId="594" priority="15">
      <formula>WEEKDAY(#REF!)=1</formula>
    </cfRule>
    <cfRule type="expression" dxfId="593" priority="16">
      <formula>WEEKDAY(#REF!)=7</formula>
    </cfRule>
  </conditionalFormatting>
  <conditionalFormatting sqref="J24:J25 E24:E25">
    <cfRule type="expression" dxfId="592" priority="17">
      <formula>WEEKDAY(#REF!)=1</formula>
    </cfRule>
    <cfRule type="expression" dxfId="591" priority="18">
      <formula>WEEKDAY(#REF!)=7</formula>
    </cfRule>
  </conditionalFormatting>
  <conditionalFormatting sqref="D24:D25">
    <cfRule type="expression" dxfId="590" priority="19">
      <formula>WEEKDAY(#REF!)=1</formula>
    </cfRule>
    <cfRule type="expression" dxfId="589" priority="20">
      <formula>WEEKDAY(#REF!)=7</formula>
    </cfRule>
  </conditionalFormatting>
  <conditionalFormatting sqref="B24:C25">
    <cfRule type="expression" dxfId="588" priority="21">
      <formula>WEEKDAY(#REF!)=1</formula>
    </cfRule>
    <cfRule type="expression" dxfId="587" priority="22">
      <formula>WEEKDAY(#REF!)=7</formula>
    </cfRule>
  </conditionalFormatting>
  <conditionalFormatting sqref="J31:J32 E31:E32">
    <cfRule type="expression" dxfId="586" priority="23">
      <formula>WEEKDAY(#REF!)=1</formula>
    </cfRule>
    <cfRule type="expression" dxfId="585" priority="24">
      <formula>WEEKDAY(#REF!)=7</formula>
    </cfRule>
  </conditionalFormatting>
  <conditionalFormatting sqref="D31:D32">
    <cfRule type="expression" dxfId="584" priority="25">
      <formula>WEEKDAY(#REF!)=1</formula>
    </cfRule>
    <cfRule type="expression" dxfId="583" priority="26">
      <formula>WEEKDAY(#REF!)=7</formula>
    </cfRule>
  </conditionalFormatting>
  <conditionalFormatting sqref="B31:C32">
    <cfRule type="expression" dxfId="582" priority="27">
      <formula>WEEKDAY(#REF!)=1</formula>
    </cfRule>
    <cfRule type="expression" dxfId="581" priority="28">
      <formula>WEEKDAY(#REF!)=7</formula>
    </cfRule>
  </conditionalFormatting>
  <conditionalFormatting sqref="I29:I31">
    <cfRule type="expression" dxfId="580" priority="29">
      <formula>AND(OR(WEEKDAY(#REF!)=1,WEEKDAY(#REF!)=7),#REF!="")</formula>
    </cfRule>
    <cfRule type="expression" dxfId="579" priority="30">
      <formula>AND(WEEKDAY(#REF!&gt;1&lt;7),#REF!="",#REF!="")</formula>
    </cfRule>
    <cfRule type="expression" dxfId="578" priority="31">
      <formula>AND(OR(WEEKDAY(#REF!)=1,WEEKDAY(#REF!)=7),#REF!&lt;&gt;"")</formula>
    </cfRule>
  </conditionalFormatting>
  <conditionalFormatting sqref="J7 E7:H7 F8:H37">
    <cfRule type="expression" dxfId="577" priority="32">
      <formula>WEEKDAY(#REF!)=1</formula>
    </cfRule>
    <cfRule type="expression" dxfId="576" priority="33">
      <formula>WEEKDAY(#REF!)=7</formula>
    </cfRule>
  </conditionalFormatting>
  <conditionalFormatting sqref="D7">
    <cfRule type="expression" dxfId="575" priority="34">
      <formula>WEEKDAY(#REF!)=1</formula>
    </cfRule>
    <cfRule type="expression" dxfId="574" priority="35">
      <formula>WEEKDAY(#REF!)=7</formula>
    </cfRule>
  </conditionalFormatting>
  <conditionalFormatting sqref="B7:C7">
    <cfRule type="expression" dxfId="573" priority="36">
      <formula>WEEKDAY(#REF!)=1</formula>
    </cfRule>
    <cfRule type="expression" dxfId="572" priority="37">
      <formula>WEEKDAY(#REF!)=7</formula>
    </cfRule>
  </conditionalFormatting>
  <conditionalFormatting sqref="I11 I9 I15 I13 I19 I17 I23 I21 I27 I25 I31 I29 I35:I37 I33 E8:E9 E11">
    <cfRule type="expression" dxfId="571" priority="38">
      <formula>WEEKDAY(#REF!)=1</formula>
    </cfRule>
    <cfRule type="expression" dxfId="570" priority="39">
      <formula>WEEKDAY(#REF!)=7</formula>
    </cfRule>
  </conditionalFormatting>
  <conditionalFormatting sqref="I7:I8 I14 I12 I18 I16 I22 I20 I26 I24 I30 I28 I34 I32">
    <cfRule type="expression" dxfId="569" priority="40">
      <formula>AND(OR(WEEKDAY(#REF!)=1,WEEKDAY(#REF!)=7),#REF!="")</formula>
    </cfRule>
    <cfRule type="expression" dxfId="568" priority="41">
      <formula>AND(WEEKDAY(#REF!&gt;1&lt;7),#REF!="",#REF!="")</formula>
    </cfRule>
    <cfRule type="expression" dxfId="567" priority="42">
      <formula>AND(OR(WEEKDAY(#REF!)=1,WEEKDAY(#REF!)=7),#REF!&lt;&gt;"")</formula>
    </cfRule>
  </conditionalFormatting>
  <printOptions horizontalCentered="1" verticalCentered="1"/>
  <pageMargins left="0.171527777777778" right="0.125694444444444" top="0.39374999999999999" bottom="0.39374999999999999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2.83203125" style="2" customWidth="1"/>
    <col min="2" max="2" width="8.33203125" style="3" customWidth="1"/>
    <col min="3" max="3" width="6.83203125" style="3" customWidth="1"/>
    <col min="4" max="4" width="6.1640625" style="3" customWidth="1"/>
    <col min="5" max="5" width="8.6640625" style="4" customWidth="1"/>
    <col min="6" max="6" width="8.5" style="5" customWidth="1"/>
    <col min="7" max="7" width="9" style="4" customWidth="1"/>
    <col min="8" max="8" width="9.6640625" style="4" customWidth="1"/>
    <col min="9" max="9" width="7.83203125" style="4" customWidth="1"/>
    <col min="10" max="10" width="17.83203125" style="6" customWidth="1"/>
    <col min="11" max="11" width="6.83203125" style="2" customWidth="1"/>
    <col min="12" max="12" width="8.33203125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/>
    </row>
    <row r="3" spans="1:16" ht="19.5" customHeight="1" x14ac:dyDescent="0.2">
      <c r="A3" s="16" t="s">
        <v>3</v>
      </c>
      <c r="B3" s="178">
        <v>43738</v>
      </c>
      <c r="C3" s="178"/>
      <c r="D3" s="17" t="s">
        <v>4</v>
      </c>
      <c r="E3" s="181" t="str">
        <f>'September 23'!E3</f>
        <v>Martina Musterfrau</v>
      </c>
      <c r="F3" s="181"/>
      <c r="G3" s="181"/>
      <c r="H3" s="1"/>
      <c r="I3" s="19" t="s">
        <v>27</v>
      </c>
      <c r="J3" s="82" t="str">
        <f>'September 23'!J3</f>
        <v>MA</v>
      </c>
      <c r="K3" s="7" t="s">
        <v>8</v>
      </c>
      <c r="L3" s="8">
        <v>0.25</v>
      </c>
      <c r="M3" s="13" t="s">
        <v>9</v>
      </c>
      <c r="N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'September 23'!I37</f>
        <v>0</v>
      </c>
      <c r="J5" s="32" t="s">
        <v>9</v>
      </c>
      <c r="K5" s="7"/>
      <c r="L5" s="52"/>
      <c r="M5" s="7"/>
      <c r="N5" s="7"/>
    </row>
    <row r="6" spans="1:16" ht="37" customHeight="1" x14ac:dyDescent="0.2">
      <c r="A6" s="34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24" t="s">
        <v>23</v>
      </c>
      <c r="K6" s="7"/>
      <c r="L6" s="52" t="s">
        <v>24</v>
      </c>
      <c r="M6" s="7"/>
      <c r="N6" s="7"/>
    </row>
    <row r="7" spans="1:16" ht="19.5" customHeight="1" x14ac:dyDescent="0.2">
      <c r="A7" s="44">
        <f t="shared" ref="A7:A34" si="0">WEEKDAY(B7)+1</f>
        <v>2</v>
      </c>
      <c r="B7" s="125">
        <f>DATE(YEAR($B$3),MONTH($B$3),DAY(B3))</f>
        <v>43738</v>
      </c>
      <c r="C7" s="126"/>
      <c r="D7" s="127"/>
      <c r="E7" s="107" t="str">
        <f t="shared" ref="E7:E37" si="1">IF(C7="","",D7-C7)</f>
        <v/>
      </c>
      <c r="F7" s="107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8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8" t="str">
        <f t="shared" ref="H7:H37" si="4">IF(E7="","",IF(OR(WEEKDAY(A7)=1,WEEKDAY(A7)=7,L7="arbeitsfrei",E7&lt;=$L$4),"",$M$4))</f>
        <v/>
      </c>
      <c r="I7" s="50">
        <f>IF(F7="",IF(G7="",I5,I5-G7-IF(H7="",0,H7)),I5+F7-IF(H7="",0,H7))</f>
        <v>0</v>
      </c>
      <c r="J7" s="166"/>
      <c r="K7" s="7"/>
      <c r="L7" s="52"/>
      <c r="M7" s="7"/>
      <c r="N7" s="7"/>
    </row>
    <row r="8" spans="1:16" ht="19.5" customHeight="1" x14ac:dyDescent="0.2">
      <c r="A8" s="53">
        <f t="shared" si="0"/>
        <v>3</v>
      </c>
      <c r="B8" s="54">
        <f t="shared" ref="B8:B34" si="5">DATE(YEAR($B$3),MONTH($B$3),DAY(B7+1))</f>
        <v>43739</v>
      </c>
      <c r="C8" s="55"/>
      <c r="D8" s="56"/>
      <c r="E8" s="57" t="str">
        <f t="shared" si="1"/>
        <v/>
      </c>
      <c r="F8" s="103" t="str">
        <f t="shared" si="2"/>
        <v/>
      </c>
      <c r="G8" s="104" t="str">
        <f t="shared" si="3"/>
        <v/>
      </c>
      <c r="H8" s="104" t="str">
        <f t="shared" si="4"/>
        <v/>
      </c>
      <c r="I8" s="59">
        <f t="shared" ref="I8:I37" si="6">IF(F8="",IF(G8="",I7,I7-G8-IF(H8="",0,H8)),I7+F8-IF(H8="",0,H8))</f>
        <v>0</v>
      </c>
      <c r="J8" s="60"/>
      <c r="K8" s="7"/>
      <c r="L8" s="52"/>
      <c r="M8" s="7"/>
      <c r="N8" s="7"/>
    </row>
    <row r="9" spans="1:16" ht="19.5" customHeight="1" x14ac:dyDescent="0.2">
      <c r="A9" s="44">
        <f t="shared" si="0"/>
        <v>4</v>
      </c>
      <c r="B9" s="45">
        <f t="shared" si="5"/>
        <v>43740</v>
      </c>
      <c r="C9" s="106"/>
      <c r="D9" s="66"/>
      <c r="E9" s="48" t="str">
        <f t="shared" si="1"/>
        <v/>
      </c>
      <c r="F9" s="107" t="str">
        <f t="shared" si="2"/>
        <v/>
      </c>
      <c r="G9" s="108" t="str">
        <f t="shared" si="3"/>
        <v/>
      </c>
      <c r="H9" s="108" t="str">
        <f t="shared" si="4"/>
        <v/>
      </c>
      <c r="I9" s="50">
        <f t="shared" si="6"/>
        <v>0</v>
      </c>
      <c r="J9" s="109" t="s">
        <v>36</v>
      </c>
      <c r="K9" s="7"/>
      <c r="L9" s="52" t="s">
        <v>26</v>
      </c>
      <c r="M9" s="7"/>
    </row>
    <row r="10" spans="1:16" ht="19.5" customHeight="1" x14ac:dyDescent="0.2">
      <c r="A10" s="53">
        <f t="shared" si="0"/>
        <v>5</v>
      </c>
      <c r="B10" s="61">
        <f t="shared" si="5"/>
        <v>43741</v>
      </c>
      <c r="C10" s="62"/>
      <c r="D10" s="56"/>
      <c r="E10" s="57" t="str">
        <f t="shared" si="1"/>
        <v/>
      </c>
      <c r="F10" s="103" t="str">
        <f t="shared" si="2"/>
        <v/>
      </c>
      <c r="G10" s="104" t="str">
        <f t="shared" si="3"/>
        <v/>
      </c>
      <c r="H10" s="104" t="str">
        <f t="shared" si="4"/>
        <v/>
      </c>
      <c r="I10" s="59">
        <f t="shared" si="6"/>
        <v>0</v>
      </c>
      <c r="J10" s="63"/>
      <c r="K10" s="7"/>
      <c r="L10" s="52"/>
      <c r="M10" s="7"/>
    </row>
    <row r="11" spans="1:16" ht="19.5" customHeight="1" x14ac:dyDescent="0.2">
      <c r="A11" s="53">
        <f t="shared" si="0"/>
        <v>6</v>
      </c>
      <c r="B11" s="61">
        <f t="shared" si="5"/>
        <v>43742</v>
      </c>
      <c r="C11" s="62"/>
      <c r="D11" s="56"/>
      <c r="E11" s="57" t="str">
        <f t="shared" si="1"/>
        <v/>
      </c>
      <c r="F11" s="103" t="str">
        <f t="shared" si="2"/>
        <v/>
      </c>
      <c r="G11" s="104" t="str">
        <f t="shared" si="3"/>
        <v/>
      </c>
      <c r="H11" s="104" t="str">
        <f t="shared" si="4"/>
        <v/>
      </c>
      <c r="I11" s="59">
        <f t="shared" si="6"/>
        <v>0</v>
      </c>
      <c r="J11" s="63"/>
      <c r="K11" s="7"/>
      <c r="L11" s="7"/>
      <c r="M11" s="7"/>
    </row>
    <row r="12" spans="1:16" ht="19.5" customHeight="1" x14ac:dyDescent="0.2">
      <c r="A12" s="53">
        <f t="shared" si="0"/>
        <v>7</v>
      </c>
      <c r="B12" s="54">
        <f t="shared" si="5"/>
        <v>43743</v>
      </c>
      <c r="C12" s="55"/>
      <c r="D12" s="56"/>
      <c r="E12" s="57" t="str">
        <f t="shared" si="1"/>
        <v/>
      </c>
      <c r="F12" s="103" t="str">
        <f t="shared" si="2"/>
        <v/>
      </c>
      <c r="G12" s="104" t="str">
        <f t="shared" si="3"/>
        <v/>
      </c>
      <c r="H12" s="104" t="str">
        <f t="shared" si="4"/>
        <v/>
      </c>
      <c r="I12" s="59">
        <f t="shared" si="6"/>
        <v>0</v>
      </c>
      <c r="J12" s="60"/>
      <c r="K12" s="7"/>
      <c r="L12" s="7"/>
      <c r="M12" s="7"/>
    </row>
    <row r="13" spans="1:16" ht="19.5" customHeight="1" x14ac:dyDescent="0.2">
      <c r="A13" s="44">
        <f t="shared" si="0"/>
        <v>8</v>
      </c>
      <c r="B13" s="64">
        <f t="shared" si="5"/>
        <v>43744</v>
      </c>
      <c r="C13" s="65"/>
      <c r="D13" s="66"/>
      <c r="E13" s="48" t="str">
        <f t="shared" si="1"/>
        <v/>
      </c>
      <c r="F13" s="107" t="str">
        <f t="shared" si="2"/>
        <v/>
      </c>
      <c r="G13" s="108" t="str">
        <f t="shared" si="3"/>
        <v/>
      </c>
      <c r="H13" s="108" t="str">
        <f t="shared" si="4"/>
        <v/>
      </c>
      <c r="I13" s="50">
        <f t="shared" si="6"/>
        <v>0</v>
      </c>
      <c r="J13" s="67"/>
      <c r="K13" s="7"/>
      <c r="L13" s="7"/>
      <c r="M13" s="7"/>
    </row>
    <row r="14" spans="1:16" ht="19.5" customHeight="1" x14ac:dyDescent="0.2">
      <c r="A14" s="44">
        <f t="shared" si="0"/>
        <v>2</v>
      </c>
      <c r="B14" s="64">
        <f t="shared" si="5"/>
        <v>43745</v>
      </c>
      <c r="C14" s="65"/>
      <c r="D14" s="66"/>
      <c r="E14" s="48" t="str">
        <f t="shared" si="1"/>
        <v/>
      </c>
      <c r="F14" s="107" t="str">
        <f t="shared" si="2"/>
        <v/>
      </c>
      <c r="G14" s="108" t="str">
        <f t="shared" si="3"/>
        <v/>
      </c>
      <c r="H14" s="108" t="str">
        <f t="shared" si="4"/>
        <v/>
      </c>
      <c r="I14" s="50">
        <f t="shared" si="6"/>
        <v>0</v>
      </c>
      <c r="J14" s="67"/>
      <c r="K14" s="7"/>
      <c r="L14" s="7"/>
      <c r="M14" s="7"/>
    </row>
    <row r="15" spans="1:16" ht="19.5" customHeight="1" x14ac:dyDescent="0.2">
      <c r="A15" s="53">
        <f t="shared" si="0"/>
        <v>3</v>
      </c>
      <c r="B15" s="54">
        <f t="shared" si="5"/>
        <v>43746</v>
      </c>
      <c r="C15" s="55"/>
      <c r="D15" s="56"/>
      <c r="E15" s="57" t="str">
        <f t="shared" si="1"/>
        <v/>
      </c>
      <c r="F15" s="103" t="str">
        <f t="shared" si="2"/>
        <v/>
      </c>
      <c r="G15" s="104" t="str">
        <f t="shared" si="3"/>
        <v/>
      </c>
      <c r="H15" s="104" t="str">
        <f t="shared" si="4"/>
        <v/>
      </c>
      <c r="I15" s="59">
        <f t="shared" si="6"/>
        <v>0</v>
      </c>
      <c r="J15" s="60"/>
      <c r="K15" s="7"/>
      <c r="L15" s="7"/>
      <c r="M15" s="7"/>
    </row>
    <row r="16" spans="1:16" ht="19.5" customHeight="1" x14ac:dyDescent="0.2">
      <c r="A16" s="53">
        <f t="shared" si="0"/>
        <v>4</v>
      </c>
      <c r="B16" s="54">
        <f t="shared" si="5"/>
        <v>43747</v>
      </c>
      <c r="C16" s="55"/>
      <c r="D16" s="56"/>
      <c r="E16" s="57" t="str">
        <f t="shared" si="1"/>
        <v/>
      </c>
      <c r="F16" s="103" t="str">
        <f t="shared" si="2"/>
        <v/>
      </c>
      <c r="G16" s="104" t="str">
        <f t="shared" si="3"/>
        <v/>
      </c>
      <c r="H16" s="104" t="str">
        <f t="shared" si="4"/>
        <v/>
      </c>
      <c r="I16" s="59">
        <f t="shared" si="6"/>
        <v>0</v>
      </c>
      <c r="J16" s="60"/>
      <c r="K16" s="7"/>
      <c r="L16" s="7"/>
      <c r="M16" s="7"/>
    </row>
    <row r="17" spans="1:13" ht="19" customHeight="1" x14ac:dyDescent="0.2">
      <c r="A17" s="53">
        <f t="shared" si="0"/>
        <v>5</v>
      </c>
      <c r="B17" s="61">
        <f t="shared" si="5"/>
        <v>43748</v>
      </c>
      <c r="C17" s="62"/>
      <c r="D17" s="56"/>
      <c r="E17" s="57" t="str">
        <f t="shared" si="1"/>
        <v/>
      </c>
      <c r="F17" s="103" t="str">
        <f t="shared" si="2"/>
        <v/>
      </c>
      <c r="G17" s="104" t="str">
        <f t="shared" si="3"/>
        <v/>
      </c>
      <c r="H17" s="104" t="str">
        <f t="shared" si="4"/>
        <v/>
      </c>
      <c r="I17" s="59">
        <f t="shared" si="6"/>
        <v>0</v>
      </c>
      <c r="J17" s="63"/>
      <c r="K17" s="7"/>
      <c r="L17" s="7"/>
      <c r="M17" s="7"/>
    </row>
    <row r="18" spans="1:13" ht="19" customHeight="1" x14ac:dyDescent="0.2">
      <c r="A18" s="53">
        <f t="shared" si="0"/>
        <v>6</v>
      </c>
      <c r="B18" s="61">
        <f t="shared" si="5"/>
        <v>43749</v>
      </c>
      <c r="C18" s="62"/>
      <c r="D18" s="56"/>
      <c r="E18" s="57" t="str">
        <f t="shared" si="1"/>
        <v/>
      </c>
      <c r="F18" s="103" t="str">
        <f t="shared" si="2"/>
        <v/>
      </c>
      <c r="G18" s="104" t="str">
        <f t="shared" si="3"/>
        <v/>
      </c>
      <c r="H18" s="104" t="str">
        <f t="shared" si="4"/>
        <v/>
      </c>
      <c r="I18" s="59">
        <f t="shared" si="6"/>
        <v>0</v>
      </c>
      <c r="J18" s="63"/>
      <c r="K18" s="7"/>
      <c r="L18" s="7"/>
      <c r="M18" s="7"/>
    </row>
    <row r="19" spans="1:13" ht="19" customHeight="1" x14ac:dyDescent="0.2">
      <c r="A19" s="53">
        <f t="shared" si="0"/>
        <v>7</v>
      </c>
      <c r="B19" s="54">
        <f t="shared" si="5"/>
        <v>43750</v>
      </c>
      <c r="C19" s="55"/>
      <c r="D19" s="56"/>
      <c r="E19" s="57" t="str">
        <f t="shared" si="1"/>
        <v/>
      </c>
      <c r="F19" s="103" t="str">
        <f t="shared" si="2"/>
        <v/>
      </c>
      <c r="G19" s="104" t="str">
        <f t="shared" si="3"/>
        <v/>
      </c>
      <c r="H19" s="104" t="str">
        <f t="shared" si="4"/>
        <v/>
      </c>
      <c r="I19" s="59">
        <f t="shared" si="6"/>
        <v>0</v>
      </c>
      <c r="J19" s="60"/>
      <c r="K19" s="7"/>
      <c r="L19" s="7"/>
      <c r="M19" s="7"/>
    </row>
    <row r="20" spans="1:13" ht="19" customHeight="1" x14ac:dyDescent="0.2">
      <c r="A20" s="44">
        <f t="shared" si="0"/>
        <v>8</v>
      </c>
      <c r="B20" s="64">
        <f t="shared" si="5"/>
        <v>43751</v>
      </c>
      <c r="C20" s="65"/>
      <c r="D20" s="66"/>
      <c r="E20" s="48" t="str">
        <f t="shared" si="1"/>
        <v/>
      </c>
      <c r="F20" s="107" t="str">
        <f t="shared" si="2"/>
        <v/>
      </c>
      <c r="G20" s="108" t="str">
        <f t="shared" si="3"/>
        <v/>
      </c>
      <c r="H20" s="108" t="str">
        <f t="shared" si="4"/>
        <v/>
      </c>
      <c r="I20" s="50">
        <f t="shared" si="6"/>
        <v>0</v>
      </c>
      <c r="J20" s="67"/>
      <c r="K20" s="7"/>
      <c r="L20" s="7"/>
      <c r="M20" s="7"/>
    </row>
    <row r="21" spans="1:13" ht="19" customHeight="1" x14ac:dyDescent="0.2">
      <c r="A21" s="44">
        <f t="shared" si="0"/>
        <v>2</v>
      </c>
      <c r="B21" s="64">
        <f t="shared" si="5"/>
        <v>43752</v>
      </c>
      <c r="C21" s="65"/>
      <c r="D21" s="66"/>
      <c r="E21" s="48" t="str">
        <f t="shared" si="1"/>
        <v/>
      </c>
      <c r="F21" s="107" t="str">
        <f t="shared" si="2"/>
        <v/>
      </c>
      <c r="G21" s="108" t="str">
        <f t="shared" si="3"/>
        <v/>
      </c>
      <c r="H21" s="108" t="str">
        <f t="shared" si="4"/>
        <v/>
      </c>
      <c r="I21" s="50">
        <f t="shared" si="6"/>
        <v>0</v>
      </c>
      <c r="J21" s="67"/>
      <c r="K21" s="7"/>
      <c r="L21" s="7"/>
      <c r="M21" s="7"/>
    </row>
    <row r="22" spans="1:13" ht="19" customHeight="1" x14ac:dyDescent="0.2">
      <c r="A22" s="53">
        <f t="shared" si="0"/>
        <v>3</v>
      </c>
      <c r="B22" s="54">
        <f t="shared" si="5"/>
        <v>43753</v>
      </c>
      <c r="C22" s="55"/>
      <c r="D22" s="56"/>
      <c r="E22" s="57" t="str">
        <f t="shared" si="1"/>
        <v/>
      </c>
      <c r="F22" s="103" t="str">
        <f t="shared" si="2"/>
        <v/>
      </c>
      <c r="G22" s="104" t="str">
        <f t="shared" si="3"/>
        <v/>
      </c>
      <c r="H22" s="104" t="str">
        <f t="shared" si="4"/>
        <v/>
      </c>
      <c r="I22" s="59">
        <f t="shared" si="6"/>
        <v>0</v>
      </c>
      <c r="J22" s="60"/>
      <c r="K22" s="7"/>
      <c r="L22" s="7"/>
      <c r="M22" s="7"/>
    </row>
    <row r="23" spans="1:13" ht="19" customHeight="1" x14ac:dyDescent="0.2">
      <c r="A23" s="53">
        <f t="shared" si="0"/>
        <v>4</v>
      </c>
      <c r="B23" s="54">
        <f t="shared" si="5"/>
        <v>43754</v>
      </c>
      <c r="C23" s="55"/>
      <c r="D23" s="56"/>
      <c r="E23" s="57" t="str">
        <f t="shared" si="1"/>
        <v/>
      </c>
      <c r="F23" s="103" t="str">
        <f t="shared" si="2"/>
        <v/>
      </c>
      <c r="G23" s="104" t="str">
        <f t="shared" si="3"/>
        <v/>
      </c>
      <c r="H23" s="104" t="str">
        <f t="shared" si="4"/>
        <v/>
      </c>
      <c r="I23" s="59">
        <f t="shared" si="6"/>
        <v>0</v>
      </c>
      <c r="J23" s="60"/>
      <c r="K23" s="7"/>
      <c r="L23" s="7"/>
      <c r="M23" s="7"/>
    </row>
    <row r="24" spans="1:13" ht="19" customHeight="1" x14ac:dyDescent="0.2">
      <c r="A24" s="53">
        <f t="shared" si="0"/>
        <v>5</v>
      </c>
      <c r="B24" s="61">
        <f t="shared" si="5"/>
        <v>43755</v>
      </c>
      <c r="C24" s="62"/>
      <c r="D24" s="56"/>
      <c r="E24" s="57" t="str">
        <f t="shared" si="1"/>
        <v/>
      </c>
      <c r="F24" s="103" t="str">
        <f t="shared" si="2"/>
        <v/>
      </c>
      <c r="G24" s="104" t="str">
        <f t="shared" si="3"/>
        <v/>
      </c>
      <c r="H24" s="104" t="str">
        <f t="shared" si="4"/>
        <v/>
      </c>
      <c r="I24" s="59">
        <f t="shared" si="6"/>
        <v>0</v>
      </c>
      <c r="J24" s="63"/>
      <c r="K24" s="7"/>
      <c r="L24" s="7"/>
      <c r="M24" s="7"/>
    </row>
    <row r="25" spans="1:13" ht="19" customHeight="1" x14ac:dyDescent="0.2">
      <c r="A25" s="53">
        <f t="shared" si="0"/>
        <v>6</v>
      </c>
      <c r="B25" s="61">
        <f t="shared" si="5"/>
        <v>43756</v>
      </c>
      <c r="C25" s="62"/>
      <c r="D25" s="56"/>
      <c r="E25" s="57" t="str">
        <f t="shared" si="1"/>
        <v/>
      </c>
      <c r="F25" s="103" t="str">
        <f t="shared" si="2"/>
        <v/>
      </c>
      <c r="G25" s="104" t="str">
        <f t="shared" si="3"/>
        <v/>
      </c>
      <c r="H25" s="104" t="str">
        <f t="shared" si="4"/>
        <v/>
      </c>
      <c r="I25" s="59">
        <f t="shared" si="6"/>
        <v>0</v>
      </c>
      <c r="J25" s="63"/>
      <c r="K25" s="7"/>
      <c r="L25" s="7"/>
      <c r="M25" s="7"/>
    </row>
    <row r="26" spans="1:13" ht="19" customHeight="1" x14ac:dyDescent="0.2">
      <c r="A26" s="53">
        <f t="shared" si="0"/>
        <v>7</v>
      </c>
      <c r="B26" s="54">
        <f t="shared" si="5"/>
        <v>43757</v>
      </c>
      <c r="C26" s="55"/>
      <c r="D26" s="56"/>
      <c r="E26" s="57" t="str">
        <f t="shared" si="1"/>
        <v/>
      </c>
      <c r="F26" s="103" t="str">
        <f t="shared" si="2"/>
        <v/>
      </c>
      <c r="G26" s="104" t="str">
        <f t="shared" si="3"/>
        <v/>
      </c>
      <c r="H26" s="104" t="str">
        <f t="shared" si="4"/>
        <v/>
      </c>
      <c r="I26" s="59">
        <f t="shared" si="6"/>
        <v>0</v>
      </c>
      <c r="J26" s="60"/>
      <c r="K26" s="7"/>
      <c r="L26" s="7"/>
      <c r="M26" s="7"/>
    </row>
    <row r="27" spans="1:13" ht="19" customHeight="1" x14ac:dyDescent="0.2">
      <c r="A27" s="44">
        <f t="shared" si="0"/>
        <v>8</v>
      </c>
      <c r="B27" s="64">
        <f t="shared" si="5"/>
        <v>43758</v>
      </c>
      <c r="C27" s="65"/>
      <c r="D27" s="66"/>
      <c r="E27" s="48" t="str">
        <f t="shared" si="1"/>
        <v/>
      </c>
      <c r="F27" s="107" t="str">
        <f t="shared" si="2"/>
        <v/>
      </c>
      <c r="G27" s="108" t="str">
        <f t="shared" si="3"/>
        <v/>
      </c>
      <c r="H27" s="108" t="str">
        <f t="shared" si="4"/>
        <v/>
      </c>
      <c r="I27" s="50">
        <f t="shared" si="6"/>
        <v>0</v>
      </c>
      <c r="J27" s="67"/>
      <c r="K27" s="7"/>
      <c r="L27" s="7"/>
      <c r="M27" s="7"/>
    </row>
    <row r="28" spans="1:13" ht="19" customHeight="1" x14ac:dyDescent="0.2">
      <c r="A28" s="44">
        <f t="shared" si="0"/>
        <v>2</v>
      </c>
      <c r="B28" s="64">
        <f t="shared" si="5"/>
        <v>43759</v>
      </c>
      <c r="C28" s="65"/>
      <c r="D28" s="66"/>
      <c r="E28" s="48" t="str">
        <f t="shared" si="1"/>
        <v/>
      </c>
      <c r="F28" s="107" t="str">
        <f t="shared" si="2"/>
        <v/>
      </c>
      <c r="G28" s="108" t="str">
        <f t="shared" si="3"/>
        <v/>
      </c>
      <c r="H28" s="108" t="str">
        <f t="shared" si="4"/>
        <v/>
      </c>
      <c r="I28" s="50">
        <f t="shared" si="6"/>
        <v>0</v>
      </c>
      <c r="J28" s="67"/>
      <c r="K28" s="7"/>
      <c r="L28" s="7"/>
      <c r="M28" s="7"/>
    </row>
    <row r="29" spans="1:13" ht="19" customHeight="1" x14ac:dyDescent="0.2">
      <c r="A29" s="53">
        <f t="shared" si="0"/>
        <v>3</v>
      </c>
      <c r="B29" s="54">
        <f t="shared" si="5"/>
        <v>43760</v>
      </c>
      <c r="C29" s="55"/>
      <c r="D29" s="56"/>
      <c r="E29" s="57" t="str">
        <f t="shared" si="1"/>
        <v/>
      </c>
      <c r="F29" s="103" t="str">
        <f t="shared" si="2"/>
        <v/>
      </c>
      <c r="G29" s="104" t="str">
        <f t="shared" si="3"/>
        <v/>
      </c>
      <c r="H29" s="104" t="str">
        <f t="shared" si="4"/>
        <v/>
      </c>
      <c r="I29" s="59">
        <f t="shared" si="6"/>
        <v>0</v>
      </c>
      <c r="J29" s="60"/>
      <c r="K29" s="7"/>
      <c r="L29" s="7"/>
      <c r="M29" s="7"/>
    </row>
    <row r="30" spans="1:13" ht="19" customHeight="1" x14ac:dyDescent="0.2">
      <c r="A30" s="53">
        <f t="shared" si="0"/>
        <v>4</v>
      </c>
      <c r="B30" s="54">
        <f t="shared" si="5"/>
        <v>43761</v>
      </c>
      <c r="C30" s="55"/>
      <c r="D30" s="56"/>
      <c r="E30" s="57" t="str">
        <f t="shared" si="1"/>
        <v/>
      </c>
      <c r="F30" s="103" t="str">
        <f t="shared" si="2"/>
        <v/>
      </c>
      <c r="G30" s="104" t="str">
        <f t="shared" si="3"/>
        <v/>
      </c>
      <c r="H30" s="104" t="str">
        <f t="shared" si="4"/>
        <v/>
      </c>
      <c r="I30" s="59">
        <f t="shared" si="6"/>
        <v>0</v>
      </c>
      <c r="J30" s="60"/>
      <c r="K30" s="7"/>
      <c r="L30" s="7"/>
      <c r="M30" s="7"/>
    </row>
    <row r="31" spans="1:13" ht="19" customHeight="1" x14ac:dyDescent="0.2">
      <c r="A31" s="53">
        <f t="shared" si="0"/>
        <v>5</v>
      </c>
      <c r="B31" s="61">
        <f t="shared" si="5"/>
        <v>43762</v>
      </c>
      <c r="C31" s="62"/>
      <c r="D31" s="56"/>
      <c r="E31" s="57" t="str">
        <f t="shared" si="1"/>
        <v/>
      </c>
      <c r="F31" s="103" t="str">
        <f t="shared" si="2"/>
        <v/>
      </c>
      <c r="G31" s="104" t="str">
        <f t="shared" si="3"/>
        <v/>
      </c>
      <c r="H31" s="104" t="str">
        <f t="shared" si="4"/>
        <v/>
      </c>
      <c r="I31" s="59">
        <f t="shared" si="6"/>
        <v>0</v>
      </c>
      <c r="J31" s="63"/>
      <c r="K31" s="7"/>
      <c r="L31" s="7"/>
      <c r="M31" s="7"/>
    </row>
    <row r="32" spans="1:13" ht="19" customHeight="1" x14ac:dyDescent="0.2">
      <c r="A32" s="53">
        <f t="shared" si="0"/>
        <v>6</v>
      </c>
      <c r="B32" s="61">
        <f t="shared" si="5"/>
        <v>43763</v>
      </c>
      <c r="C32" s="62"/>
      <c r="D32" s="56"/>
      <c r="E32" s="57" t="str">
        <f t="shared" si="1"/>
        <v/>
      </c>
      <c r="F32" s="103" t="str">
        <f t="shared" si="2"/>
        <v/>
      </c>
      <c r="G32" s="104" t="str">
        <f t="shared" si="3"/>
        <v/>
      </c>
      <c r="H32" s="104" t="str">
        <f t="shared" si="4"/>
        <v/>
      </c>
      <c r="I32" s="59">
        <f t="shared" si="6"/>
        <v>0</v>
      </c>
      <c r="J32" s="63"/>
      <c r="K32" s="7"/>
      <c r="L32" s="7"/>
      <c r="M32" s="7"/>
    </row>
    <row r="33" spans="1:13" ht="19" customHeight="1" x14ac:dyDescent="0.2">
      <c r="A33" s="53">
        <f t="shared" si="0"/>
        <v>7</v>
      </c>
      <c r="B33" s="54">
        <f t="shared" si="5"/>
        <v>43764</v>
      </c>
      <c r="C33" s="55"/>
      <c r="D33" s="56"/>
      <c r="E33" s="57" t="str">
        <f t="shared" si="1"/>
        <v/>
      </c>
      <c r="F33" s="103" t="str">
        <f t="shared" si="2"/>
        <v/>
      </c>
      <c r="G33" s="104" t="str">
        <f t="shared" si="3"/>
        <v/>
      </c>
      <c r="H33" s="104" t="str">
        <f t="shared" si="4"/>
        <v/>
      </c>
      <c r="I33" s="59">
        <f t="shared" si="6"/>
        <v>0</v>
      </c>
      <c r="J33" s="60"/>
      <c r="K33" s="7"/>
      <c r="L33" s="7"/>
      <c r="M33" s="7"/>
    </row>
    <row r="34" spans="1:13" ht="19" customHeight="1" x14ac:dyDescent="0.2">
      <c r="A34" s="44">
        <f t="shared" si="0"/>
        <v>8</v>
      </c>
      <c r="B34" s="64">
        <f t="shared" si="5"/>
        <v>43765</v>
      </c>
      <c r="C34" s="65"/>
      <c r="D34" s="66"/>
      <c r="E34" s="48" t="str">
        <f t="shared" si="1"/>
        <v/>
      </c>
      <c r="F34" s="107" t="str">
        <f t="shared" si="2"/>
        <v/>
      </c>
      <c r="G34" s="108" t="str">
        <f t="shared" si="3"/>
        <v/>
      </c>
      <c r="H34" s="108" t="str">
        <f t="shared" si="4"/>
        <v/>
      </c>
      <c r="I34" s="50">
        <f t="shared" si="6"/>
        <v>0</v>
      </c>
      <c r="J34" s="67"/>
      <c r="K34" s="7"/>
      <c r="L34" s="7"/>
      <c r="M34" s="7"/>
    </row>
    <row r="35" spans="1:13" ht="19" customHeight="1" x14ac:dyDescent="0.2">
      <c r="A35" s="44">
        <f>IF(B35="","",WEEKDAY(B35+1))</f>
        <v>2</v>
      </c>
      <c r="B35" s="64">
        <f>IF(B34="","",IF(DAY(B34+1)&gt;MONTH($B$3),B34+1,""))</f>
        <v>43766</v>
      </c>
      <c r="C35" s="65"/>
      <c r="D35" s="66"/>
      <c r="E35" s="48" t="str">
        <f t="shared" si="1"/>
        <v/>
      </c>
      <c r="F35" s="107" t="str">
        <f t="shared" si="2"/>
        <v/>
      </c>
      <c r="G35" s="108" t="str">
        <f t="shared" si="3"/>
        <v/>
      </c>
      <c r="H35" s="108" t="str">
        <f t="shared" si="4"/>
        <v/>
      </c>
      <c r="I35" s="50">
        <f t="shared" si="6"/>
        <v>0</v>
      </c>
      <c r="J35" s="67"/>
      <c r="K35" s="7"/>
      <c r="L35" s="7"/>
      <c r="M35" s="7"/>
    </row>
    <row r="36" spans="1:13" ht="19" customHeight="1" x14ac:dyDescent="0.2">
      <c r="A36" s="53">
        <f>IF(B36="","",WEEKDAY(B36+1))</f>
        <v>3</v>
      </c>
      <c r="B36" s="54">
        <f>IF(B35="","",IF(DAY(B35+1)&gt;MONTH($B$3),B35+1,""))</f>
        <v>43767</v>
      </c>
      <c r="C36" s="55"/>
      <c r="D36" s="56"/>
      <c r="E36" s="57" t="str">
        <f t="shared" si="1"/>
        <v/>
      </c>
      <c r="F36" s="103" t="str">
        <f t="shared" si="2"/>
        <v/>
      </c>
      <c r="G36" s="104" t="str">
        <f t="shared" si="3"/>
        <v/>
      </c>
      <c r="H36" s="104" t="str">
        <f t="shared" si="4"/>
        <v/>
      </c>
      <c r="I36" s="59">
        <f t="shared" si="6"/>
        <v>0</v>
      </c>
      <c r="J36" s="60"/>
      <c r="K36" s="7"/>
      <c r="L36" s="7"/>
      <c r="M36" s="7"/>
    </row>
    <row r="37" spans="1:13" ht="19" customHeight="1" x14ac:dyDescent="0.2">
      <c r="A37" s="53">
        <f>IF(B37="","",WEEKDAY(B37+1))</f>
        <v>4</v>
      </c>
      <c r="B37" s="68">
        <f>IF(B36="","",IF(DAY(B36+1)&gt;MONTH($B$3),B36+1,""))</f>
        <v>43768</v>
      </c>
      <c r="C37" s="117"/>
      <c r="D37" s="118"/>
      <c r="E37" s="119" t="str">
        <f t="shared" si="1"/>
        <v/>
      </c>
      <c r="F37" s="103" t="str">
        <f t="shared" si="2"/>
        <v/>
      </c>
      <c r="G37" s="104" t="str">
        <f t="shared" si="3"/>
        <v/>
      </c>
      <c r="H37" s="104" t="str">
        <f t="shared" si="4"/>
        <v/>
      </c>
      <c r="I37" s="59">
        <f t="shared" si="6"/>
        <v>0</v>
      </c>
      <c r="J37" s="120"/>
      <c r="K37" s="7"/>
      <c r="L37" s="7"/>
      <c r="M37" s="7"/>
    </row>
    <row r="38" spans="1:13" ht="19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3" ht="19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3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3" ht="13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3" ht="13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3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3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3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3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3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3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3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3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3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3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3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3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3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3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3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3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3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3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3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3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3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3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3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3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3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3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3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3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3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3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3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3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3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3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3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3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3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3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3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3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3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3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3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3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3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3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3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3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3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3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3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3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3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3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3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3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  <row r="99" spans="2:10" ht="13" customHeight="1" x14ac:dyDescent="0.2">
      <c r="B99" s="82"/>
      <c r="C99" s="82"/>
      <c r="D99" s="82"/>
      <c r="E99" s="83"/>
      <c r="F99" s="84"/>
      <c r="G99" s="83"/>
      <c r="H99" s="83"/>
      <c r="I99" s="83"/>
      <c r="J99" s="85"/>
    </row>
  </sheetData>
  <mergeCells count="4">
    <mergeCell ref="A1:J1"/>
    <mergeCell ref="B3:C3"/>
    <mergeCell ref="E3:G3"/>
    <mergeCell ref="C4:D4"/>
  </mergeCells>
  <conditionalFormatting sqref="J7:J8 E7:G7 E12:E16 J12:J16 J19:J23 E19:E23 E26:E30 J26:J30 J33:J37 E33:E37 E8 F8:G37">
    <cfRule type="expression" dxfId="140" priority="2">
      <formula>WEEKDAY(#REF!)=1</formula>
    </cfRule>
    <cfRule type="expression" dxfId="139" priority="3">
      <formula>WEEKDAY(#REF!)=7</formula>
    </cfRule>
  </conditionalFormatting>
  <conditionalFormatting sqref="D7:D8 D33:D37 D12:D16 D19:D23 D26:D30">
    <cfRule type="expression" dxfId="138" priority="4">
      <formula>WEEKDAY(#REF!)=1</formula>
    </cfRule>
    <cfRule type="expression" dxfId="137" priority="5">
      <formula>WEEKDAY(#REF!)=7</formula>
    </cfRule>
  </conditionalFormatting>
  <conditionalFormatting sqref="B7:C8 B12:C16 B19:C23 B26:C30 B33:C37">
    <cfRule type="expression" dxfId="136" priority="6">
      <formula>WEEKDAY(#REF!)=1</formula>
    </cfRule>
    <cfRule type="expression" dxfId="135" priority="7">
      <formula>WEEKDAY(#REF!)=7</formula>
    </cfRule>
  </conditionalFormatting>
  <conditionalFormatting sqref="J10:J11 E10:E11">
    <cfRule type="expression" dxfId="134" priority="8">
      <formula>WEEKDAY(#REF!)=1</formula>
    </cfRule>
    <cfRule type="expression" dxfId="133" priority="9">
      <formula>WEEKDAY(#REF!)=7</formula>
    </cfRule>
  </conditionalFormatting>
  <conditionalFormatting sqref="D10:D11">
    <cfRule type="expression" dxfId="132" priority="10">
      <formula>WEEKDAY(#REF!)=1</formula>
    </cfRule>
    <cfRule type="expression" dxfId="131" priority="11">
      <formula>WEEKDAY(#REF!)=7</formula>
    </cfRule>
  </conditionalFormatting>
  <conditionalFormatting sqref="B10:C11">
    <cfRule type="expression" dxfId="130" priority="12">
      <formula>WEEKDAY(#REF!)=1</formula>
    </cfRule>
    <cfRule type="expression" dxfId="129" priority="13">
      <formula>WEEKDAY(#REF!)=7</formula>
    </cfRule>
  </conditionalFormatting>
  <conditionalFormatting sqref="J17:J18 E17:E18">
    <cfRule type="expression" dxfId="128" priority="14">
      <formula>WEEKDAY(#REF!)=1</formula>
    </cfRule>
    <cfRule type="expression" dxfId="127" priority="15">
      <formula>WEEKDAY(#REF!)=7</formula>
    </cfRule>
  </conditionalFormatting>
  <conditionalFormatting sqref="D17:D18">
    <cfRule type="expression" dxfId="126" priority="16">
      <formula>WEEKDAY(#REF!)=1</formula>
    </cfRule>
    <cfRule type="expression" dxfId="125" priority="17">
      <formula>WEEKDAY(#REF!)=7</formula>
    </cfRule>
  </conditionalFormatting>
  <conditionalFormatting sqref="B17:C18">
    <cfRule type="expression" dxfId="124" priority="18">
      <formula>WEEKDAY(#REF!)=1</formula>
    </cfRule>
    <cfRule type="expression" dxfId="123" priority="19">
      <formula>WEEKDAY(#REF!)=7</formula>
    </cfRule>
  </conditionalFormatting>
  <conditionalFormatting sqref="J24:J25 E24:E25">
    <cfRule type="expression" dxfId="122" priority="20">
      <formula>WEEKDAY(#REF!)=1</formula>
    </cfRule>
    <cfRule type="expression" dxfId="121" priority="21">
      <formula>WEEKDAY(#REF!)=7</formula>
    </cfRule>
  </conditionalFormatting>
  <conditionalFormatting sqref="D24:D25">
    <cfRule type="expression" dxfId="120" priority="22">
      <formula>WEEKDAY(#REF!)=1</formula>
    </cfRule>
    <cfRule type="expression" dxfId="119" priority="23">
      <formula>WEEKDAY(#REF!)=7</formula>
    </cfRule>
  </conditionalFormatting>
  <conditionalFormatting sqref="B24:C25">
    <cfRule type="expression" dxfId="118" priority="24">
      <formula>WEEKDAY(#REF!)=1</formula>
    </cfRule>
    <cfRule type="expression" dxfId="117" priority="25">
      <formula>WEEKDAY(#REF!)=7</formula>
    </cfRule>
  </conditionalFormatting>
  <conditionalFormatting sqref="J31:J32 E31:E32">
    <cfRule type="expression" dxfId="116" priority="26">
      <formula>WEEKDAY(#REF!)=1</formula>
    </cfRule>
    <cfRule type="expression" dxfId="115" priority="27">
      <formula>WEEKDAY(#REF!)=7</formula>
    </cfRule>
  </conditionalFormatting>
  <conditionalFormatting sqref="D31:D32">
    <cfRule type="expression" dxfId="114" priority="28">
      <formula>WEEKDAY(#REF!)=1</formula>
    </cfRule>
    <cfRule type="expression" dxfId="113" priority="29">
      <formula>WEEKDAY(#REF!)=7</formula>
    </cfRule>
  </conditionalFormatting>
  <conditionalFormatting sqref="B31:C32">
    <cfRule type="expression" dxfId="112" priority="30">
      <formula>WEEKDAY(#REF!)=1</formula>
    </cfRule>
    <cfRule type="expression" dxfId="111" priority="31">
      <formula>WEEKDAY(#REF!)=7</formula>
    </cfRule>
  </conditionalFormatting>
  <conditionalFormatting sqref="J9 E9">
    <cfRule type="expression" dxfId="110" priority="32">
      <formula>WEEKDAY(#REF!)=1</formula>
    </cfRule>
    <cfRule type="expression" dxfId="109" priority="33">
      <formula>WEEKDAY(#REF!)=7</formula>
    </cfRule>
  </conditionalFormatting>
  <conditionalFormatting sqref="D9">
    <cfRule type="expression" dxfId="108" priority="34">
      <formula>WEEKDAY(#REF!)=1</formula>
    </cfRule>
    <cfRule type="expression" dxfId="107" priority="35">
      <formula>WEEKDAY(#REF!)=7</formula>
    </cfRule>
  </conditionalFormatting>
  <conditionalFormatting sqref="B9:C9">
    <cfRule type="expression" dxfId="106" priority="36">
      <formula>WEEKDAY(#REF!)=1</formula>
    </cfRule>
    <cfRule type="expression" dxfId="105" priority="37">
      <formula>WEEKDAY(#REF!)=7</formula>
    </cfRule>
  </conditionalFormatting>
  <conditionalFormatting sqref="I11 I9 I15 I13 I19 I17 I23 I21 I27 I25 I31 I29 H7:H37 I35:I37 I33">
    <cfRule type="expression" dxfId="104" priority="38">
      <formula>WEEKDAY(#REF!)=1</formula>
    </cfRule>
    <cfRule type="expression" dxfId="103" priority="39">
      <formula>WEEKDAY(#REF!)=7</formula>
    </cfRule>
  </conditionalFormatting>
  <conditionalFormatting sqref="I10 I8 I14 I12 I18 I16 I22 I20 I26 I24 I30 I28 I34 I32">
    <cfRule type="expression" dxfId="102" priority="40">
      <formula>AND(OR(WEEKDAY(#REF!)=1,WEEKDAY(#REF!)=7),#REF!="")</formula>
    </cfRule>
    <cfRule type="expression" dxfId="101" priority="41">
      <formula>AND(WEEKDAY(#REF!&gt;1&lt;7),#REF!="",#REF!="")</formula>
    </cfRule>
    <cfRule type="expression" dxfId="100" priority="42">
      <formula>AND(OR(WEEKDAY(#REF!)=1,WEEKDAY(#REF!)=7),#REF!&lt;&gt;"")</formula>
    </cfRule>
  </conditionalFormatting>
  <conditionalFormatting sqref="I29:I31">
    <cfRule type="expression" dxfId="99" priority="43">
      <formula>AND(OR(WEEKDAY(#REF!)=1,WEEKDAY(#REF!)=7),#REF!="")</formula>
    </cfRule>
    <cfRule type="expression" dxfId="98" priority="44">
      <formula>AND(WEEKDAY(#REF!&gt;1&lt;7),#REF!="",#REF!="")</formula>
    </cfRule>
    <cfRule type="expression" dxfId="97" priority="45">
      <formula>AND(OR(WEEKDAY(#REF!)=1,WEEKDAY(#REF!)=7),#REF!&lt;&gt;"")</formula>
    </cfRule>
  </conditionalFormatting>
  <conditionalFormatting sqref="I7">
    <cfRule type="expression" dxfId="96" priority="46">
      <formula>AND(OR(WEEKDAY(#REF!)=1,WEEKDAY(#REF!)=7),#REF!="")</formula>
    </cfRule>
    <cfRule type="expression" dxfId="95" priority="47">
      <formula>AND(WEEKDAY(#REF!&gt;1&lt;7),#REF!="",#REF!="")</formula>
    </cfRule>
    <cfRule type="expression" dxfId="94" priority="48">
      <formula>AND(OR(WEEKDAY(#REF!)=1,WEEKDAY(#REF!)=7),#REF!&lt;&gt;"")</formula>
    </cfRule>
  </conditionalFormatting>
  <pageMargins left="0.15625" right="9.5833333333333298E-2" top="0.64583333333333304" bottom="0.16666666666666699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65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5" customWidth="1"/>
    <col min="2" max="2" width="8.33203125" customWidth="1"/>
    <col min="3" max="3" width="8.6640625" customWidth="1"/>
    <col min="4" max="4" width="8" customWidth="1"/>
    <col min="5" max="5" width="8.33203125" customWidth="1"/>
    <col min="6" max="6" width="8.5" customWidth="1"/>
    <col min="7" max="7" width="9" customWidth="1"/>
    <col min="8" max="8" width="9.1640625" customWidth="1"/>
    <col min="9" max="9" width="8.83203125" customWidth="1"/>
    <col min="10" max="10" width="13" customWidth="1"/>
    <col min="11" max="64" width="8.83203125" customWidth="1"/>
  </cols>
  <sheetData>
    <row r="1" spans="1:64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6" customHeight="1" x14ac:dyDescent="0.2">
      <c r="A2" s="2"/>
      <c r="B2" s="3"/>
      <c r="C2" s="3"/>
      <c r="D2" s="3"/>
      <c r="E2" s="4"/>
      <c r="F2" s="5"/>
      <c r="G2" s="4"/>
      <c r="H2" s="4"/>
      <c r="I2" s="4"/>
      <c r="J2" s="6"/>
      <c r="K2" s="7" t="s">
        <v>2</v>
      </c>
      <c r="L2" s="12">
        <f>L1-M1</f>
        <v>0.3283333333333337</v>
      </c>
      <c r="M2" s="13"/>
      <c r="N2" s="13">
        <v>0.62083333333333302</v>
      </c>
      <c r="O2" s="2"/>
    </row>
    <row r="3" spans="1:64" ht="18" customHeight="1" x14ac:dyDescent="0.2">
      <c r="A3" s="16" t="s">
        <v>3</v>
      </c>
      <c r="B3" s="178">
        <v>43769</v>
      </c>
      <c r="C3" s="178"/>
      <c r="D3" s="17" t="s">
        <v>4</v>
      </c>
      <c r="E3" s="181" t="str">
        <f>'Oktober 23'!E3:G3</f>
        <v>Martina Musterfrau</v>
      </c>
      <c r="F3" s="181"/>
      <c r="G3" s="181"/>
      <c r="H3" s="1"/>
      <c r="I3" s="19" t="s">
        <v>27</v>
      </c>
      <c r="J3" s="20" t="str">
        <f>'Oktober 23'!J3</f>
        <v>MA</v>
      </c>
      <c r="K3" s="7" t="s">
        <v>8</v>
      </c>
      <c r="L3" s="8">
        <v>0.25</v>
      </c>
      <c r="M3" s="13" t="s">
        <v>9</v>
      </c>
      <c r="N3" s="7"/>
      <c r="O3" s="2"/>
    </row>
    <row r="4" spans="1:64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14" x14ac:dyDescent="0.2">
      <c r="A5" s="88"/>
      <c r="B5" s="89"/>
      <c r="C5" s="89"/>
      <c r="D5" s="89"/>
      <c r="E5" s="90"/>
      <c r="F5" s="91"/>
      <c r="G5" s="92"/>
      <c r="H5" s="91" t="s">
        <v>13</v>
      </c>
      <c r="I5" s="185">
        <f>'Oktober 23'!I38</f>
        <v>0</v>
      </c>
      <c r="J5" s="93" t="s">
        <v>9</v>
      </c>
      <c r="K5" s="7"/>
      <c r="L5" s="52"/>
      <c r="M5" s="7"/>
      <c r="N5" s="7"/>
    </row>
    <row r="6" spans="1:64" ht="42" x14ac:dyDescent="0.2">
      <c r="A6" s="94" t="s">
        <v>14</v>
      </c>
      <c r="B6" s="137" t="s">
        <v>15</v>
      </c>
      <c r="C6" s="138" t="s">
        <v>16</v>
      </c>
      <c r="D6" s="139" t="s">
        <v>17</v>
      </c>
      <c r="E6" s="140" t="s">
        <v>18</v>
      </c>
      <c r="F6" s="141" t="s">
        <v>19</v>
      </c>
      <c r="G6" s="140" t="s">
        <v>20</v>
      </c>
      <c r="H6" s="142" t="s">
        <v>21</v>
      </c>
      <c r="I6" s="143" t="s">
        <v>22</v>
      </c>
      <c r="J6" s="144" t="s">
        <v>23</v>
      </c>
      <c r="K6" s="7"/>
      <c r="L6" s="52" t="s">
        <v>24</v>
      </c>
      <c r="M6" s="7"/>
      <c r="N6" s="7"/>
    </row>
    <row r="7" spans="1:64" ht="19" customHeight="1" x14ac:dyDescent="0.2">
      <c r="A7" s="53">
        <f t="shared" ref="A7:A34" si="0">WEEKDAY(B7)+1</f>
        <v>5</v>
      </c>
      <c r="B7" s="61">
        <f>DATE(YEAR($B$3),MONTH($B$3),DAY(B3))</f>
        <v>43769</v>
      </c>
      <c r="C7" s="101"/>
      <c r="D7" s="102"/>
      <c r="E7" s="57" t="str">
        <f t="shared" ref="E7:E36" si="1">IF(C7="","",D7-C7)</f>
        <v/>
      </c>
      <c r="F7" s="57" t="str">
        <f t="shared" ref="F7:F36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8" t="str">
        <f t="shared" ref="G7:G36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6" si="4">IF(E7="","",IF(OR(WEEKDAY(A7)=1,WEEKDAY(A7)=7,L7="arbeitsfrei",E7&lt;=$L$4),"",$M$4))</f>
        <v/>
      </c>
      <c r="I7" s="59">
        <f>IF(F7="",IF(G7="",I5,I5-G7-IF(H7="",0,H7)),I5+F7-IF(H7="",0,H7))</f>
        <v>0</v>
      </c>
      <c r="J7" s="105"/>
      <c r="K7" s="7"/>
      <c r="L7" s="52"/>
      <c r="M7" s="7"/>
      <c r="N7" s="7"/>
    </row>
    <row r="8" spans="1:64" ht="19" customHeight="1" x14ac:dyDescent="0.2">
      <c r="A8" s="53">
        <f t="shared" si="0"/>
        <v>6</v>
      </c>
      <c r="B8" s="61">
        <f t="shared" ref="B8:B34" si="5">DATE(YEAR($B$3),MONTH($B$3),DAY(B7+1))</f>
        <v>43770</v>
      </c>
      <c r="C8" s="62"/>
      <c r="D8" s="56"/>
      <c r="E8" s="57" t="str">
        <f t="shared" si="1"/>
        <v/>
      </c>
      <c r="F8" s="57" t="str">
        <f t="shared" si="2"/>
        <v/>
      </c>
      <c r="G8" s="58" t="str">
        <f t="shared" si="3"/>
        <v/>
      </c>
      <c r="H8" s="104" t="str">
        <f t="shared" si="4"/>
        <v/>
      </c>
      <c r="I8" s="59">
        <f t="shared" ref="I8:I36" si="6">IF(F8="",IF(G8="",I7,I7-G8-IF(H8="",0,H8)),I7+F8-IF(H8="",0,H8))</f>
        <v>0</v>
      </c>
      <c r="J8" s="63"/>
      <c r="K8" s="7"/>
      <c r="L8" s="52"/>
      <c r="M8" s="7"/>
      <c r="N8" s="7"/>
    </row>
    <row r="9" spans="1:64" ht="19" customHeight="1" x14ac:dyDescent="0.2">
      <c r="A9" s="53">
        <f t="shared" si="0"/>
        <v>7</v>
      </c>
      <c r="B9" s="54">
        <f t="shared" si="5"/>
        <v>43771</v>
      </c>
      <c r="C9" s="55"/>
      <c r="D9" s="56"/>
      <c r="E9" s="57" t="str">
        <f t="shared" si="1"/>
        <v/>
      </c>
      <c r="F9" s="57" t="str">
        <f t="shared" si="2"/>
        <v/>
      </c>
      <c r="G9" s="58" t="str">
        <f t="shared" si="3"/>
        <v/>
      </c>
      <c r="H9" s="104" t="str">
        <f t="shared" si="4"/>
        <v/>
      </c>
      <c r="I9" s="59">
        <f t="shared" si="6"/>
        <v>0</v>
      </c>
      <c r="J9" s="63"/>
      <c r="K9" s="7"/>
      <c r="L9" s="52"/>
      <c r="M9" s="7"/>
      <c r="N9" s="2"/>
    </row>
    <row r="10" spans="1:64" ht="19" customHeight="1" x14ac:dyDescent="0.2">
      <c r="A10" s="44">
        <f t="shared" si="0"/>
        <v>8</v>
      </c>
      <c r="B10" s="64">
        <f t="shared" si="5"/>
        <v>43772</v>
      </c>
      <c r="C10" s="65"/>
      <c r="D10" s="66"/>
      <c r="E10" s="48" t="str">
        <f t="shared" si="1"/>
        <v/>
      </c>
      <c r="F10" s="48" t="str">
        <f t="shared" si="2"/>
        <v/>
      </c>
      <c r="G10" s="49" t="str">
        <f t="shared" si="3"/>
        <v/>
      </c>
      <c r="H10" s="108" t="str">
        <f t="shared" si="4"/>
        <v/>
      </c>
      <c r="I10" s="50">
        <f t="shared" si="6"/>
        <v>0</v>
      </c>
      <c r="J10" s="109"/>
      <c r="K10" s="7"/>
      <c r="L10" s="52"/>
      <c r="M10" s="7"/>
      <c r="N10" s="2"/>
    </row>
    <row r="11" spans="1:64" ht="19" customHeight="1" x14ac:dyDescent="0.2">
      <c r="A11" s="44">
        <f t="shared" si="0"/>
        <v>2</v>
      </c>
      <c r="B11" s="64">
        <f t="shared" si="5"/>
        <v>43773</v>
      </c>
      <c r="C11" s="65"/>
      <c r="D11" s="66"/>
      <c r="E11" s="48" t="str">
        <f t="shared" si="1"/>
        <v/>
      </c>
      <c r="F11" s="48" t="str">
        <f t="shared" si="2"/>
        <v/>
      </c>
      <c r="G11" s="49" t="str">
        <f t="shared" si="3"/>
        <v/>
      </c>
      <c r="H11" s="108" t="str">
        <f t="shared" si="4"/>
        <v/>
      </c>
      <c r="I11" s="50">
        <f t="shared" si="6"/>
        <v>0</v>
      </c>
      <c r="J11" s="109"/>
      <c r="K11" s="7"/>
      <c r="L11" s="52"/>
      <c r="M11" s="7"/>
      <c r="N11" s="2"/>
    </row>
    <row r="12" spans="1:64" ht="19" customHeight="1" x14ac:dyDescent="0.2">
      <c r="A12" s="53">
        <f t="shared" si="0"/>
        <v>3</v>
      </c>
      <c r="B12" s="54">
        <f t="shared" si="5"/>
        <v>43774</v>
      </c>
      <c r="C12" s="55"/>
      <c r="D12" s="56"/>
      <c r="E12" s="57" t="str">
        <f t="shared" si="1"/>
        <v/>
      </c>
      <c r="F12" s="57" t="str">
        <f t="shared" si="2"/>
        <v/>
      </c>
      <c r="G12" s="58" t="str">
        <f t="shared" si="3"/>
        <v/>
      </c>
      <c r="H12" s="104" t="str">
        <f t="shared" si="4"/>
        <v/>
      </c>
      <c r="I12" s="59">
        <f t="shared" si="6"/>
        <v>0</v>
      </c>
      <c r="J12" s="63"/>
      <c r="K12" s="7"/>
      <c r="L12" s="52"/>
      <c r="M12" s="7"/>
      <c r="N12" s="2"/>
    </row>
    <row r="13" spans="1:64" ht="19" customHeight="1" x14ac:dyDescent="0.2">
      <c r="A13" s="53">
        <f t="shared" si="0"/>
        <v>4</v>
      </c>
      <c r="B13" s="54">
        <f t="shared" si="5"/>
        <v>43775</v>
      </c>
      <c r="C13" s="55"/>
      <c r="D13" s="56"/>
      <c r="E13" s="57" t="str">
        <f t="shared" si="1"/>
        <v/>
      </c>
      <c r="F13" s="57" t="str">
        <f t="shared" si="2"/>
        <v/>
      </c>
      <c r="G13" s="58" t="str">
        <f t="shared" si="3"/>
        <v/>
      </c>
      <c r="H13" s="104" t="str">
        <f t="shared" si="4"/>
        <v/>
      </c>
      <c r="I13" s="59">
        <f t="shared" si="6"/>
        <v>0</v>
      </c>
      <c r="J13" s="63"/>
      <c r="K13" s="7"/>
      <c r="L13" s="7"/>
      <c r="M13" s="7"/>
      <c r="N13" s="2"/>
    </row>
    <row r="14" spans="1:64" ht="19" customHeight="1" x14ac:dyDescent="0.2">
      <c r="A14" s="53">
        <f t="shared" si="0"/>
        <v>5</v>
      </c>
      <c r="B14" s="61">
        <f t="shared" si="5"/>
        <v>43776</v>
      </c>
      <c r="C14" s="62"/>
      <c r="D14" s="56"/>
      <c r="E14" s="57" t="str">
        <f t="shared" si="1"/>
        <v/>
      </c>
      <c r="F14" s="57" t="str">
        <f t="shared" si="2"/>
        <v/>
      </c>
      <c r="G14" s="58" t="str">
        <f t="shared" si="3"/>
        <v/>
      </c>
      <c r="H14" s="104" t="str">
        <f t="shared" si="4"/>
        <v/>
      </c>
      <c r="I14" s="59">
        <f t="shared" si="6"/>
        <v>0</v>
      </c>
      <c r="J14" s="63"/>
      <c r="K14" s="7"/>
      <c r="L14" s="7"/>
      <c r="M14" s="7"/>
      <c r="N14" s="2"/>
    </row>
    <row r="15" spans="1:64" ht="19" customHeight="1" x14ac:dyDescent="0.2">
      <c r="A15" s="53">
        <f t="shared" si="0"/>
        <v>6</v>
      </c>
      <c r="B15" s="61">
        <f t="shared" si="5"/>
        <v>43777</v>
      </c>
      <c r="C15" s="62"/>
      <c r="D15" s="56"/>
      <c r="E15" s="57" t="str">
        <f t="shared" si="1"/>
        <v/>
      </c>
      <c r="F15" s="57" t="str">
        <f t="shared" si="2"/>
        <v/>
      </c>
      <c r="G15" s="58" t="str">
        <f t="shared" si="3"/>
        <v/>
      </c>
      <c r="H15" s="104" t="str">
        <f t="shared" si="4"/>
        <v/>
      </c>
      <c r="I15" s="59">
        <f t="shared" si="6"/>
        <v>0</v>
      </c>
      <c r="J15" s="63"/>
      <c r="K15" s="7"/>
      <c r="L15" s="7"/>
      <c r="M15" s="7"/>
      <c r="N15" s="2"/>
    </row>
    <row r="16" spans="1:64" ht="19" customHeight="1" x14ac:dyDescent="0.2">
      <c r="A16" s="53">
        <f t="shared" si="0"/>
        <v>7</v>
      </c>
      <c r="B16" s="54">
        <f t="shared" si="5"/>
        <v>43778</v>
      </c>
      <c r="C16" s="55"/>
      <c r="D16" s="56"/>
      <c r="E16" s="57" t="str">
        <f t="shared" si="1"/>
        <v/>
      </c>
      <c r="F16" s="57" t="str">
        <f t="shared" si="2"/>
        <v/>
      </c>
      <c r="G16" s="58" t="str">
        <f t="shared" si="3"/>
        <v/>
      </c>
      <c r="H16" s="104" t="str">
        <f t="shared" si="4"/>
        <v/>
      </c>
      <c r="I16" s="59">
        <f t="shared" si="6"/>
        <v>0</v>
      </c>
      <c r="J16" s="63"/>
      <c r="K16" s="7"/>
      <c r="L16" s="7"/>
      <c r="M16" s="7"/>
      <c r="N16" s="2"/>
    </row>
    <row r="17" spans="1:14" ht="19" customHeight="1" x14ac:dyDescent="0.2">
      <c r="A17" s="44">
        <f t="shared" si="0"/>
        <v>8</v>
      </c>
      <c r="B17" s="64">
        <f t="shared" si="5"/>
        <v>43779</v>
      </c>
      <c r="C17" s="65"/>
      <c r="D17" s="66"/>
      <c r="E17" s="48" t="str">
        <f t="shared" si="1"/>
        <v/>
      </c>
      <c r="F17" s="48" t="str">
        <f t="shared" si="2"/>
        <v/>
      </c>
      <c r="G17" s="49" t="str">
        <f t="shared" si="3"/>
        <v/>
      </c>
      <c r="H17" s="108" t="str">
        <f t="shared" si="4"/>
        <v/>
      </c>
      <c r="I17" s="50">
        <f t="shared" si="6"/>
        <v>0</v>
      </c>
      <c r="J17" s="109"/>
      <c r="K17" s="7"/>
      <c r="L17" s="7"/>
      <c r="M17" s="7"/>
      <c r="N17" s="2"/>
    </row>
    <row r="18" spans="1:14" ht="19" customHeight="1" x14ac:dyDescent="0.2">
      <c r="A18" s="44">
        <f t="shared" si="0"/>
        <v>2</v>
      </c>
      <c r="B18" s="64">
        <f t="shared" si="5"/>
        <v>43780</v>
      </c>
      <c r="C18" s="65"/>
      <c r="D18" s="66"/>
      <c r="E18" s="48" t="str">
        <f t="shared" si="1"/>
        <v/>
      </c>
      <c r="F18" s="48" t="str">
        <f t="shared" si="2"/>
        <v/>
      </c>
      <c r="G18" s="49" t="str">
        <f t="shared" si="3"/>
        <v/>
      </c>
      <c r="H18" s="108" t="str">
        <f t="shared" si="4"/>
        <v/>
      </c>
      <c r="I18" s="50">
        <f t="shared" si="6"/>
        <v>0</v>
      </c>
      <c r="J18" s="109"/>
      <c r="K18" s="7"/>
      <c r="L18" s="7"/>
      <c r="M18" s="7"/>
      <c r="N18" s="2"/>
    </row>
    <row r="19" spans="1:14" ht="19" customHeight="1" x14ac:dyDescent="0.2">
      <c r="A19" s="53">
        <f t="shared" si="0"/>
        <v>3</v>
      </c>
      <c r="B19" s="54">
        <f t="shared" si="5"/>
        <v>43781</v>
      </c>
      <c r="C19" s="55"/>
      <c r="D19" s="56"/>
      <c r="E19" s="57" t="str">
        <f t="shared" si="1"/>
        <v/>
      </c>
      <c r="F19" s="57" t="str">
        <f t="shared" si="2"/>
        <v/>
      </c>
      <c r="G19" s="58" t="str">
        <f t="shared" si="3"/>
        <v/>
      </c>
      <c r="H19" s="104" t="str">
        <f t="shared" si="4"/>
        <v/>
      </c>
      <c r="I19" s="59">
        <f t="shared" si="6"/>
        <v>0</v>
      </c>
      <c r="J19" s="63"/>
      <c r="K19" s="7"/>
      <c r="L19" s="7"/>
      <c r="M19" s="7"/>
      <c r="N19" s="2"/>
    </row>
    <row r="20" spans="1:14" ht="19" customHeight="1" x14ac:dyDescent="0.2">
      <c r="A20" s="53">
        <f t="shared" si="0"/>
        <v>4</v>
      </c>
      <c r="B20" s="54">
        <f t="shared" si="5"/>
        <v>43782</v>
      </c>
      <c r="C20" s="55"/>
      <c r="D20" s="56"/>
      <c r="E20" s="57" t="str">
        <f t="shared" si="1"/>
        <v/>
      </c>
      <c r="F20" s="57" t="str">
        <f t="shared" si="2"/>
        <v/>
      </c>
      <c r="G20" s="58" t="str">
        <f t="shared" si="3"/>
        <v/>
      </c>
      <c r="H20" s="104" t="str">
        <f t="shared" si="4"/>
        <v/>
      </c>
      <c r="I20" s="59">
        <f t="shared" si="6"/>
        <v>0</v>
      </c>
      <c r="J20" s="63"/>
      <c r="K20" s="7"/>
      <c r="L20" s="7"/>
      <c r="M20" s="7"/>
      <c r="N20" s="2"/>
    </row>
    <row r="21" spans="1:14" ht="19" customHeight="1" x14ac:dyDescent="0.2">
      <c r="A21" s="53">
        <f t="shared" si="0"/>
        <v>5</v>
      </c>
      <c r="B21" s="61">
        <f t="shared" si="5"/>
        <v>43783</v>
      </c>
      <c r="C21" s="62"/>
      <c r="D21" s="56"/>
      <c r="E21" s="57" t="str">
        <f t="shared" si="1"/>
        <v/>
      </c>
      <c r="F21" s="57" t="str">
        <f t="shared" si="2"/>
        <v/>
      </c>
      <c r="G21" s="58" t="str">
        <f t="shared" si="3"/>
        <v/>
      </c>
      <c r="H21" s="104" t="str">
        <f t="shared" si="4"/>
        <v/>
      </c>
      <c r="I21" s="59">
        <f t="shared" si="6"/>
        <v>0</v>
      </c>
      <c r="J21" s="63"/>
      <c r="K21" s="7"/>
      <c r="L21" s="7"/>
      <c r="M21" s="7"/>
      <c r="N21" s="2"/>
    </row>
    <row r="22" spans="1:14" ht="19" customHeight="1" x14ac:dyDescent="0.2">
      <c r="A22" s="53">
        <f t="shared" si="0"/>
        <v>6</v>
      </c>
      <c r="B22" s="61">
        <f t="shared" si="5"/>
        <v>43784</v>
      </c>
      <c r="C22" s="62"/>
      <c r="D22" s="56"/>
      <c r="E22" s="57" t="str">
        <f t="shared" si="1"/>
        <v/>
      </c>
      <c r="F22" s="57" t="str">
        <f t="shared" si="2"/>
        <v/>
      </c>
      <c r="G22" s="58" t="str">
        <f t="shared" si="3"/>
        <v/>
      </c>
      <c r="H22" s="104" t="str">
        <f t="shared" si="4"/>
        <v/>
      </c>
      <c r="I22" s="59">
        <f t="shared" si="6"/>
        <v>0</v>
      </c>
      <c r="J22" s="63"/>
      <c r="K22" s="7"/>
      <c r="L22" s="7"/>
      <c r="M22" s="7"/>
      <c r="N22" s="2"/>
    </row>
    <row r="23" spans="1:14" ht="19" customHeight="1" x14ac:dyDescent="0.2">
      <c r="A23" s="53">
        <f t="shared" si="0"/>
        <v>7</v>
      </c>
      <c r="B23" s="54">
        <f t="shared" si="5"/>
        <v>43785</v>
      </c>
      <c r="C23" s="55"/>
      <c r="D23" s="56"/>
      <c r="E23" s="57" t="str">
        <f t="shared" si="1"/>
        <v/>
      </c>
      <c r="F23" s="57" t="str">
        <f t="shared" si="2"/>
        <v/>
      </c>
      <c r="G23" s="58" t="str">
        <f t="shared" si="3"/>
        <v/>
      </c>
      <c r="H23" s="104" t="str">
        <f t="shared" si="4"/>
        <v/>
      </c>
      <c r="I23" s="59">
        <f t="shared" si="6"/>
        <v>0</v>
      </c>
      <c r="J23" s="63"/>
      <c r="K23" s="7"/>
      <c r="L23" s="7"/>
      <c r="M23" s="7"/>
      <c r="N23" s="2"/>
    </row>
    <row r="24" spans="1:14" ht="19" customHeight="1" x14ac:dyDescent="0.2">
      <c r="A24" s="44">
        <f t="shared" si="0"/>
        <v>8</v>
      </c>
      <c r="B24" s="64">
        <f t="shared" si="5"/>
        <v>43786</v>
      </c>
      <c r="C24" s="65"/>
      <c r="D24" s="66"/>
      <c r="E24" s="48" t="str">
        <f t="shared" si="1"/>
        <v/>
      </c>
      <c r="F24" s="48" t="str">
        <f t="shared" si="2"/>
        <v/>
      </c>
      <c r="G24" s="49" t="str">
        <f t="shared" si="3"/>
        <v/>
      </c>
      <c r="H24" s="108" t="str">
        <f t="shared" si="4"/>
        <v/>
      </c>
      <c r="I24" s="50">
        <f t="shared" si="6"/>
        <v>0</v>
      </c>
      <c r="J24" s="109"/>
      <c r="K24" s="7"/>
      <c r="L24" s="7"/>
      <c r="M24" s="7"/>
      <c r="N24" s="2"/>
    </row>
    <row r="25" spans="1:14" ht="19" customHeight="1" x14ac:dyDescent="0.2">
      <c r="A25" s="44">
        <f t="shared" si="0"/>
        <v>2</v>
      </c>
      <c r="B25" s="64">
        <f t="shared" si="5"/>
        <v>43787</v>
      </c>
      <c r="C25" s="65"/>
      <c r="D25" s="66"/>
      <c r="E25" s="48" t="str">
        <f t="shared" si="1"/>
        <v/>
      </c>
      <c r="F25" s="48" t="str">
        <f t="shared" si="2"/>
        <v/>
      </c>
      <c r="G25" s="49" t="str">
        <f t="shared" si="3"/>
        <v/>
      </c>
      <c r="H25" s="108" t="str">
        <f t="shared" si="4"/>
        <v/>
      </c>
      <c r="I25" s="50">
        <f t="shared" si="6"/>
        <v>0</v>
      </c>
      <c r="J25" s="109"/>
      <c r="K25" s="7"/>
      <c r="L25" s="7"/>
      <c r="M25" s="7"/>
      <c r="N25" s="2"/>
    </row>
    <row r="26" spans="1:14" ht="19" customHeight="1" x14ac:dyDescent="0.2">
      <c r="A26" s="53">
        <f t="shared" si="0"/>
        <v>3</v>
      </c>
      <c r="B26" s="54">
        <f t="shared" si="5"/>
        <v>43788</v>
      </c>
      <c r="C26" s="55"/>
      <c r="D26" s="56"/>
      <c r="E26" s="57" t="str">
        <f t="shared" si="1"/>
        <v/>
      </c>
      <c r="F26" s="57" t="str">
        <f t="shared" si="2"/>
        <v/>
      </c>
      <c r="G26" s="58" t="str">
        <f t="shared" si="3"/>
        <v/>
      </c>
      <c r="H26" s="104" t="str">
        <f t="shared" si="4"/>
        <v/>
      </c>
      <c r="I26" s="59">
        <f t="shared" si="6"/>
        <v>0</v>
      </c>
      <c r="J26" s="63"/>
      <c r="K26" s="7"/>
      <c r="L26" s="7"/>
      <c r="M26" s="7"/>
      <c r="N26" s="2"/>
    </row>
    <row r="27" spans="1:14" ht="19" customHeight="1" x14ac:dyDescent="0.2">
      <c r="A27" s="53">
        <f t="shared" si="0"/>
        <v>4</v>
      </c>
      <c r="B27" s="54">
        <f t="shared" si="5"/>
        <v>43789</v>
      </c>
      <c r="C27" s="55"/>
      <c r="D27" s="56"/>
      <c r="E27" s="57" t="str">
        <f t="shared" si="1"/>
        <v/>
      </c>
      <c r="F27" s="57" t="str">
        <f t="shared" si="2"/>
        <v/>
      </c>
      <c r="G27" s="58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  <c r="M27" s="7"/>
      <c r="N27" s="2"/>
    </row>
    <row r="28" spans="1:14" ht="19" customHeight="1" x14ac:dyDescent="0.2">
      <c r="A28" s="53">
        <f t="shared" si="0"/>
        <v>5</v>
      </c>
      <c r="B28" s="61">
        <f t="shared" si="5"/>
        <v>43790</v>
      </c>
      <c r="C28" s="62"/>
      <c r="D28" s="56"/>
      <c r="E28" s="57" t="str">
        <f t="shared" si="1"/>
        <v/>
      </c>
      <c r="F28" s="57" t="str">
        <f t="shared" si="2"/>
        <v/>
      </c>
      <c r="G28" s="58" t="str">
        <f t="shared" si="3"/>
        <v/>
      </c>
      <c r="H28" s="104" t="str">
        <f t="shared" si="4"/>
        <v/>
      </c>
      <c r="I28" s="59">
        <f t="shared" si="6"/>
        <v>0</v>
      </c>
      <c r="J28" s="63"/>
      <c r="K28" s="7"/>
      <c r="L28" s="7"/>
      <c r="M28" s="7"/>
      <c r="N28" s="2"/>
    </row>
    <row r="29" spans="1:14" ht="19" customHeight="1" x14ac:dyDescent="0.2">
      <c r="A29" s="53">
        <f t="shared" si="0"/>
        <v>6</v>
      </c>
      <c r="B29" s="61">
        <f t="shared" si="5"/>
        <v>43791</v>
      </c>
      <c r="C29" s="62"/>
      <c r="D29" s="56"/>
      <c r="E29" s="57" t="str">
        <f t="shared" si="1"/>
        <v/>
      </c>
      <c r="F29" s="57" t="str">
        <f t="shared" si="2"/>
        <v/>
      </c>
      <c r="G29" s="58" t="str">
        <f t="shared" si="3"/>
        <v/>
      </c>
      <c r="H29" s="104" t="str">
        <f t="shared" si="4"/>
        <v/>
      </c>
      <c r="I29" s="59">
        <f t="shared" si="6"/>
        <v>0</v>
      </c>
      <c r="J29" s="63"/>
      <c r="K29" s="7"/>
      <c r="L29" s="7"/>
      <c r="M29" s="7"/>
      <c r="N29" s="2"/>
    </row>
    <row r="30" spans="1:14" ht="19" customHeight="1" x14ac:dyDescent="0.2">
      <c r="A30" s="53">
        <f t="shared" si="0"/>
        <v>7</v>
      </c>
      <c r="B30" s="54">
        <f t="shared" si="5"/>
        <v>43792</v>
      </c>
      <c r="C30" s="55"/>
      <c r="D30" s="56"/>
      <c r="E30" s="57" t="str">
        <f t="shared" si="1"/>
        <v/>
      </c>
      <c r="F30" s="57" t="str">
        <f t="shared" si="2"/>
        <v/>
      </c>
      <c r="G30" s="58" t="str">
        <f t="shared" si="3"/>
        <v/>
      </c>
      <c r="H30" s="104" t="str">
        <f t="shared" si="4"/>
        <v/>
      </c>
      <c r="I30" s="59">
        <f t="shared" si="6"/>
        <v>0</v>
      </c>
      <c r="J30" s="63"/>
      <c r="K30" s="7"/>
      <c r="L30" s="7"/>
      <c r="M30" s="7"/>
      <c r="N30" s="2"/>
    </row>
    <row r="31" spans="1:14" ht="19" customHeight="1" x14ac:dyDescent="0.2">
      <c r="A31" s="44">
        <f t="shared" si="0"/>
        <v>8</v>
      </c>
      <c r="B31" s="64">
        <f t="shared" si="5"/>
        <v>43793</v>
      </c>
      <c r="C31" s="65"/>
      <c r="D31" s="66"/>
      <c r="E31" s="48" t="str">
        <f t="shared" si="1"/>
        <v/>
      </c>
      <c r="F31" s="48" t="str">
        <f t="shared" si="2"/>
        <v/>
      </c>
      <c r="G31" s="49" t="str">
        <f t="shared" si="3"/>
        <v/>
      </c>
      <c r="H31" s="108" t="str">
        <f t="shared" si="4"/>
        <v/>
      </c>
      <c r="I31" s="50">
        <f t="shared" si="6"/>
        <v>0</v>
      </c>
      <c r="J31" s="109"/>
      <c r="K31" s="7"/>
      <c r="L31" s="7"/>
      <c r="M31" s="7"/>
      <c r="N31" s="2"/>
    </row>
    <row r="32" spans="1:14" ht="19" customHeight="1" x14ac:dyDescent="0.2">
      <c r="A32" s="44">
        <f t="shared" si="0"/>
        <v>2</v>
      </c>
      <c r="B32" s="64">
        <f t="shared" si="5"/>
        <v>43794</v>
      </c>
      <c r="C32" s="65"/>
      <c r="D32" s="66"/>
      <c r="E32" s="48" t="str">
        <f t="shared" si="1"/>
        <v/>
      </c>
      <c r="F32" s="48" t="str">
        <f t="shared" si="2"/>
        <v/>
      </c>
      <c r="G32" s="49" t="str">
        <f t="shared" si="3"/>
        <v/>
      </c>
      <c r="H32" s="108" t="str">
        <f t="shared" si="4"/>
        <v/>
      </c>
      <c r="I32" s="50">
        <f t="shared" si="6"/>
        <v>0</v>
      </c>
      <c r="J32" s="109"/>
      <c r="K32" s="7"/>
      <c r="L32" s="7"/>
      <c r="M32" s="7"/>
      <c r="N32" s="2"/>
    </row>
    <row r="33" spans="1:14" ht="19" customHeight="1" x14ac:dyDescent="0.2">
      <c r="A33" s="53">
        <f t="shared" si="0"/>
        <v>3</v>
      </c>
      <c r="B33" s="54">
        <f t="shared" si="5"/>
        <v>43795</v>
      </c>
      <c r="C33" s="55"/>
      <c r="D33" s="56"/>
      <c r="E33" s="57" t="str">
        <f t="shared" si="1"/>
        <v/>
      </c>
      <c r="F33" s="57" t="str">
        <f t="shared" si="2"/>
        <v/>
      </c>
      <c r="G33" s="58" t="str">
        <f t="shared" si="3"/>
        <v/>
      </c>
      <c r="H33" s="104" t="str">
        <f t="shared" si="4"/>
        <v/>
      </c>
      <c r="I33" s="59">
        <f t="shared" si="6"/>
        <v>0</v>
      </c>
      <c r="J33" s="63"/>
      <c r="K33" s="7"/>
      <c r="L33" s="7"/>
      <c r="M33" s="7"/>
      <c r="N33" s="2"/>
    </row>
    <row r="34" spans="1:14" ht="19" customHeight="1" x14ac:dyDescent="0.2">
      <c r="A34" s="53">
        <f t="shared" si="0"/>
        <v>4</v>
      </c>
      <c r="B34" s="54">
        <f t="shared" si="5"/>
        <v>43796</v>
      </c>
      <c r="C34" s="55"/>
      <c r="D34" s="56"/>
      <c r="E34" s="57" t="str">
        <f t="shared" si="1"/>
        <v/>
      </c>
      <c r="F34" s="57" t="str">
        <f t="shared" si="2"/>
        <v/>
      </c>
      <c r="G34" s="58" t="str">
        <f t="shared" si="3"/>
        <v/>
      </c>
      <c r="H34" s="104" t="str">
        <f t="shared" si="4"/>
        <v/>
      </c>
      <c r="I34" s="59">
        <f t="shared" si="6"/>
        <v>0</v>
      </c>
      <c r="J34" s="63"/>
      <c r="K34" s="7"/>
      <c r="L34" s="7"/>
      <c r="M34" s="7"/>
      <c r="N34" s="2"/>
    </row>
    <row r="35" spans="1:14" ht="19" customHeight="1" x14ac:dyDescent="0.2">
      <c r="A35" s="53">
        <f>IF(B35="","",WEEKDAY(B35+1))</f>
        <v>5</v>
      </c>
      <c r="B35" s="61">
        <f>IF(B34="","",IF(DAY(B34+1)&gt;MONTH($B$3),B34+1,""))</f>
        <v>43797</v>
      </c>
      <c r="C35" s="62"/>
      <c r="D35" s="56"/>
      <c r="E35" s="57" t="str">
        <f t="shared" si="1"/>
        <v/>
      </c>
      <c r="F35" s="57" t="str">
        <f t="shared" si="2"/>
        <v/>
      </c>
      <c r="G35" s="58" t="str">
        <f t="shared" si="3"/>
        <v/>
      </c>
      <c r="H35" s="104" t="str">
        <f t="shared" si="4"/>
        <v/>
      </c>
      <c r="I35" s="59">
        <f t="shared" si="6"/>
        <v>0</v>
      </c>
      <c r="J35" s="63"/>
      <c r="K35" s="7"/>
      <c r="L35" s="7"/>
      <c r="M35" s="7"/>
      <c r="N35" s="2"/>
    </row>
    <row r="36" spans="1:14" ht="19" customHeight="1" x14ac:dyDescent="0.2">
      <c r="A36" s="53">
        <f>IF(B36="","",WEEKDAY(B36+1))</f>
        <v>6</v>
      </c>
      <c r="B36" s="145">
        <f>IF(B35="","",IF(DAY(B35+1)&gt;MONTH($B$3),B35+1,""))</f>
        <v>43798</v>
      </c>
      <c r="C36" s="146"/>
      <c r="D36" s="70"/>
      <c r="E36" s="71" t="str">
        <f t="shared" si="1"/>
        <v/>
      </c>
      <c r="F36" s="57" t="str">
        <f t="shared" si="2"/>
        <v/>
      </c>
      <c r="G36" s="58" t="str">
        <f t="shared" si="3"/>
        <v/>
      </c>
      <c r="H36" s="104" t="str">
        <f t="shared" si="4"/>
        <v/>
      </c>
      <c r="I36" s="59">
        <f t="shared" si="6"/>
        <v>0</v>
      </c>
      <c r="J36" s="147"/>
      <c r="K36" s="7"/>
      <c r="L36" s="7"/>
      <c r="M36" s="7"/>
      <c r="N36" s="2"/>
    </row>
    <row r="37" spans="1:14" ht="19" customHeight="1" x14ac:dyDescent="0.2">
      <c r="A37" s="73"/>
      <c r="B37" s="29"/>
      <c r="C37" s="74"/>
      <c r="D37" s="74"/>
      <c r="E37" s="75"/>
      <c r="F37" s="76"/>
      <c r="G37" s="77"/>
      <c r="H37" s="31" t="s">
        <v>13</v>
      </c>
      <c r="I37" s="78">
        <f>I36</f>
        <v>0</v>
      </c>
      <c r="J37" s="79"/>
      <c r="K37" s="2"/>
      <c r="L37" s="2"/>
      <c r="M37" s="2"/>
      <c r="N37" s="2"/>
    </row>
    <row r="38" spans="1:14" ht="19" customHeight="1" x14ac:dyDescent="0.2">
      <c r="A38" s="167"/>
      <c r="B38" s="168"/>
      <c r="C38" s="169"/>
      <c r="D38" s="169"/>
      <c r="E38" s="170"/>
      <c r="F38" s="170"/>
      <c r="G38" s="171"/>
      <c r="H38" s="171"/>
      <c r="I38" s="172"/>
      <c r="J38" s="173"/>
      <c r="K38" s="2"/>
      <c r="L38" s="2"/>
      <c r="M38" s="2"/>
      <c r="N38" s="2"/>
    </row>
    <row r="39" spans="1:14" ht="14" x14ac:dyDescent="0.2">
      <c r="A39" s="2"/>
      <c r="B39" s="81"/>
      <c r="C39" s="82"/>
      <c r="D39" s="82"/>
      <c r="E39" s="83"/>
      <c r="F39" s="84"/>
      <c r="G39" s="4"/>
      <c r="H39" s="174"/>
      <c r="I39" s="172"/>
      <c r="J39" s="85"/>
      <c r="K39" s="2"/>
      <c r="L39" s="2"/>
      <c r="M39" s="2"/>
      <c r="N39" s="2"/>
    </row>
    <row r="40" spans="1:14" ht="14" x14ac:dyDescent="0.2">
      <c r="A40" s="2"/>
      <c r="B40" s="81"/>
      <c r="C40" s="82"/>
      <c r="D40" s="82"/>
      <c r="E40" s="83"/>
      <c r="F40" s="84"/>
      <c r="G40" s="83"/>
      <c r="H40" s="83"/>
      <c r="I40" s="83"/>
      <c r="J40" s="85"/>
      <c r="K40" s="2"/>
      <c r="L40" s="2"/>
      <c r="M40" s="2"/>
      <c r="N40" s="2"/>
    </row>
    <row r="41" spans="1:14" ht="14" x14ac:dyDescent="0.2">
      <c r="A41" s="2"/>
      <c r="B41" s="81"/>
      <c r="C41" s="82"/>
      <c r="D41" s="82"/>
      <c r="E41" s="83"/>
      <c r="F41" s="84"/>
      <c r="G41" s="83"/>
      <c r="H41" s="83"/>
      <c r="I41" s="83"/>
      <c r="J41" s="85"/>
      <c r="K41" s="2"/>
      <c r="L41" s="2"/>
      <c r="M41" s="2"/>
      <c r="N41" s="2"/>
    </row>
    <row r="42" spans="1:14" ht="14" x14ac:dyDescent="0.2">
      <c r="A42" s="2"/>
      <c r="B42" s="82"/>
      <c r="C42" s="82"/>
      <c r="D42" s="82"/>
      <c r="E42" s="83"/>
      <c r="F42" s="86"/>
      <c r="G42" s="83"/>
      <c r="H42" s="83"/>
      <c r="I42" s="83"/>
      <c r="J42" s="85"/>
      <c r="K42" s="2"/>
      <c r="L42" s="2"/>
      <c r="M42" s="2"/>
      <c r="N42" s="2"/>
    </row>
    <row r="43" spans="1:14" ht="14" x14ac:dyDescent="0.2">
      <c r="A43" s="2"/>
      <c r="B43" s="82"/>
      <c r="C43" s="82"/>
      <c r="D43" s="82"/>
      <c r="E43" s="83"/>
      <c r="F43" s="84"/>
      <c r="G43" s="83"/>
      <c r="H43" s="83"/>
      <c r="I43" s="83"/>
      <c r="J43" s="85"/>
      <c r="K43" s="2"/>
      <c r="L43" s="2"/>
      <c r="M43" s="2"/>
      <c r="N43" s="2"/>
    </row>
    <row r="44" spans="1:14" ht="14" x14ac:dyDescent="0.2">
      <c r="A44" s="2"/>
      <c r="B44" s="82"/>
      <c r="C44" s="82"/>
      <c r="D44" s="82"/>
      <c r="E44" s="83"/>
      <c r="F44" s="84"/>
      <c r="G44" s="83"/>
      <c r="H44" s="83"/>
      <c r="I44" s="83"/>
      <c r="J44" s="85"/>
      <c r="K44" s="2"/>
      <c r="L44" s="2"/>
      <c r="M44" s="2"/>
      <c r="N44" s="2"/>
    </row>
    <row r="45" spans="1:14" ht="14" x14ac:dyDescent="0.2">
      <c r="A45" s="2"/>
      <c r="B45" s="82"/>
      <c r="C45" s="82"/>
      <c r="D45" s="82"/>
      <c r="E45" s="83"/>
      <c r="F45" s="84"/>
      <c r="G45" s="83"/>
      <c r="H45" s="83"/>
      <c r="I45" s="83"/>
      <c r="J45" s="85"/>
      <c r="K45" s="2"/>
      <c r="L45" s="2"/>
      <c r="M45" s="2"/>
      <c r="N45" s="2"/>
    </row>
    <row r="46" spans="1:14" ht="14" x14ac:dyDescent="0.2">
      <c r="A46" s="2"/>
      <c r="B46" s="82"/>
      <c r="C46" s="82"/>
      <c r="D46" s="82"/>
      <c r="E46" s="83"/>
      <c r="F46" s="84"/>
      <c r="G46" s="83"/>
      <c r="H46" s="83"/>
      <c r="I46" s="83"/>
      <c r="J46" s="85"/>
      <c r="K46" s="2"/>
      <c r="L46" s="2"/>
      <c r="M46" s="2"/>
      <c r="N46" s="2"/>
    </row>
    <row r="47" spans="1:14" ht="14" x14ac:dyDescent="0.2">
      <c r="A47" s="2"/>
      <c r="B47" s="82"/>
      <c r="C47" s="82"/>
      <c r="D47" s="82"/>
      <c r="E47" s="83"/>
      <c r="F47" s="84"/>
      <c r="G47" s="83"/>
      <c r="H47" s="83"/>
      <c r="I47" s="83"/>
      <c r="J47" s="85"/>
      <c r="K47" s="2"/>
      <c r="L47" s="2"/>
      <c r="M47" s="2"/>
      <c r="N47" s="2"/>
    </row>
    <row r="48" spans="1:14" ht="14" x14ac:dyDescent="0.2">
      <c r="A48" s="2"/>
      <c r="B48" s="82"/>
      <c r="C48" s="82"/>
      <c r="D48" s="82"/>
      <c r="E48" s="83"/>
      <c r="F48" s="84"/>
      <c r="G48" s="83"/>
      <c r="H48" s="83"/>
      <c r="I48" s="83"/>
      <c r="J48" s="85"/>
      <c r="K48" s="2"/>
      <c r="L48" s="2"/>
      <c r="M48" s="2"/>
      <c r="N48" s="2"/>
    </row>
    <row r="49" spans="1:14" ht="14" x14ac:dyDescent="0.2">
      <c r="A49" s="2"/>
      <c r="B49" s="82"/>
      <c r="C49" s="82"/>
      <c r="D49" s="82"/>
      <c r="E49" s="83"/>
      <c r="F49" s="84"/>
      <c r="G49" s="83"/>
      <c r="H49" s="83"/>
      <c r="I49" s="83"/>
      <c r="J49" s="85"/>
      <c r="K49" s="2"/>
      <c r="L49" s="2"/>
      <c r="M49" s="2"/>
      <c r="N49" s="2"/>
    </row>
    <row r="50" spans="1:14" ht="14" x14ac:dyDescent="0.2">
      <c r="A50" s="2"/>
      <c r="B50" s="82"/>
      <c r="C50" s="82"/>
      <c r="D50" s="82"/>
      <c r="E50" s="83"/>
      <c r="F50" s="84"/>
      <c r="G50" s="83"/>
      <c r="H50" s="83"/>
      <c r="I50" s="83"/>
      <c r="J50" s="85"/>
      <c r="K50" s="2"/>
      <c r="L50" s="2"/>
      <c r="M50" s="2"/>
      <c r="N50" s="2"/>
    </row>
    <row r="51" spans="1:14" ht="14" x14ac:dyDescent="0.2">
      <c r="A51" s="2"/>
      <c r="B51" s="82"/>
      <c r="C51" s="82"/>
      <c r="D51" s="82"/>
      <c r="E51" s="83"/>
      <c r="F51" s="84"/>
      <c r="G51" s="83"/>
      <c r="H51" s="83"/>
      <c r="I51" s="83"/>
      <c r="J51" s="85"/>
      <c r="K51" s="2"/>
      <c r="L51" s="2"/>
      <c r="M51" s="2"/>
      <c r="N51" s="2"/>
    </row>
    <row r="52" spans="1:14" ht="14" x14ac:dyDescent="0.2">
      <c r="A52" s="2"/>
      <c r="B52" s="82"/>
      <c r="C52" s="82"/>
      <c r="D52" s="82"/>
      <c r="E52" s="83"/>
      <c r="F52" s="84"/>
      <c r="G52" s="83"/>
      <c r="H52" s="83"/>
      <c r="I52" s="83"/>
      <c r="J52" s="85"/>
      <c r="K52" s="2"/>
      <c r="L52" s="2"/>
      <c r="M52" s="2"/>
      <c r="N52" s="2"/>
    </row>
    <row r="53" spans="1:14" ht="14" x14ac:dyDescent="0.2">
      <c r="A53" s="2"/>
      <c r="B53" s="82"/>
      <c r="C53" s="82"/>
      <c r="D53" s="82"/>
      <c r="E53" s="83"/>
      <c r="F53" s="84"/>
      <c r="G53" s="83"/>
      <c r="H53" s="83"/>
      <c r="I53" s="83"/>
      <c r="J53" s="85"/>
      <c r="K53" s="2"/>
      <c r="L53" s="2"/>
      <c r="M53" s="2"/>
      <c r="N53" s="2"/>
    </row>
    <row r="54" spans="1:14" ht="14" x14ac:dyDescent="0.2">
      <c r="A54" s="2"/>
      <c r="B54" s="82"/>
      <c r="C54" s="82"/>
      <c r="D54" s="82"/>
      <c r="E54" s="83"/>
      <c r="F54" s="84"/>
      <c r="G54" s="83"/>
      <c r="H54" s="83"/>
      <c r="I54" s="83"/>
      <c r="J54" s="85"/>
      <c r="K54" s="2"/>
      <c r="L54" s="2"/>
      <c r="M54" s="2"/>
      <c r="N54" s="2"/>
    </row>
    <row r="55" spans="1:14" ht="14" x14ac:dyDescent="0.2">
      <c r="A55" s="2"/>
      <c r="B55" s="82"/>
      <c r="C55" s="82"/>
      <c r="D55" s="82"/>
      <c r="E55" s="83"/>
      <c r="F55" s="84"/>
      <c r="G55" s="83"/>
      <c r="H55" s="83"/>
      <c r="I55" s="83"/>
      <c r="J55" s="85"/>
      <c r="K55" s="2"/>
      <c r="L55" s="2"/>
      <c r="M55" s="2"/>
      <c r="N55" s="2"/>
    </row>
    <row r="56" spans="1:14" ht="14" x14ac:dyDescent="0.2">
      <c r="A56" s="2"/>
      <c r="B56" s="82"/>
      <c r="C56" s="82"/>
      <c r="D56" s="82"/>
      <c r="E56" s="83"/>
      <c r="F56" s="84"/>
      <c r="G56" s="83"/>
      <c r="H56" s="83"/>
      <c r="I56" s="83"/>
      <c r="J56" s="85"/>
      <c r="K56" s="2"/>
      <c r="L56" s="2"/>
      <c r="M56" s="2"/>
      <c r="N56" s="2"/>
    </row>
    <row r="57" spans="1:14" ht="14" x14ac:dyDescent="0.2">
      <c r="A57" s="2"/>
      <c r="B57" s="82"/>
      <c r="C57" s="82"/>
      <c r="D57" s="82"/>
      <c r="E57" s="83"/>
      <c r="F57" s="84"/>
      <c r="G57" s="83"/>
      <c r="H57" s="83"/>
      <c r="I57" s="83"/>
      <c r="J57" s="85"/>
      <c r="K57" s="2"/>
      <c r="L57" s="2"/>
      <c r="M57" s="2"/>
      <c r="N57" s="2"/>
    </row>
    <row r="58" spans="1:14" ht="14" x14ac:dyDescent="0.2">
      <c r="A58" s="2"/>
      <c r="B58" s="82"/>
      <c r="C58" s="82"/>
      <c r="D58" s="82"/>
      <c r="E58" s="83"/>
      <c r="F58" s="84"/>
      <c r="G58" s="83"/>
      <c r="H58" s="83"/>
      <c r="I58" s="83"/>
      <c r="J58" s="85"/>
      <c r="K58" s="2"/>
      <c r="L58" s="2"/>
      <c r="M58" s="2"/>
      <c r="N58" s="2"/>
    </row>
    <row r="59" spans="1:14" ht="14" x14ac:dyDescent="0.2">
      <c r="A59" s="2"/>
      <c r="B59" s="82"/>
      <c r="C59" s="82"/>
      <c r="D59" s="82"/>
      <c r="E59" s="83"/>
      <c r="F59" s="84"/>
      <c r="G59" s="83"/>
      <c r="H59" s="83"/>
      <c r="I59" s="83"/>
      <c r="J59" s="85"/>
      <c r="K59" s="2"/>
      <c r="L59" s="2"/>
      <c r="M59" s="2"/>
      <c r="N59" s="2"/>
    </row>
    <row r="60" spans="1:14" ht="14" x14ac:dyDescent="0.2">
      <c r="A60" s="2"/>
      <c r="B60" s="82"/>
      <c r="C60" s="82"/>
      <c r="D60" s="82"/>
      <c r="E60" s="83"/>
      <c r="F60" s="84"/>
      <c r="G60" s="83"/>
      <c r="H60" s="83"/>
      <c r="I60" s="83"/>
      <c r="J60" s="85"/>
      <c r="K60" s="2"/>
      <c r="L60" s="2"/>
      <c r="M60" s="2"/>
      <c r="N60" s="2"/>
    </row>
    <row r="61" spans="1:14" ht="14" x14ac:dyDescent="0.2">
      <c r="A61" s="2"/>
      <c r="B61" s="82"/>
      <c r="C61" s="82"/>
      <c r="D61" s="82"/>
      <c r="E61" s="83"/>
      <c r="F61" s="84"/>
      <c r="G61" s="83"/>
      <c r="H61" s="83"/>
      <c r="I61" s="83"/>
      <c r="J61" s="85"/>
      <c r="K61" s="2"/>
      <c r="L61" s="2"/>
      <c r="M61" s="2"/>
      <c r="N61" s="2"/>
    </row>
    <row r="62" spans="1:14" ht="14" x14ac:dyDescent="0.2">
      <c r="A62" s="2"/>
      <c r="B62" s="82"/>
      <c r="C62" s="82"/>
      <c r="D62" s="82"/>
      <c r="E62" s="83"/>
      <c r="F62" s="84"/>
      <c r="G62" s="83"/>
      <c r="H62" s="83"/>
      <c r="I62" s="83"/>
      <c r="J62" s="85"/>
      <c r="K62" s="2"/>
      <c r="L62" s="2"/>
      <c r="M62" s="2"/>
      <c r="N62" s="2"/>
    </row>
    <row r="63" spans="1:14" ht="14" x14ac:dyDescent="0.2">
      <c r="A63" s="2"/>
      <c r="B63" s="82"/>
      <c r="C63" s="82"/>
      <c r="D63" s="82"/>
      <c r="E63" s="83"/>
      <c r="F63" s="84"/>
      <c r="G63" s="83"/>
      <c r="H63" s="83"/>
      <c r="I63" s="83"/>
      <c r="J63" s="85"/>
      <c r="K63" s="2"/>
      <c r="L63" s="2"/>
      <c r="M63" s="2"/>
      <c r="N63" s="2"/>
    </row>
    <row r="64" spans="1:14" ht="14" x14ac:dyDescent="0.2">
      <c r="A64" s="2"/>
      <c r="B64" s="82"/>
      <c r="C64" s="82"/>
      <c r="D64" s="82"/>
      <c r="E64" s="83"/>
      <c r="F64" s="84"/>
      <c r="G64" s="83"/>
      <c r="H64" s="83"/>
      <c r="I64" s="83"/>
      <c r="J64" s="85"/>
      <c r="K64" s="2"/>
      <c r="L64" s="2"/>
      <c r="M64" s="2"/>
      <c r="N64" s="2"/>
    </row>
    <row r="65" spans="1:14" ht="14" x14ac:dyDescent="0.2">
      <c r="A65" s="2"/>
      <c r="B65" s="82"/>
      <c r="C65" s="82"/>
      <c r="D65" s="82"/>
      <c r="E65" s="83"/>
      <c r="F65" s="84"/>
      <c r="G65" s="83"/>
      <c r="H65" s="83"/>
      <c r="I65" s="83"/>
      <c r="J65" s="85"/>
      <c r="K65" s="2"/>
      <c r="L65" s="2"/>
      <c r="M65" s="2"/>
      <c r="N65" s="2"/>
    </row>
  </sheetData>
  <mergeCells count="4">
    <mergeCell ref="A1:J1"/>
    <mergeCell ref="B3:C3"/>
    <mergeCell ref="E3:G3"/>
    <mergeCell ref="C4:D4"/>
  </mergeCells>
  <conditionalFormatting sqref="J9:J13 E9:E13 E16:E20 J16:J20 J23:J27 E23:E27 E30:E34 J30:J34">
    <cfRule type="expression" dxfId="93" priority="2">
      <formula>WEEKDAY(#REF!)=1</formula>
    </cfRule>
    <cfRule type="expression" dxfId="92" priority="3">
      <formula>WEEKDAY(#REF!)=7</formula>
    </cfRule>
  </conditionalFormatting>
  <conditionalFormatting sqref="D9:D13 D16:D17 D23:D27 D30 D20">
    <cfRule type="expression" dxfId="91" priority="4">
      <formula>WEEKDAY(#REF!)=1</formula>
    </cfRule>
    <cfRule type="expression" dxfId="90" priority="5">
      <formula>WEEKDAY(#REF!)=7</formula>
    </cfRule>
  </conditionalFormatting>
  <conditionalFormatting sqref="B9:C13 B16:C17 B23:C27 B30:B34 C30 B20:C20 B18:B19">
    <cfRule type="expression" dxfId="89" priority="6">
      <formula>WEEKDAY(#REF!)=1</formula>
    </cfRule>
    <cfRule type="expression" dxfId="88" priority="7">
      <formula>WEEKDAY(#REF!)=7</formula>
    </cfRule>
  </conditionalFormatting>
  <conditionalFormatting sqref="J7:J8 E7:G7 E8 F8:G36">
    <cfRule type="expression" dxfId="87" priority="8">
      <formula>WEEKDAY(#REF!)=1</formula>
    </cfRule>
    <cfRule type="expression" dxfId="86" priority="9">
      <formula>WEEKDAY(#REF!)=7</formula>
    </cfRule>
  </conditionalFormatting>
  <conditionalFormatting sqref="D7:D8">
    <cfRule type="expression" dxfId="85" priority="10">
      <formula>WEEKDAY(#REF!)=1</formula>
    </cfRule>
    <cfRule type="expression" dxfId="84" priority="11">
      <formula>WEEKDAY(#REF!)=7</formula>
    </cfRule>
  </conditionalFormatting>
  <conditionalFormatting sqref="B7:C8">
    <cfRule type="expression" dxfId="83" priority="12">
      <formula>WEEKDAY(#REF!)=1</formula>
    </cfRule>
    <cfRule type="expression" dxfId="82" priority="13">
      <formula>WEEKDAY(#REF!)=7</formula>
    </cfRule>
  </conditionalFormatting>
  <conditionalFormatting sqref="J14:J15 E14:E15">
    <cfRule type="expression" dxfId="81" priority="14">
      <formula>WEEKDAY(#REF!)=1</formula>
    </cfRule>
    <cfRule type="expression" dxfId="80" priority="15">
      <formula>WEEKDAY(#REF!)=7</formula>
    </cfRule>
  </conditionalFormatting>
  <conditionalFormatting sqref="D14:D15">
    <cfRule type="expression" dxfId="79" priority="16">
      <formula>WEEKDAY(#REF!)=1</formula>
    </cfRule>
    <cfRule type="expression" dxfId="78" priority="17">
      <formula>WEEKDAY(#REF!)=7</formula>
    </cfRule>
  </conditionalFormatting>
  <conditionalFormatting sqref="B14:C15">
    <cfRule type="expression" dxfId="77" priority="18">
      <formula>WEEKDAY(#REF!)=1</formula>
    </cfRule>
    <cfRule type="expression" dxfId="76" priority="19">
      <formula>WEEKDAY(#REF!)=7</formula>
    </cfRule>
  </conditionalFormatting>
  <conditionalFormatting sqref="J21:J22 E21:E22">
    <cfRule type="expression" dxfId="75" priority="20">
      <formula>WEEKDAY(#REF!)=1</formula>
    </cfRule>
    <cfRule type="expression" dxfId="74" priority="21">
      <formula>WEEKDAY(#REF!)=7</formula>
    </cfRule>
  </conditionalFormatting>
  <conditionalFormatting sqref="D21:D22">
    <cfRule type="expression" dxfId="73" priority="22">
      <formula>WEEKDAY(#REF!)=1</formula>
    </cfRule>
    <cfRule type="expression" dxfId="72" priority="23">
      <formula>WEEKDAY(#REF!)=7</formula>
    </cfRule>
  </conditionalFormatting>
  <conditionalFormatting sqref="B21:C22">
    <cfRule type="expression" dxfId="71" priority="24">
      <formula>WEEKDAY(#REF!)=1</formula>
    </cfRule>
    <cfRule type="expression" dxfId="70" priority="25">
      <formula>WEEKDAY(#REF!)=7</formula>
    </cfRule>
  </conditionalFormatting>
  <conditionalFormatting sqref="J28:J29 E28:E29">
    <cfRule type="expression" dxfId="69" priority="26">
      <formula>WEEKDAY(#REF!)=1</formula>
    </cfRule>
    <cfRule type="expression" dxfId="68" priority="27">
      <formula>WEEKDAY(#REF!)=7</formula>
    </cfRule>
  </conditionalFormatting>
  <conditionalFormatting sqref="D28:D29">
    <cfRule type="expression" dxfId="67" priority="28">
      <formula>WEEKDAY(#REF!)=1</formula>
    </cfRule>
    <cfRule type="expression" dxfId="66" priority="29">
      <formula>WEEKDAY(#REF!)=7</formula>
    </cfRule>
  </conditionalFormatting>
  <conditionalFormatting sqref="B28:C29">
    <cfRule type="expression" dxfId="65" priority="30">
      <formula>WEEKDAY(#REF!)=1</formula>
    </cfRule>
    <cfRule type="expression" dxfId="64" priority="31">
      <formula>WEEKDAY(#REF!)=7</formula>
    </cfRule>
  </conditionalFormatting>
  <conditionalFormatting sqref="J35:J36 E35:E36">
    <cfRule type="expression" dxfId="63" priority="32">
      <formula>WEEKDAY(#REF!)=1</formula>
    </cfRule>
    <cfRule type="expression" dxfId="62" priority="33">
      <formula>WEEKDAY(#REF!)=7</formula>
    </cfRule>
  </conditionalFormatting>
  <conditionalFormatting sqref="D35:D36">
    <cfRule type="expression" dxfId="61" priority="34">
      <formula>WEEKDAY(#REF!)=1</formula>
    </cfRule>
    <cfRule type="expression" dxfId="60" priority="35">
      <formula>WEEKDAY(#REF!)=7</formula>
    </cfRule>
  </conditionalFormatting>
  <conditionalFormatting sqref="B35:C36">
    <cfRule type="expression" dxfId="59" priority="36">
      <formula>WEEKDAY(#REF!)=1</formula>
    </cfRule>
    <cfRule type="expression" dxfId="58" priority="37">
      <formula>WEEKDAY(#REF!)=7</formula>
    </cfRule>
  </conditionalFormatting>
  <conditionalFormatting sqref="D18:D19">
    <cfRule type="expression" dxfId="57" priority="38">
      <formula>WEEKDAY(#REF!)=1</formula>
    </cfRule>
    <cfRule type="expression" dxfId="56" priority="39">
      <formula>WEEKDAY(#REF!)=7</formula>
    </cfRule>
  </conditionalFormatting>
  <conditionalFormatting sqref="C18:C19">
    <cfRule type="expression" dxfId="55" priority="40">
      <formula>WEEKDAY(#REF!)=1</formula>
    </cfRule>
    <cfRule type="expression" dxfId="54" priority="41">
      <formula>WEEKDAY(#REF!)=7</formula>
    </cfRule>
  </conditionalFormatting>
  <conditionalFormatting sqref="I11 I9 I15 I13 I19 I17 I23 I21 I27 I25 I31 I29 H7:H36 I35:I36 I33">
    <cfRule type="expression" dxfId="53" priority="42">
      <formula>WEEKDAY(#REF!)=1</formula>
    </cfRule>
    <cfRule type="expression" dxfId="52" priority="43">
      <formula>WEEKDAY(#REF!)=7</formula>
    </cfRule>
  </conditionalFormatting>
  <conditionalFormatting sqref="I10 I8 I14 I12 I18 I16 I22 I20 I26 I24 I30 I28 I34 I32">
    <cfRule type="expression" dxfId="51" priority="44">
      <formula>AND(OR(WEEKDAY(#REF!)=1,WEEKDAY(#REF!)=7),#REF!="")</formula>
    </cfRule>
    <cfRule type="expression" dxfId="50" priority="45">
      <formula>AND(WEEKDAY(#REF!&gt;1&lt;7),#REF!="",#REF!="")</formula>
    </cfRule>
    <cfRule type="expression" dxfId="49" priority="46">
      <formula>AND(OR(WEEKDAY(#REF!)=1,WEEKDAY(#REF!)=7),#REF!&lt;&gt;"")</formula>
    </cfRule>
  </conditionalFormatting>
  <conditionalFormatting sqref="I29:I31">
    <cfRule type="expression" dxfId="48" priority="47">
      <formula>AND(OR(WEEKDAY(#REF!)=1,WEEKDAY(#REF!)=7),#REF!="")</formula>
    </cfRule>
    <cfRule type="expression" dxfId="47" priority="48">
      <formula>AND(WEEKDAY(#REF!&gt;1&lt;7),#REF!="",#REF!="")</formula>
    </cfRule>
    <cfRule type="expression" dxfId="46" priority="49">
      <formula>AND(OR(WEEKDAY(#REF!)=1,WEEKDAY(#REF!)=7),#REF!&lt;&gt;"")</formula>
    </cfRule>
  </conditionalFormatting>
  <conditionalFormatting sqref="I7">
    <cfRule type="expression" dxfId="45" priority="50">
      <formula>AND(OR(WEEKDAY(#REF!)=1,WEEKDAY(#REF!)=7),#REF!="")</formula>
    </cfRule>
    <cfRule type="expression" dxfId="44" priority="51">
      <formula>AND(WEEKDAY(#REF!&gt;1&lt;7),#REF!="",#REF!="")</formula>
    </cfRule>
    <cfRule type="expression" dxfId="43" priority="52">
      <formula>AND(OR(WEEKDAY(#REF!)=1,WEEKDAY(#REF!)=7),#REF!&lt;&gt;"")</formula>
    </cfRule>
  </conditionalFormatting>
  <pageMargins left="0.141666666666667" right="5.5555555555555601E-2" top="0.66111111111111098" bottom="0.26388888888888901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L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1640625" style="2" customWidth="1"/>
    <col min="2" max="2" width="8.33203125" style="3" customWidth="1"/>
    <col min="3" max="3" width="8.1640625" style="3" customWidth="1"/>
    <col min="4" max="4" width="8.33203125" style="3" customWidth="1"/>
    <col min="5" max="5" width="8.6640625" style="4" customWidth="1"/>
    <col min="6" max="6" width="8.5" style="5" customWidth="1"/>
    <col min="7" max="7" width="9" style="4" customWidth="1"/>
    <col min="8" max="8" width="8.83203125" style="4" customWidth="1"/>
    <col min="9" max="9" width="8.33203125" style="4" customWidth="1"/>
    <col min="10" max="10" width="16" style="6" customWidth="1"/>
    <col min="11" max="11" width="7.6640625" style="2" customWidth="1"/>
    <col min="12" max="12" width="8.1640625" style="2" customWidth="1"/>
    <col min="13" max="13" width="7.66406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2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12" t="s">
        <v>2</v>
      </c>
      <c r="L2" s="12">
        <f>L1-M1</f>
        <v>0.3283333333333337</v>
      </c>
      <c r="M2" s="12"/>
      <c r="N2" s="13"/>
      <c r="O2" s="7"/>
    </row>
    <row r="3" spans="1:16" ht="19.5" customHeight="1" x14ac:dyDescent="0.2">
      <c r="A3" s="16" t="s">
        <v>3</v>
      </c>
      <c r="B3" s="178">
        <v>43799</v>
      </c>
      <c r="C3" s="178"/>
      <c r="D3" s="17" t="s">
        <v>4</v>
      </c>
      <c r="E3" s="181" t="str">
        <f>'November 23'!E3:G3</f>
        <v>Martina Musterfrau</v>
      </c>
      <c r="F3" s="181"/>
      <c r="G3" s="181"/>
      <c r="H3" s="1"/>
      <c r="I3" s="19" t="s">
        <v>27</v>
      </c>
      <c r="J3" s="20" t="str">
        <f>'November 23'!J3</f>
        <v>MA</v>
      </c>
      <c r="K3" s="12" t="s">
        <v>8</v>
      </c>
      <c r="L3" s="8">
        <v>0.25</v>
      </c>
      <c r="M3" s="12" t="s">
        <v>9</v>
      </c>
      <c r="N3" s="7"/>
      <c r="O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'November 23'!I37</f>
        <v>0</v>
      </c>
      <c r="J5" s="32" t="s">
        <v>9</v>
      </c>
      <c r="K5" s="7"/>
      <c r="L5" s="52"/>
      <c r="M5" s="7"/>
      <c r="N5" s="7"/>
      <c r="O5" s="7"/>
    </row>
    <row r="6" spans="1:16" ht="37" customHeight="1" x14ac:dyDescent="0.2">
      <c r="A6" s="34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24" t="s">
        <v>23</v>
      </c>
      <c r="K6" s="7"/>
      <c r="L6" s="52" t="s">
        <v>24</v>
      </c>
      <c r="M6" s="7"/>
      <c r="N6" s="7"/>
      <c r="O6" s="7"/>
    </row>
    <row r="7" spans="1:16" ht="19.5" customHeight="1" x14ac:dyDescent="0.2">
      <c r="A7" s="53">
        <f t="shared" ref="A7:A34" si="0">WEEKDAY(B7)+1</f>
        <v>7</v>
      </c>
      <c r="B7" s="155">
        <f>DATE(YEAR($B$3),MONTH($B$3),DAY(B3))</f>
        <v>43799</v>
      </c>
      <c r="C7" s="156"/>
      <c r="D7" s="157"/>
      <c r="E7" s="103" t="str">
        <f t="shared" ref="E7:E37" si="1">IF(C7="","",D7-C7)</f>
        <v/>
      </c>
      <c r="F7" s="103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4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7" si="4">IF(E7="","",IF(OR(WEEKDAY(A7)=1,WEEKDAY(A7)=7,L7="arbeitsfrei",E7&lt;=$L$4),"",$M$4))</f>
        <v/>
      </c>
      <c r="I7" s="59">
        <f>IF(F7="",IF(G7="",I5,I5-G7-IF(H7="",0,H7)),I5+F7-IF(H7="",0,H7))</f>
        <v>0</v>
      </c>
      <c r="J7" s="158"/>
      <c r="K7" s="7"/>
      <c r="L7" s="52"/>
      <c r="M7" s="7"/>
    </row>
    <row r="8" spans="1:16" ht="19.5" customHeight="1" x14ac:dyDescent="0.2">
      <c r="A8" s="44">
        <f t="shared" si="0"/>
        <v>8</v>
      </c>
      <c r="B8" s="64">
        <f t="shared" ref="B8:B34" si="5">DATE(YEAR($B$3),MONTH($B$3),DAY(B7+1))</f>
        <v>43800</v>
      </c>
      <c r="C8" s="65"/>
      <c r="D8" s="66"/>
      <c r="E8" s="48" t="str">
        <f t="shared" si="1"/>
        <v/>
      </c>
      <c r="F8" s="107" t="str">
        <f t="shared" si="2"/>
        <v/>
      </c>
      <c r="G8" s="108" t="str">
        <f t="shared" si="3"/>
        <v/>
      </c>
      <c r="H8" s="108" t="str">
        <f t="shared" si="4"/>
        <v/>
      </c>
      <c r="I8" s="50">
        <f t="shared" ref="I8:I37" si="6">IF(F8="",IF(G8="",I7,I7-G8-IF(H8="",0,H8)),I7+F8-IF(H8="",0,H8))</f>
        <v>0</v>
      </c>
      <c r="J8" s="67"/>
      <c r="K8" s="7"/>
      <c r="L8" s="52"/>
      <c r="M8" s="7"/>
    </row>
    <row r="9" spans="1:16" ht="19.5" customHeight="1" x14ac:dyDescent="0.2">
      <c r="A9" s="44">
        <f t="shared" si="0"/>
        <v>2</v>
      </c>
      <c r="B9" s="64">
        <f t="shared" si="5"/>
        <v>43801</v>
      </c>
      <c r="C9" s="65"/>
      <c r="D9" s="66"/>
      <c r="E9" s="48" t="str">
        <f t="shared" si="1"/>
        <v/>
      </c>
      <c r="F9" s="107" t="str">
        <f t="shared" si="2"/>
        <v/>
      </c>
      <c r="G9" s="108" t="str">
        <f t="shared" si="3"/>
        <v/>
      </c>
      <c r="H9" s="108" t="str">
        <f t="shared" si="4"/>
        <v/>
      </c>
      <c r="I9" s="50">
        <f t="shared" si="6"/>
        <v>0</v>
      </c>
      <c r="J9" s="67"/>
      <c r="K9" s="7"/>
      <c r="L9" s="52"/>
      <c r="M9" s="7"/>
    </row>
    <row r="10" spans="1:16" ht="19.5" customHeight="1" x14ac:dyDescent="0.2">
      <c r="A10" s="53">
        <f t="shared" si="0"/>
        <v>3</v>
      </c>
      <c r="B10" s="54">
        <f t="shared" si="5"/>
        <v>43802</v>
      </c>
      <c r="C10" s="55"/>
      <c r="D10" s="56"/>
      <c r="E10" s="57" t="str">
        <f t="shared" si="1"/>
        <v/>
      </c>
      <c r="F10" s="103" t="str">
        <f t="shared" si="2"/>
        <v/>
      </c>
      <c r="G10" s="104" t="str">
        <f t="shared" si="3"/>
        <v/>
      </c>
      <c r="H10" s="104" t="str">
        <f t="shared" si="4"/>
        <v/>
      </c>
      <c r="I10" s="59">
        <f t="shared" si="6"/>
        <v>0</v>
      </c>
      <c r="J10" s="60"/>
      <c r="K10" s="7"/>
      <c r="L10" s="52"/>
      <c r="M10" s="7"/>
    </row>
    <row r="11" spans="1:16" ht="19.5" customHeight="1" x14ac:dyDescent="0.2">
      <c r="A11" s="53">
        <f t="shared" si="0"/>
        <v>4</v>
      </c>
      <c r="B11" s="54">
        <f t="shared" si="5"/>
        <v>43803</v>
      </c>
      <c r="C11" s="55"/>
      <c r="D11" s="56"/>
      <c r="E11" s="57" t="str">
        <f t="shared" si="1"/>
        <v/>
      </c>
      <c r="F11" s="103" t="str">
        <f t="shared" si="2"/>
        <v/>
      </c>
      <c r="G11" s="104" t="str">
        <f t="shared" si="3"/>
        <v/>
      </c>
      <c r="H11" s="104" t="str">
        <f t="shared" si="4"/>
        <v/>
      </c>
      <c r="I11" s="59">
        <f t="shared" si="6"/>
        <v>0</v>
      </c>
      <c r="J11" s="60"/>
      <c r="K11" s="7"/>
      <c r="L11" s="7"/>
      <c r="M11" s="7"/>
    </row>
    <row r="12" spans="1:16" ht="19.5" customHeight="1" x14ac:dyDescent="0.2">
      <c r="A12" s="53">
        <f t="shared" si="0"/>
        <v>5</v>
      </c>
      <c r="B12" s="61">
        <f t="shared" si="5"/>
        <v>43804</v>
      </c>
      <c r="C12" s="62"/>
      <c r="D12" s="56"/>
      <c r="E12" s="57" t="str">
        <f t="shared" si="1"/>
        <v/>
      </c>
      <c r="F12" s="103" t="str">
        <f t="shared" si="2"/>
        <v/>
      </c>
      <c r="G12" s="104" t="str">
        <f t="shared" si="3"/>
        <v/>
      </c>
      <c r="H12" s="104" t="str">
        <f t="shared" si="4"/>
        <v/>
      </c>
      <c r="I12" s="59">
        <f t="shared" si="6"/>
        <v>0</v>
      </c>
      <c r="J12" s="63"/>
      <c r="K12" s="7"/>
      <c r="L12" s="7"/>
      <c r="M12" s="7"/>
    </row>
    <row r="13" spans="1:16" ht="19.5" customHeight="1" x14ac:dyDescent="0.2">
      <c r="A13" s="53">
        <f t="shared" si="0"/>
        <v>6</v>
      </c>
      <c r="B13" s="61">
        <f t="shared" si="5"/>
        <v>43805</v>
      </c>
      <c r="C13" s="62"/>
      <c r="D13" s="56"/>
      <c r="E13" s="57" t="str">
        <f t="shared" si="1"/>
        <v/>
      </c>
      <c r="F13" s="103" t="str">
        <f t="shared" si="2"/>
        <v/>
      </c>
      <c r="G13" s="104" t="str">
        <f t="shared" si="3"/>
        <v/>
      </c>
      <c r="H13" s="104" t="str">
        <f t="shared" si="4"/>
        <v/>
      </c>
      <c r="I13" s="59">
        <f t="shared" si="6"/>
        <v>0</v>
      </c>
      <c r="J13" s="63"/>
      <c r="K13" s="7"/>
      <c r="L13" s="7"/>
      <c r="M13" s="7"/>
    </row>
    <row r="14" spans="1:16" ht="19.5" customHeight="1" x14ac:dyDescent="0.2">
      <c r="A14" s="53">
        <f t="shared" si="0"/>
        <v>7</v>
      </c>
      <c r="B14" s="54">
        <f t="shared" si="5"/>
        <v>43806</v>
      </c>
      <c r="C14" s="55"/>
      <c r="D14" s="56"/>
      <c r="E14" s="57" t="str">
        <f t="shared" si="1"/>
        <v/>
      </c>
      <c r="F14" s="103" t="str">
        <f t="shared" si="2"/>
        <v/>
      </c>
      <c r="G14" s="104" t="str">
        <f t="shared" si="3"/>
        <v/>
      </c>
      <c r="H14" s="104" t="str">
        <f t="shared" si="4"/>
        <v/>
      </c>
      <c r="I14" s="59">
        <f t="shared" si="6"/>
        <v>0</v>
      </c>
      <c r="J14" s="60"/>
      <c r="K14" s="7"/>
      <c r="L14" s="7"/>
      <c r="M14" s="7"/>
    </row>
    <row r="15" spans="1:16" ht="19.5" customHeight="1" x14ac:dyDescent="0.2">
      <c r="A15" s="44">
        <f t="shared" si="0"/>
        <v>8</v>
      </c>
      <c r="B15" s="64">
        <f t="shared" si="5"/>
        <v>43807</v>
      </c>
      <c r="C15" s="65"/>
      <c r="D15" s="66"/>
      <c r="E15" s="48" t="str">
        <f t="shared" si="1"/>
        <v/>
      </c>
      <c r="F15" s="107" t="str">
        <f t="shared" si="2"/>
        <v/>
      </c>
      <c r="G15" s="108" t="str">
        <f t="shared" si="3"/>
        <v/>
      </c>
      <c r="H15" s="108" t="str">
        <f t="shared" si="4"/>
        <v/>
      </c>
      <c r="I15" s="50">
        <f t="shared" si="6"/>
        <v>0</v>
      </c>
      <c r="J15" s="67"/>
      <c r="K15" s="7"/>
      <c r="L15" s="7"/>
      <c r="M15" s="7"/>
    </row>
    <row r="16" spans="1:16" ht="19.5" customHeight="1" x14ac:dyDescent="0.2">
      <c r="A16" s="44">
        <f t="shared" si="0"/>
        <v>2</v>
      </c>
      <c r="B16" s="64">
        <f t="shared" si="5"/>
        <v>43808</v>
      </c>
      <c r="C16" s="130"/>
      <c r="D16" s="131"/>
      <c r="E16" s="48" t="str">
        <f t="shared" si="1"/>
        <v/>
      </c>
      <c r="F16" s="107" t="str">
        <f t="shared" si="2"/>
        <v/>
      </c>
      <c r="G16" s="108" t="str">
        <f t="shared" si="3"/>
        <v/>
      </c>
      <c r="H16" s="108" t="str">
        <f t="shared" si="4"/>
        <v/>
      </c>
      <c r="I16" s="50">
        <f t="shared" si="6"/>
        <v>0</v>
      </c>
      <c r="J16" s="67"/>
      <c r="K16" s="7"/>
      <c r="L16" s="7"/>
      <c r="M16" s="7"/>
    </row>
    <row r="17" spans="1:13" ht="19.5" customHeight="1" x14ac:dyDescent="0.2">
      <c r="A17" s="53">
        <f t="shared" si="0"/>
        <v>3</v>
      </c>
      <c r="B17" s="54">
        <f t="shared" si="5"/>
        <v>43809</v>
      </c>
      <c r="C17" s="129"/>
      <c r="D17" s="102"/>
      <c r="E17" s="57" t="str">
        <f t="shared" si="1"/>
        <v/>
      </c>
      <c r="F17" s="103" t="str">
        <f t="shared" si="2"/>
        <v/>
      </c>
      <c r="G17" s="104" t="str">
        <f t="shared" si="3"/>
        <v/>
      </c>
      <c r="H17" s="104" t="str">
        <f t="shared" si="4"/>
        <v/>
      </c>
      <c r="I17" s="59">
        <f t="shared" si="6"/>
        <v>0</v>
      </c>
      <c r="J17" s="60"/>
      <c r="K17" s="7"/>
      <c r="L17" s="7"/>
      <c r="M17" s="7"/>
    </row>
    <row r="18" spans="1:13" ht="19.5" customHeight="1" x14ac:dyDescent="0.2">
      <c r="A18" s="53">
        <f t="shared" si="0"/>
        <v>4</v>
      </c>
      <c r="B18" s="54">
        <f t="shared" si="5"/>
        <v>43810</v>
      </c>
      <c r="C18" s="55"/>
      <c r="D18" s="56"/>
      <c r="E18" s="57" t="str">
        <f t="shared" si="1"/>
        <v/>
      </c>
      <c r="F18" s="103" t="str">
        <f t="shared" si="2"/>
        <v/>
      </c>
      <c r="G18" s="104" t="str">
        <f t="shared" si="3"/>
        <v/>
      </c>
      <c r="H18" s="104" t="str">
        <f t="shared" si="4"/>
        <v/>
      </c>
      <c r="I18" s="59">
        <f t="shared" si="6"/>
        <v>0</v>
      </c>
      <c r="J18" s="60"/>
      <c r="K18" s="7"/>
      <c r="L18" s="7"/>
      <c r="M18" s="7"/>
    </row>
    <row r="19" spans="1:13" ht="19.5" customHeight="1" x14ac:dyDescent="0.2">
      <c r="A19" s="53">
        <f t="shared" si="0"/>
        <v>5</v>
      </c>
      <c r="B19" s="61">
        <f t="shared" si="5"/>
        <v>43811</v>
      </c>
      <c r="C19" s="62"/>
      <c r="D19" s="56"/>
      <c r="E19" s="57" t="str">
        <f t="shared" si="1"/>
        <v/>
      </c>
      <c r="F19" s="103" t="str">
        <f t="shared" si="2"/>
        <v/>
      </c>
      <c r="G19" s="104" t="str">
        <f t="shared" si="3"/>
        <v/>
      </c>
      <c r="H19" s="104" t="str">
        <f t="shared" si="4"/>
        <v/>
      </c>
      <c r="I19" s="59">
        <f t="shared" si="6"/>
        <v>0</v>
      </c>
      <c r="J19" s="63"/>
      <c r="K19" s="7"/>
      <c r="L19" s="7"/>
      <c r="M19" s="7"/>
    </row>
    <row r="20" spans="1:13" ht="19.5" customHeight="1" x14ac:dyDescent="0.2">
      <c r="A20" s="53">
        <f t="shared" si="0"/>
        <v>6</v>
      </c>
      <c r="B20" s="61">
        <f t="shared" si="5"/>
        <v>43812</v>
      </c>
      <c r="C20" s="62"/>
      <c r="D20" s="56"/>
      <c r="E20" s="57" t="str">
        <f t="shared" si="1"/>
        <v/>
      </c>
      <c r="F20" s="103" t="str">
        <f t="shared" si="2"/>
        <v/>
      </c>
      <c r="G20" s="104" t="str">
        <f t="shared" si="3"/>
        <v/>
      </c>
      <c r="H20" s="104" t="str">
        <f t="shared" si="4"/>
        <v/>
      </c>
      <c r="I20" s="59">
        <f t="shared" si="6"/>
        <v>0</v>
      </c>
      <c r="J20" s="63"/>
      <c r="K20" s="7"/>
      <c r="L20" s="7"/>
      <c r="M20" s="7"/>
    </row>
    <row r="21" spans="1:13" ht="19.5" customHeight="1" x14ac:dyDescent="0.2">
      <c r="A21" s="53">
        <f t="shared" si="0"/>
        <v>7</v>
      </c>
      <c r="B21" s="54">
        <f t="shared" si="5"/>
        <v>43813</v>
      </c>
      <c r="C21" s="55"/>
      <c r="D21" s="56"/>
      <c r="E21" s="57" t="str">
        <f t="shared" si="1"/>
        <v/>
      </c>
      <c r="F21" s="103" t="str">
        <f t="shared" si="2"/>
        <v/>
      </c>
      <c r="G21" s="104" t="str">
        <f t="shared" si="3"/>
        <v/>
      </c>
      <c r="H21" s="104" t="str">
        <f t="shared" si="4"/>
        <v/>
      </c>
      <c r="I21" s="59">
        <f t="shared" si="6"/>
        <v>0</v>
      </c>
      <c r="J21" s="60"/>
      <c r="K21" s="7"/>
      <c r="L21" s="7"/>
      <c r="M21" s="7"/>
    </row>
    <row r="22" spans="1:13" ht="19.5" customHeight="1" x14ac:dyDescent="0.2">
      <c r="A22" s="44">
        <f t="shared" si="0"/>
        <v>8</v>
      </c>
      <c r="B22" s="64">
        <f t="shared" si="5"/>
        <v>43814</v>
      </c>
      <c r="C22" s="65"/>
      <c r="D22" s="66"/>
      <c r="E22" s="48" t="str">
        <f t="shared" si="1"/>
        <v/>
      </c>
      <c r="F22" s="107" t="str">
        <f t="shared" si="2"/>
        <v/>
      </c>
      <c r="G22" s="108" t="str">
        <f t="shared" si="3"/>
        <v/>
      </c>
      <c r="H22" s="108" t="str">
        <f t="shared" si="4"/>
        <v/>
      </c>
      <c r="I22" s="50">
        <f t="shared" si="6"/>
        <v>0</v>
      </c>
      <c r="J22" s="67"/>
      <c r="K22" s="7"/>
      <c r="L22" s="7"/>
      <c r="M22" s="7"/>
    </row>
    <row r="23" spans="1:13" ht="19.5" customHeight="1" x14ac:dyDescent="0.2">
      <c r="A23" s="44">
        <f t="shared" si="0"/>
        <v>2</v>
      </c>
      <c r="B23" s="64">
        <f t="shared" si="5"/>
        <v>43815</v>
      </c>
      <c r="C23" s="65"/>
      <c r="D23" s="66"/>
      <c r="E23" s="48" t="str">
        <f t="shared" si="1"/>
        <v/>
      </c>
      <c r="F23" s="107" t="str">
        <f t="shared" si="2"/>
        <v/>
      </c>
      <c r="G23" s="108" t="str">
        <f t="shared" si="3"/>
        <v/>
      </c>
      <c r="H23" s="108" t="str">
        <f t="shared" si="4"/>
        <v/>
      </c>
      <c r="I23" s="50">
        <f t="shared" si="6"/>
        <v>0</v>
      </c>
      <c r="J23" s="67"/>
      <c r="K23" s="7"/>
      <c r="L23" s="7"/>
      <c r="M23" s="7"/>
    </row>
    <row r="24" spans="1:13" ht="19.5" customHeight="1" x14ac:dyDescent="0.2">
      <c r="A24" s="53">
        <f t="shared" si="0"/>
        <v>3</v>
      </c>
      <c r="B24" s="54">
        <f t="shared" si="5"/>
        <v>43816</v>
      </c>
      <c r="C24" s="55"/>
      <c r="D24" s="56"/>
      <c r="E24" s="57" t="str">
        <f t="shared" si="1"/>
        <v/>
      </c>
      <c r="F24" s="103" t="str">
        <f t="shared" si="2"/>
        <v/>
      </c>
      <c r="G24" s="104" t="str">
        <f t="shared" si="3"/>
        <v/>
      </c>
      <c r="H24" s="104" t="str">
        <f t="shared" si="4"/>
        <v/>
      </c>
      <c r="I24" s="59">
        <f t="shared" si="6"/>
        <v>0</v>
      </c>
      <c r="J24" s="60"/>
      <c r="K24" s="7"/>
      <c r="L24" s="7"/>
      <c r="M24" s="7"/>
    </row>
    <row r="25" spans="1:13" ht="19.5" customHeight="1" x14ac:dyDescent="0.2">
      <c r="A25" s="53">
        <f t="shared" si="0"/>
        <v>4</v>
      </c>
      <c r="B25" s="54">
        <f t="shared" si="5"/>
        <v>43817</v>
      </c>
      <c r="C25" s="55"/>
      <c r="D25" s="56"/>
      <c r="E25" s="57" t="str">
        <f t="shared" si="1"/>
        <v/>
      </c>
      <c r="F25" s="103" t="str">
        <f t="shared" si="2"/>
        <v/>
      </c>
      <c r="G25" s="104" t="str">
        <f t="shared" si="3"/>
        <v/>
      </c>
      <c r="H25" s="104" t="str">
        <f t="shared" si="4"/>
        <v/>
      </c>
      <c r="I25" s="59">
        <f t="shared" si="6"/>
        <v>0</v>
      </c>
      <c r="J25" s="60"/>
      <c r="K25" s="7"/>
      <c r="L25" s="7"/>
      <c r="M25" s="7"/>
    </row>
    <row r="26" spans="1:13" ht="19.5" customHeight="1" x14ac:dyDescent="0.2">
      <c r="A26" s="53">
        <f t="shared" si="0"/>
        <v>5</v>
      </c>
      <c r="B26" s="61">
        <f t="shared" si="5"/>
        <v>43818</v>
      </c>
      <c r="C26" s="62"/>
      <c r="D26" s="56"/>
      <c r="E26" s="57" t="str">
        <f t="shared" si="1"/>
        <v/>
      </c>
      <c r="F26" s="103" t="str">
        <f t="shared" si="2"/>
        <v/>
      </c>
      <c r="G26" s="104" t="str">
        <f t="shared" si="3"/>
        <v/>
      </c>
      <c r="H26" s="104" t="str">
        <f t="shared" si="4"/>
        <v/>
      </c>
      <c r="I26" s="59">
        <f t="shared" si="6"/>
        <v>0</v>
      </c>
      <c r="J26" s="63"/>
      <c r="K26" s="7"/>
      <c r="L26" s="7"/>
      <c r="M26" s="7"/>
    </row>
    <row r="27" spans="1:13" ht="19.5" customHeight="1" x14ac:dyDescent="0.2">
      <c r="A27" s="53">
        <f t="shared" si="0"/>
        <v>6</v>
      </c>
      <c r="B27" s="61">
        <f t="shared" si="5"/>
        <v>43819</v>
      </c>
      <c r="C27" s="62"/>
      <c r="D27" s="56"/>
      <c r="E27" s="57" t="str">
        <f t="shared" si="1"/>
        <v/>
      </c>
      <c r="F27" s="103" t="str">
        <f t="shared" si="2"/>
        <v/>
      </c>
      <c r="G27" s="104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  <c r="M27" s="7"/>
    </row>
    <row r="28" spans="1:13" ht="19.5" customHeight="1" x14ac:dyDescent="0.2">
      <c r="A28" s="53">
        <f t="shared" si="0"/>
        <v>7</v>
      </c>
      <c r="B28" s="54">
        <f t="shared" si="5"/>
        <v>43820</v>
      </c>
      <c r="C28" s="55"/>
      <c r="D28" s="56"/>
      <c r="E28" s="57" t="str">
        <f t="shared" si="1"/>
        <v/>
      </c>
      <c r="F28" s="103" t="str">
        <f t="shared" si="2"/>
        <v/>
      </c>
      <c r="G28" s="104" t="str">
        <f t="shared" si="3"/>
        <v/>
      </c>
      <c r="H28" s="104" t="str">
        <f t="shared" si="4"/>
        <v/>
      </c>
      <c r="I28" s="59">
        <f t="shared" si="6"/>
        <v>0</v>
      </c>
      <c r="J28" s="60"/>
      <c r="K28" s="7"/>
      <c r="L28" s="7"/>
      <c r="M28" s="7"/>
    </row>
    <row r="29" spans="1:13" ht="19.5" customHeight="1" x14ac:dyDescent="0.2">
      <c r="A29" s="44">
        <f t="shared" si="0"/>
        <v>8</v>
      </c>
      <c r="B29" s="64">
        <f t="shared" si="5"/>
        <v>43821</v>
      </c>
      <c r="C29" s="65"/>
      <c r="D29" s="66"/>
      <c r="E29" s="48" t="str">
        <f t="shared" si="1"/>
        <v/>
      </c>
      <c r="F29" s="107" t="str">
        <f t="shared" si="2"/>
        <v/>
      </c>
      <c r="G29" s="108" t="str">
        <f t="shared" si="3"/>
        <v/>
      </c>
      <c r="H29" s="108" t="str">
        <f t="shared" si="4"/>
        <v/>
      </c>
      <c r="I29" s="50">
        <f t="shared" si="6"/>
        <v>0</v>
      </c>
      <c r="J29" s="67"/>
      <c r="K29" s="7"/>
      <c r="L29" s="7"/>
      <c r="M29" s="7"/>
    </row>
    <row r="30" spans="1:13" ht="19.5" customHeight="1" x14ac:dyDescent="0.2">
      <c r="A30" s="44">
        <f t="shared" si="0"/>
        <v>2</v>
      </c>
      <c r="B30" s="45">
        <f t="shared" si="5"/>
        <v>43822</v>
      </c>
      <c r="C30" s="106"/>
      <c r="D30" s="66"/>
      <c r="E30" s="48" t="str">
        <f t="shared" si="1"/>
        <v/>
      </c>
      <c r="F30" s="107" t="str">
        <f t="shared" si="2"/>
        <v/>
      </c>
      <c r="G30" s="108" t="str">
        <f t="shared" si="3"/>
        <v/>
      </c>
      <c r="H30" s="108" t="str">
        <f t="shared" si="4"/>
        <v/>
      </c>
      <c r="I30" s="50">
        <f t="shared" si="6"/>
        <v>0</v>
      </c>
      <c r="J30" s="109" t="s">
        <v>37</v>
      </c>
      <c r="K30" s="7"/>
      <c r="L30" s="7" t="s">
        <v>26</v>
      </c>
      <c r="M30" s="7"/>
    </row>
    <row r="31" spans="1:13" ht="19.5" customHeight="1" x14ac:dyDescent="0.2">
      <c r="A31" s="44">
        <f t="shared" si="0"/>
        <v>3</v>
      </c>
      <c r="B31" s="45">
        <f t="shared" si="5"/>
        <v>43823</v>
      </c>
      <c r="C31" s="106"/>
      <c r="D31" s="66"/>
      <c r="E31" s="48" t="str">
        <f t="shared" si="1"/>
        <v/>
      </c>
      <c r="F31" s="107" t="str">
        <f t="shared" si="2"/>
        <v/>
      </c>
      <c r="G31" s="108" t="str">
        <f t="shared" si="3"/>
        <v/>
      </c>
      <c r="H31" s="108" t="str">
        <f t="shared" si="4"/>
        <v/>
      </c>
      <c r="I31" s="50">
        <f t="shared" si="6"/>
        <v>0</v>
      </c>
      <c r="J31" s="109" t="s">
        <v>38</v>
      </c>
      <c r="K31" s="7"/>
      <c r="L31" s="7" t="s">
        <v>26</v>
      </c>
      <c r="M31" s="7"/>
    </row>
    <row r="32" spans="1:13" ht="19.5" customHeight="1" x14ac:dyDescent="0.2">
      <c r="A32" s="44">
        <f t="shared" si="0"/>
        <v>4</v>
      </c>
      <c r="B32" s="45">
        <f t="shared" si="5"/>
        <v>43824</v>
      </c>
      <c r="C32" s="106"/>
      <c r="D32" s="66"/>
      <c r="E32" s="48" t="str">
        <f t="shared" si="1"/>
        <v/>
      </c>
      <c r="F32" s="107" t="str">
        <f t="shared" si="2"/>
        <v/>
      </c>
      <c r="G32" s="108" t="str">
        <f t="shared" si="3"/>
        <v/>
      </c>
      <c r="H32" s="108" t="str">
        <f t="shared" si="4"/>
        <v/>
      </c>
      <c r="I32" s="50">
        <f t="shared" si="6"/>
        <v>0</v>
      </c>
      <c r="J32" s="109" t="s">
        <v>39</v>
      </c>
      <c r="K32" s="7"/>
      <c r="L32" s="7" t="s">
        <v>26</v>
      </c>
      <c r="M32" s="7"/>
    </row>
    <row r="33" spans="1:13" ht="19.5" customHeight="1" x14ac:dyDescent="0.2">
      <c r="A33" s="53">
        <f t="shared" si="0"/>
        <v>5</v>
      </c>
      <c r="B33" s="61">
        <f t="shared" si="5"/>
        <v>43825</v>
      </c>
      <c r="C33" s="62"/>
      <c r="D33" s="56"/>
      <c r="E33" s="57" t="str">
        <f t="shared" si="1"/>
        <v/>
      </c>
      <c r="F33" s="103" t="str">
        <f t="shared" si="2"/>
        <v/>
      </c>
      <c r="G33" s="104" t="str">
        <f t="shared" si="3"/>
        <v/>
      </c>
      <c r="H33" s="104" t="str">
        <f t="shared" si="4"/>
        <v/>
      </c>
      <c r="I33" s="59">
        <f t="shared" si="6"/>
        <v>0</v>
      </c>
      <c r="J33" s="63"/>
      <c r="K33" s="7"/>
      <c r="L33" s="7"/>
      <c r="M33" s="7"/>
    </row>
    <row r="34" spans="1:13" ht="19.5" customHeight="1" x14ac:dyDescent="0.2">
      <c r="A34" s="53">
        <f t="shared" si="0"/>
        <v>6</v>
      </c>
      <c r="B34" s="61">
        <f t="shared" si="5"/>
        <v>43826</v>
      </c>
      <c r="C34" s="62"/>
      <c r="D34" s="56"/>
      <c r="E34" s="57" t="str">
        <f t="shared" si="1"/>
        <v/>
      </c>
      <c r="F34" s="103" t="str">
        <f t="shared" si="2"/>
        <v/>
      </c>
      <c r="G34" s="104" t="str">
        <f t="shared" si="3"/>
        <v/>
      </c>
      <c r="H34" s="104" t="str">
        <f t="shared" si="4"/>
        <v/>
      </c>
      <c r="I34" s="59">
        <f t="shared" si="6"/>
        <v>0</v>
      </c>
      <c r="J34" s="63"/>
      <c r="K34" s="7"/>
      <c r="L34" s="7"/>
      <c r="M34" s="7"/>
    </row>
    <row r="35" spans="1:13" ht="19.5" customHeight="1" x14ac:dyDescent="0.2">
      <c r="A35" s="53">
        <f>IF(B35="","",WEEKDAY(B35+1))</f>
        <v>7</v>
      </c>
      <c r="B35" s="54">
        <f>IF(B34="","",IF(DAY(B34+1)&gt;MONTH($B$3),B34+1,""))</f>
        <v>43827</v>
      </c>
      <c r="C35" s="55"/>
      <c r="D35" s="56"/>
      <c r="E35" s="57" t="str">
        <f t="shared" si="1"/>
        <v/>
      </c>
      <c r="F35" s="103" t="str">
        <f t="shared" si="2"/>
        <v/>
      </c>
      <c r="G35" s="104" t="str">
        <f t="shared" si="3"/>
        <v/>
      </c>
      <c r="H35" s="104" t="str">
        <f t="shared" si="4"/>
        <v/>
      </c>
      <c r="I35" s="59">
        <f t="shared" si="6"/>
        <v>0</v>
      </c>
      <c r="J35" s="60"/>
      <c r="K35" s="7"/>
      <c r="L35" s="7"/>
      <c r="M35" s="7"/>
    </row>
    <row r="36" spans="1:13" ht="19.5" customHeight="1" x14ac:dyDescent="0.2">
      <c r="A36" s="44">
        <f>IF(B36="","",WEEKDAY(B36+1))</f>
        <v>1</v>
      </c>
      <c r="B36" s="64">
        <f>IF(B35="","",IF(DAY(B35+1)&gt;MONTH($B$3),B35+1,""))</f>
        <v>43828</v>
      </c>
      <c r="C36" s="65"/>
      <c r="D36" s="66"/>
      <c r="E36" s="48" t="str">
        <f t="shared" si="1"/>
        <v/>
      </c>
      <c r="F36" s="107" t="str">
        <f t="shared" si="2"/>
        <v/>
      </c>
      <c r="G36" s="108" t="str">
        <f t="shared" si="3"/>
        <v/>
      </c>
      <c r="H36" s="108" t="str">
        <f t="shared" si="4"/>
        <v/>
      </c>
      <c r="I36" s="50">
        <f t="shared" si="6"/>
        <v>0</v>
      </c>
      <c r="J36" s="67"/>
      <c r="K36" s="7"/>
      <c r="L36" s="7"/>
      <c r="M36" s="7"/>
    </row>
    <row r="37" spans="1:13" ht="19.5" customHeight="1" x14ac:dyDescent="0.2">
      <c r="A37" s="175">
        <f>IF(B37="","",WEEKDAY(B37+1))</f>
        <v>2</v>
      </c>
      <c r="B37" s="45">
        <f>IF(B36="","",IF(DAY(B36+1)&gt;MONTH($B$3),B36+1,""))</f>
        <v>43829</v>
      </c>
      <c r="C37" s="106"/>
      <c r="D37" s="66"/>
      <c r="E37" s="48" t="str">
        <f t="shared" si="1"/>
        <v/>
      </c>
      <c r="F37" s="107" t="str">
        <f t="shared" si="2"/>
        <v/>
      </c>
      <c r="G37" s="108" t="str">
        <f t="shared" si="3"/>
        <v/>
      </c>
      <c r="H37" s="108" t="str">
        <f t="shared" si="4"/>
        <v/>
      </c>
      <c r="I37" s="50">
        <f t="shared" si="6"/>
        <v>0</v>
      </c>
      <c r="J37" s="109" t="s">
        <v>40</v>
      </c>
      <c r="L37" s="7" t="s">
        <v>26</v>
      </c>
    </row>
    <row r="38" spans="1:13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</sheetData>
  <mergeCells count="4">
    <mergeCell ref="A1:J1"/>
    <mergeCell ref="B3:C3"/>
    <mergeCell ref="E3:G3"/>
    <mergeCell ref="C4:D4"/>
  </mergeCells>
  <conditionalFormatting sqref="J12:J13 E12:E13">
    <cfRule type="expression" dxfId="42" priority="2">
      <formula>WEEKDAY(#REF!)=1</formula>
    </cfRule>
    <cfRule type="expression" dxfId="41" priority="3">
      <formula>WEEKDAY(#REF!)=7</formula>
    </cfRule>
  </conditionalFormatting>
  <conditionalFormatting sqref="D12:D13">
    <cfRule type="expression" dxfId="40" priority="4">
      <formula>WEEKDAY(#REF!)=1</formula>
    </cfRule>
    <cfRule type="expression" dxfId="39" priority="5">
      <formula>WEEKDAY(#REF!)=7</formula>
    </cfRule>
  </conditionalFormatting>
  <conditionalFormatting sqref="B12:C13">
    <cfRule type="expression" dxfId="38" priority="6">
      <formula>WEEKDAY(#REF!)=1</formula>
    </cfRule>
    <cfRule type="expression" dxfId="37" priority="7">
      <formula>WEEKDAY(#REF!)=7</formula>
    </cfRule>
  </conditionalFormatting>
  <conditionalFormatting sqref="J19:J20 E19:E20">
    <cfRule type="expression" dxfId="36" priority="8">
      <formula>WEEKDAY(#REF!)=1</formula>
    </cfRule>
    <cfRule type="expression" dxfId="35" priority="9">
      <formula>WEEKDAY(#REF!)=7</formula>
    </cfRule>
  </conditionalFormatting>
  <conditionalFormatting sqref="D19:D20">
    <cfRule type="expression" dxfId="34" priority="10">
      <formula>WEEKDAY(#REF!)=1</formula>
    </cfRule>
    <cfRule type="expression" dxfId="33" priority="11">
      <formula>WEEKDAY(#REF!)=7</formula>
    </cfRule>
  </conditionalFormatting>
  <conditionalFormatting sqref="B19:C20">
    <cfRule type="expression" dxfId="32" priority="12">
      <formula>WEEKDAY(#REF!)=1</formula>
    </cfRule>
    <cfRule type="expression" dxfId="31" priority="13">
      <formula>WEEKDAY(#REF!)=7</formula>
    </cfRule>
  </conditionalFormatting>
  <conditionalFormatting sqref="J26:J27 E26:E27">
    <cfRule type="expression" dxfId="30" priority="14">
      <formula>WEEKDAY(#REF!)=1</formula>
    </cfRule>
    <cfRule type="expression" dxfId="29" priority="15">
      <formula>WEEKDAY(#REF!)=7</formula>
    </cfRule>
  </conditionalFormatting>
  <conditionalFormatting sqref="D26:D27">
    <cfRule type="expression" dxfId="28" priority="16">
      <formula>WEEKDAY(#REF!)=1</formula>
    </cfRule>
    <cfRule type="expression" dxfId="27" priority="17">
      <formula>WEEKDAY(#REF!)=7</formula>
    </cfRule>
  </conditionalFormatting>
  <conditionalFormatting sqref="B26:C27">
    <cfRule type="expression" dxfId="26" priority="18">
      <formula>WEEKDAY(#REF!)=1</formula>
    </cfRule>
    <cfRule type="expression" dxfId="25" priority="19">
      <formula>WEEKDAY(#REF!)=7</formula>
    </cfRule>
  </conditionalFormatting>
  <conditionalFormatting sqref="J30:J34 E30:E34">
    <cfRule type="expression" dxfId="24" priority="20">
      <formula>WEEKDAY(#REF!)=1</formula>
    </cfRule>
    <cfRule type="expression" dxfId="23" priority="21">
      <formula>WEEKDAY(#REF!)=7</formula>
    </cfRule>
  </conditionalFormatting>
  <conditionalFormatting sqref="D30:D34">
    <cfRule type="expression" dxfId="22" priority="22">
      <formula>WEEKDAY(#REF!)=1</formula>
    </cfRule>
    <cfRule type="expression" dxfId="21" priority="23">
      <formula>WEEKDAY(#REF!)=7</formula>
    </cfRule>
  </conditionalFormatting>
  <conditionalFormatting sqref="B30:C34">
    <cfRule type="expression" dxfId="20" priority="24">
      <formula>WEEKDAY(#REF!)=1</formula>
    </cfRule>
    <cfRule type="expression" dxfId="19" priority="25">
      <formula>WEEKDAY(#REF!)=7</formula>
    </cfRule>
  </conditionalFormatting>
  <conditionalFormatting sqref="J37 E37">
    <cfRule type="expression" dxfId="18" priority="26">
      <formula>WEEKDAY(#REF!)=1</formula>
    </cfRule>
    <cfRule type="expression" dxfId="17" priority="27">
      <formula>WEEKDAY(#REF!)=7</formula>
    </cfRule>
  </conditionalFormatting>
  <conditionalFormatting sqref="D37">
    <cfRule type="expression" dxfId="16" priority="28">
      <formula>WEEKDAY(#REF!)=1</formula>
    </cfRule>
    <cfRule type="expression" dxfId="15" priority="29">
      <formula>WEEKDAY(#REF!)=7</formula>
    </cfRule>
  </conditionalFormatting>
  <conditionalFormatting sqref="B37:C37">
    <cfRule type="expression" dxfId="14" priority="30">
      <formula>WEEKDAY(#REF!)=1</formula>
    </cfRule>
    <cfRule type="expression" dxfId="13" priority="31">
      <formula>WEEKDAY(#REF!)=7</formula>
    </cfRule>
  </conditionalFormatting>
  <conditionalFormatting sqref="A37">
    <cfRule type="expression" dxfId="12" priority="32">
      <formula>WEEKDAY(A37)=1</formula>
    </cfRule>
    <cfRule type="expression" dxfId="11" priority="33">
      <formula>WEEKDAY(A37)=7</formula>
    </cfRule>
  </conditionalFormatting>
  <conditionalFormatting sqref="I11 I9 I15 I13 I19 I17 I23 I21 I27 I25 I31 I29 I35:I37 I33 H7:H37">
    <cfRule type="expression" dxfId="10" priority="34">
      <formula>WEEKDAY(#REF!)=1</formula>
    </cfRule>
    <cfRule type="expression" dxfId="9" priority="35">
      <formula>WEEKDAY(#REF!)=7</formula>
    </cfRule>
  </conditionalFormatting>
  <conditionalFormatting sqref="I10 I8 I14 I12 I18 I16 I22 I20 I26 I24 I30 I28 I34 I32">
    <cfRule type="expression" dxfId="8" priority="36">
      <formula>AND(OR(WEEKDAY(#REF!)=1,WEEKDAY(#REF!)=7),#REF!="")</formula>
    </cfRule>
    <cfRule type="expression" dxfId="7" priority="37">
      <formula>AND(WEEKDAY(#REF!&gt;1&lt;7),#REF!="",#REF!="")</formula>
    </cfRule>
    <cfRule type="expression" dxfId="6" priority="38">
      <formula>AND(OR(WEEKDAY(#REF!)=1,WEEKDAY(#REF!)=7),#REF!&lt;&gt;"")</formula>
    </cfRule>
  </conditionalFormatting>
  <conditionalFormatting sqref="I29:I31">
    <cfRule type="expression" dxfId="5" priority="39">
      <formula>AND(OR(WEEKDAY(#REF!)=1,WEEKDAY(#REF!)=7),#REF!="")</formula>
    </cfRule>
    <cfRule type="expression" dxfId="4" priority="40">
      <formula>AND(WEEKDAY(#REF!&gt;1&lt;7),#REF!="",#REF!="")</formula>
    </cfRule>
    <cfRule type="expression" dxfId="3" priority="41">
      <formula>AND(OR(WEEKDAY(#REF!)=1,WEEKDAY(#REF!)=7),#REF!&lt;&gt;"")</formula>
    </cfRule>
  </conditionalFormatting>
  <conditionalFormatting sqref="I7">
    <cfRule type="expression" dxfId="2" priority="42">
      <formula>AND(OR(WEEKDAY(#REF!)=1,WEEKDAY(#REF!)=7),#REF!="")</formula>
    </cfRule>
    <cfRule type="expression" dxfId="1" priority="43">
      <formula>AND(WEEKDAY(#REF!&gt;1&lt;7),#REF!="",#REF!="")</formula>
    </cfRule>
    <cfRule type="expression" dxfId="0" priority="44">
      <formula>AND(OR(WEEKDAY(#REF!)=1,WEEKDAY(#REF!)=7),#REF!&lt;&gt;"")</formula>
    </cfRule>
  </conditionalFormatting>
  <pageMargins left="6.5972222222222196E-2" right="6.9444444444444406E-2" top="0.67638888888888904" bottom="0.38888888888888901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zoomScale="90" zoomScaleNormal="90" zoomScalePageLayoutView="95" workbookViewId="0">
      <selection activeCell="D18" sqref="D18"/>
    </sheetView>
  </sheetViews>
  <sheetFormatPr baseColWidth="10" defaultColWidth="10.6640625" defaultRowHeight="13" x14ac:dyDescent="0.2"/>
  <cols>
    <col min="1" max="1" width="11.6640625" customWidth="1"/>
    <col min="2" max="2" width="13.33203125" customWidth="1"/>
    <col min="4" max="4" width="15.5" customWidth="1"/>
  </cols>
  <sheetData>
    <row r="1" spans="1:4" ht="32" x14ac:dyDescent="0.2">
      <c r="A1" s="183" t="s">
        <v>41</v>
      </c>
      <c r="B1" s="183"/>
      <c r="C1" s="183"/>
      <c r="D1" s="183"/>
    </row>
    <row r="2" spans="1:4" x14ac:dyDescent="0.2">
      <c r="B2" s="184" t="s">
        <v>42</v>
      </c>
      <c r="C2" s="184"/>
    </row>
    <row r="4" spans="1:4" ht="27.5" customHeight="1" x14ac:dyDescent="0.2">
      <c r="A4" s="176" t="s">
        <v>43</v>
      </c>
      <c r="B4" s="182" t="s">
        <v>44</v>
      </c>
      <c r="C4" s="182"/>
      <c r="D4" s="182"/>
    </row>
    <row r="5" spans="1:4" ht="39.5" customHeight="1" x14ac:dyDescent="0.2">
      <c r="A5" s="176" t="s">
        <v>45</v>
      </c>
      <c r="B5" s="182" t="s">
        <v>46</v>
      </c>
      <c r="C5" s="182"/>
      <c r="D5" s="182"/>
    </row>
    <row r="6" spans="1:4" ht="27.5" customHeight="1" x14ac:dyDescent="0.2">
      <c r="A6" s="176" t="s">
        <v>47</v>
      </c>
      <c r="B6" s="182" t="s">
        <v>48</v>
      </c>
      <c r="C6" s="182"/>
      <c r="D6" s="182"/>
    </row>
    <row r="7" spans="1:4" ht="27.5" customHeight="1" x14ac:dyDescent="0.2">
      <c r="A7" s="176" t="s">
        <v>2</v>
      </c>
      <c r="B7" s="182" t="s">
        <v>49</v>
      </c>
      <c r="C7" s="182"/>
      <c r="D7" s="182"/>
    </row>
    <row r="8" spans="1:4" ht="49" customHeight="1" x14ac:dyDescent="0.2">
      <c r="A8" s="176" t="s">
        <v>50</v>
      </c>
      <c r="B8" s="182" t="s">
        <v>51</v>
      </c>
      <c r="C8" s="182"/>
      <c r="D8" s="182"/>
    </row>
    <row r="9" spans="1:4" ht="27.5" customHeight="1" x14ac:dyDescent="0.2">
      <c r="A9" s="176" t="s">
        <v>52</v>
      </c>
      <c r="B9" s="182" t="s">
        <v>53</v>
      </c>
      <c r="C9" s="182"/>
      <c r="D9" s="182"/>
    </row>
    <row r="10" spans="1:4" ht="39.5" customHeight="1" x14ac:dyDescent="0.2">
      <c r="A10" s="176" t="s">
        <v>54</v>
      </c>
      <c r="B10" s="182" t="s">
        <v>55</v>
      </c>
      <c r="C10" s="182"/>
      <c r="D10" s="182"/>
    </row>
  </sheetData>
  <mergeCells count="9">
    <mergeCell ref="B7:D7"/>
    <mergeCell ref="B8:D8"/>
    <mergeCell ref="B9:D9"/>
    <mergeCell ref="B10:D10"/>
    <mergeCell ref="A1:D1"/>
    <mergeCell ref="B2:C2"/>
    <mergeCell ref="B4:D4"/>
    <mergeCell ref="B5:D5"/>
    <mergeCell ref="B6:D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&amp;C&amp;"Arial,Standard"&amp;10&amp;A</oddHeader>
    <oddFooter>&amp;C&amp;"Arial,Standard"&amp;10Seite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93"/>
  <sheetViews>
    <sheetView zoomScale="120" zoomScaleNormal="120" zoomScalePageLayoutView="95" workbookViewId="0">
      <selection activeCell="I5" sqref="I5"/>
    </sheetView>
  </sheetViews>
  <sheetFormatPr baseColWidth="10" defaultColWidth="9.6640625" defaultRowHeight="13" x14ac:dyDescent="0.2"/>
  <cols>
    <col min="1" max="1" width="13.1640625" style="2" customWidth="1"/>
    <col min="2" max="2" width="8.33203125" style="3" customWidth="1"/>
    <col min="3" max="3" width="8.5" style="3" customWidth="1"/>
    <col min="4" max="4" width="8" style="3" customWidth="1"/>
    <col min="5" max="5" width="9.1640625" style="4" customWidth="1"/>
    <col min="6" max="6" width="8.5" style="5" customWidth="1"/>
    <col min="7" max="7" width="9" style="4" customWidth="1"/>
    <col min="8" max="8" width="8.5" style="4" customWidth="1"/>
    <col min="9" max="9" width="7.6640625" style="4" customWidth="1"/>
    <col min="10" max="10" width="12.6640625" style="6" customWidth="1"/>
    <col min="11" max="11" width="8.1640625" style="2" customWidth="1"/>
    <col min="12" max="12" width="8" style="2" customWidth="1"/>
    <col min="13" max="13" width="7.33203125" style="2" customWidth="1"/>
    <col min="14" max="14" width="4.6640625" style="2" customWidth="1"/>
    <col min="15" max="64" width="9.5" style="2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/>
    </row>
    <row r="3" spans="1:16" ht="19.5" customHeight="1" x14ac:dyDescent="0.2">
      <c r="A3" s="16" t="s">
        <v>3</v>
      </c>
      <c r="B3" s="178">
        <v>43496</v>
      </c>
      <c r="C3" s="178"/>
      <c r="D3" s="17" t="s">
        <v>4</v>
      </c>
      <c r="E3" s="181" t="str">
        <f>IF('Januar 23'!E3:G3="","",'Januar 23'!E3:G3)</f>
        <v>Martina Musterfrau</v>
      </c>
      <c r="F3" s="181"/>
      <c r="G3" s="181"/>
      <c r="H3" s="1"/>
      <c r="I3" s="19" t="s">
        <v>27</v>
      </c>
      <c r="J3" s="82" t="str">
        <f>IF('Januar 23'!J3="","",'Januar 23'!J3)</f>
        <v>MA</v>
      </c>
      <c r="K3" s="7" t="s">
        <v>8</v>
      </c>
      <c r="L3" s="8">
        <v>0.25</v>
      </c>
      <c r="M3" s="13" t="s">
        <v>9</v>
      </c>
      <c r="N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88"/>
      <c r="B5" s="89"/>
      <c r="C5" s="89"/>
      <c r="D5" s="89"/>
      <c r="E5" s="90"/>
      <c r="F5" s="91"/>
      <c r="G5" s="92"/>
      <c r="H5" s="91" t="s">
        <v>13</v>
      </c>
      <c r="I5" s="185">
        <f>'Januar 23'!I38</f>
        <v>0</v>
      </c>
      <c r="J5" s="93" t="s">
        <v>9</v>
      </c>
      <c r="K5" s="7"/>
      <c r="L5" s="52"/>
      <c r="M5" s="7"/>
      <c r="N5" s="7"/>
    </row>
    <row r="6" spans="1:16" ht="37" customHeight="1" x14ac:dyDescent="0.2">
      <c r="A6" s="94" t="s">
        <v>14</v>
      </c>
      <c r="B6" s="95" t="s">
        <v>15</v>
      </c>
      <c r="C6" s="96" t="s">
        <v>16</v>
      </c>
      <c r="D6" s="37" t="s">
        <v>17</v>
      </c>
      <c r="E6" s="37" t="s">
        <v>18</v>
      </c>
      <c r="F6" s="97" t="s">
        <v>19</v>
      </c>
      <c r="G6" s="37" t="s">
        <v>20</v>
      </c>
      <c r="H6" s="98" t="s">
        <v>21</v>
      </c>
      <c r="I6" s="99" t="s">
        <v>22</v>
      </c>
      <c r="J6" s="100" t="s">
        <v>23</v>
      </c>
      <c r="K6" s="7"/>
      <c r="L6" s="52" t="s">
        <v>24</v>
      </c>
      <c r="M6" s="7"/>
      <c r="N6" s="7"/>
    </row>
    <row r="7" spans="1:16" ht="19.5" customHeight="1" x14ac:dyDescent="0.2">
      <c r="A7" s="53">
        <f t="shared" ref="A7:A35" si="0">WEEKDAY(B7)+1</f>
        <v>5</v>
      </c>
      <c r="B7" s="61">
        <f>DATE(YEAR($B$3),MONTH($B$3),DAY(B3))</f>
        <v>43496</v>
      </c>
      <c r="C7" s="101"/>
      <c r="D7" s="102"/>
      <c r="E7" s="103" t="str">
        <f t="shared" ref="E7:E35" si="1">IF(C7="","",D7-C7)</f>
        <v/>
      </c>
      <c r="F7" s="103" t="str">
        <f t="shared" ref="F7:F35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4" t="str">
        <f t="shared" ref="G7:G35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5" si="4">IF(E7="","",IF(OR(WEEKDAY(A7)=1,WEEKDAY(A7)=7,L7="arbeitsfrei",E7&lt;=$L$4),"",$M$4))</f>
        <v/>
      </c>
      <c r="I7" s="59">
        <f>IF(F7="",IF(G7="",I5,I5-G7-IF(H7="",0,H7)),I5+F7-IF(H7="",0,H7))</f>
        <v>0</v>
      </c>
      <c r="J7" s="105"/>
      <c r="K7" s="7"/>
      <c r="L7" s="52"/>
      <c r="M7" s="7"/>
      <c r="N7" s="7"/>
    </row>
    <row r="8" spans="1:16" ht="19.5" customHeight="1" x14ac:dyDescent="0.2">
      <c r="A8" s="53">
        <f t="shared" si="0"/>
        <v>6</v>
      </c>
      <c r="B8" s="61">
        <f t="shared" ref="B8:B35" si="5">DATE(YEAR($B$3),MONTH($B$3),DAY(B7+1))</f>
        <v>43497</v>
      </c>
      <c r="C8" s="62"/>
      <c r="D8" s="56"/>
      <c r="E8" s="57" t="str">
        <f t="shared" si="1"/>
        <v/>
      </c>
      <c r="F8" s="103" t="str">
        <f t="shared" si="2"/>
        <v/>
      </c>
      <c r="G8" s="104" t="str">
        <f t="shared" si="3"/>
        <v/>
      </c>
      <c r="H8" s="104" t="str">
        <f t="shared" si="4"/>
        <v/>
      </c>
      <c r="I8" s="59">
        <f t="shared" ref="I8:I35" si="6">IF(F8="",IF(G8="",I7,I7-G8-IF(H8="",0,H8)),I7+F8-IF(H8="",0,H8))</f>
        <v>0</v>
      </c>
      <c r="J8" s="63"/>
      <c r="K8" s="7"/>
      <c r="L8" s="52"/>
      <c r="M8" s="7"/>
      <c r="N8" s="7"/>
    </row>
    <row r="9" spans="1:16" ht="19.5" customHeight="1" x14ac:dyDescent="0.2">
      <c r="A9" s="53">
        <f t="shared" si="0"/>
        <v>7</v>
      </c>
      <c r="B9" s="61">
        <f t="shared" si="5"/>
        <v>43498</v>
      </c>
      <c r="C9" s="62"/>
      <c r="D9" s="56"/>
      <c r="E9" s="57" t="str">
        <f t="shared" si="1"/>
        <v/>
      </c>
      <c r="F9" s="103" t="str">
        <f t="shared" si="2"/>
        <v/>
      </c>
      <c r="G9" s="104" t="str">
        <f t="shared" si="3"/>
        <v/>
      </c>
      <c r="H9" s="104" t="str">
        <f t="shared" si="4"/>
        <v/>
      </c>
      <c r="I9" s="59">
        <f t="shared" si="6"/>
        <v>0</v>
      </c>
      <c r="J9" s="63"/>
      <c r="K9" s="7"/>
      <c r="L9" s="52"/>
      <c r="M9" s="7"/>
      <c r="N9" s="7"/>
    </row>
    <row r="10" spans="1:16" ht="19.5" customHeight="1" x14ac:dyDescent="0.2">
      <c r="A10" s="44">
        <f t="shared" si="0"/>
        <v>8</v>
      </c>
      <c r="B10" s="45">
        <f t="shared" si="5"/>
        <v>43499</v>
      </c>
      <c r="C10" s="106"/>
      <c r="D10" s="66"/>
      <c r="E10" s="48" t="str">
        <f t="shared" si="1"/>
        <v/>
      </c>
      <c r="F10" s="107" t="str">
        <f t="shared" si="2"/>
        <v/>
      </c>
      <c r="G10" s="108" t="str">
        <f t="shared" si="3"/>
        <v/>
      </c>
      <c r="H10" s="108" t="str">
        <f t="shared" si="4"/>
        <v/>
      </c>
      <c r="I10" s="50">
        <f t="shared" si="6"/>
        <v>0</v>
      </c>
      <c r="J10" s="109"/>
      <c r="K10" s="7"/>
      <c r="L10" s="43"/>
      <c r="M10" s="7"/>
      <c r="N10" s="7"/>
    </row>
    <row r="11" spans="1:16" ht="19.5" customHeight="1" x14ac:dyDescent="0.2">
      <c r="A11" s="44">
        <f t="shared" si="0"/>
        <v>2</v>
      </c>
      <c r="B11" s="45">
        <f t="shared" si="5"/>
        <v>43500</v>
      </c>
      <c r="C11" s="106"/>
      <c r="D11" s="66"/>
      <c r="E11" s="48" t="str">
        <f t="shared" si="1"/>
        <v/>
      </c>
      <c r="F11" s="107" t="str">
        <f t="shared" si="2"/>
        <v/>
      </c>
      <c r="G11" s="108" t="str">
        <f t="shared" si="3"/>
        <v/>
      </c>
      <c r="H11" s="108" t="str">
        <f t="shared" si="4"/>
        <v/>
      </c>
      <c r="I11" s="50">
        <f t="shared" si="6"/>
        <v>0</v>
      </c>
      <c r="J11" s="109"/>
      <c r="K11" s="7"/>
      <c r="L11" s="43"/>
      <c r="M11" s="7"/>
      <c r="N11" s="7"/>
    </row>
    <row r="12" spans="1:16" ht="19.5" customHeight="1" x14ac:dyDescent="0.2">
      <c r="A12" s="53">
        <f t="shared" si="0"/>
        <v>3</v>
      </c>
      <c r="B12" s="61">
        <f t="shared" si="5"/>
        <v>43501</v>
      </c>
      <c r="C12" s="62"/>
      <c r="D12" s="56"/>
      <c r="E12" s="57" t="str">
        <f t="shared" si="1"/>
        <v/>
      </c>
      <c r="F12" s="103" t="str">
        <f t="shared" si="2"/>
        <v/>
      </c>
      <c r="G12" s="104" t="str">
        <f t="shared" si="3"/>
        <v/>
      </c>
      <c r="H12" s="104" t="str">
        <f t="shared" si="4"/>
        <v/>
      </c>
      <c r="I12" s="59">
        <f t="shared" si="6"/>
        <v>0</v>
      </c>
      <c r="J12" s="63"/>
      <c r="K12" s="7"/>
      <c r="L12" s="7"/>
      <c r="M12" s="7"/>
      <c r="N12" s="7"/>
    </row>
    <row r="13" spans="1:16" ht="19.5" customHeight="1" x14ac:dyDescent="0.2">
      <c r="A13" s="53">
        <f t="shared" si="0"/>
        <v>4</v>
      </c>
      <c r="B13" s="61">
        <f t="shared" si="5"/>
        <v>43502</v>
      </c>
      <c r="C13" s="62"/>
      <c r="D13" s="56"/>
      <c r="E13" s="57" t="str">
        <f t="shared" si="1"/>
        <v/>
      </c>
      <c r="F13" s="103" t="str">
        <f t="shared" si="2"/>
        <v/>
      </c>
      <c r="G13" s="104" t="str">
        <f t="shared" si="3"/>
        <v/>
      </c>
      <c r="H13" s="104" t="str">
        <f t="shared" si="4"/>
        <v/>
      </c>
      <c r="I13" s="59">
        <f t="shared" si="6"/>
        <v>0</v>
      </c>
      <c r="J13" s="63"/>
      <c r="K13" s="7"/>
      <c r="L13" s="7"/>
      <c r="M13" s="7"/>
      <c r="N13" s="7"/>
    </row>
    <row r="14" spans="1:16" ht="19.5" customHeight="1" x14ac:dyDescent="0.2">
      <c r="A14" s="53">
        <f t="shared" si="0"/>
        <v>5</v>
      </c>
      <c r="B14" s="61">
        <f t="shared" si="5"/>
        <v>43503</v>
      </c>
      <c r="C14" s="62"/>
      <c r="D14" s="56"/>
      <c r="E14" s="57" t="str">
        <f t="shared" si="1"/>
        <v/>
      </c>
      <c r="F14" s="103" t="str">
        <f t="shared" si="2"/>
        <v/>
      </c>
      <c r="G14" s="104" t="str">
        <f t="shared" si="3"/>
        <v/>
      </c>
      <c r="H14" s="104" t="str">
        <f t="shared" si="4"/>
        <v/>
      </c>
      <c r="I14" s="59">
        <f t="shared" si="6"/>
        <v>0</v>
      </c>
      <c r="J14" s="63"/>
      <c r="K14" s="7"/>
      <c r="L14" s="7"/>
      <c r="M14" s="7"/>
      <c r="N14" s="7"/>
    </row>
    <row r="15" spans="1:16" ht="19.5" customHeight="1" x14ac:dyDescent="0.2">
      <c r="A15" s="53">
        <f t="shared" si="0"/>
        <v>6</v>
      </c>
      <c r="B15" s="61">
        <f t="shared" si="5"/>
        <v>43504</v>
      </c>
      <c r="C15" s="62"/>
      <c r="D15" s="56"/>
      <c r="E15" s="57" t="str">
        <f t="shared" si="1"/>
        <v/>
      </c>
      <c r="F15" s="103" t="str">
        <f t="shared" si="2"/>
        <v/>
      </c>
      <c r="G15" s="104" t="str">
        <f t="shared" si="3"/>
        <v/>
      </c>
      <c r="H15" s="104" t="str">
        <f t="shared" si="4"/>
        <v/>
      </c>
      <c r="I15" s="59">
        <f t="shared" si="6"/>
        <v>0</v>
      </c>
      <c r="J15" s="63"/>
      <c r="K15" s="7"/>
      <c r="L15" s="7"/>
      <c r="M15" s="7"/>
      <c r="N15" s="7"/>
    </row>
    <row r="16" spans="1:16" ht="19.5" customHeight="1" x14ac:dyDescent="0.2">
      <c r="A16" s="53">
        <f t="shared" si="0"/>
        <v>7</v>
      </c>
      <c r="B16" s="61">
        <f t="shared" si="5"/>
        <v>43505</v>
      </c>
      <c r="C16" s="62"/>
      <c r="D16" s="56"/>
      <c r="E16" s="57" t="str">
        <f t="shared" si="1"/>
        <v/>
      </c>
      <c r="F16" s="103" t="str">
        <f t="shared" si="2"/>
        <v/>
      </c>
      <c r="G16" s="104" t="str">
        <f t="shared" si="3"/>
        <v/>
      </c>
      <c r="H16" s="104" t="str">
        <f t="shared" si="4"/>
        <v/>
      </c>
      <c r="I16" s="59">
        <f t="shared" si="6"/>
        <v>0</v>
      </c>
      <c r="J16" s="63"/>
      <c r="K16" s="7"/>
      <c r="L16" s="7"/>
      <c r="M16" s="7"/>
      <c r="N16" s="7"/>
    </row>
    <row r="17" spans="1:15" ht="19.5" customHeight="1" x14ac:dyDescent="0.2">
      <c r="A17" s="44">
        <f t="shared" si="0"/>
        <v>8</v>
      </c>
      <c r="B17" s="45">
        <f t="shared" si="5"/>
        <v>43506</v>
      </c>
      <c r="C17" s="106"/>
      <c r="D17" s="66"/>
      <c r="E17" s="48" t="str">
        <f t="shared" si="1"/>
        <v/>
      </c>
      <c r="F17" s="107" t="str">
        <f t="shared" si="2"/>
        <v/>
      </c>
      <c r="G17" s="108" t="str">
        <f t="shared" si="3"/>
        <v/>
      </c>
      <c r="H17" s="108" t="str">
        <f t="shared" si="4"/>
        <v/>
      </c>
      <c r="I17" s="50">
        <f t="shared" si="6"/>
        <v>0</v>
      </c>
      <c r="J17" s="109"/>
      <c r="K17" s="7"/>
      <c r="L17" s="7"/>
      <c r="M17" s="7"/>
      <c r="N17" s="7"/>
    </row>
    <row r="18" spans="1:15" ht="19.5" customHeight="1" x14ac:dyDescent="0.2">
      <c r="A18" s="44">
        <f t="shared" si="0"/>
        <v>2</v>
      </c>
      <c r="B18" s="45">
        <f t="shared" si="5"/>
        <v>43507</v>
      </c>
      <c r="C18" s="106"/>
      <c r="D18" s="66"/>
      <c r="E18" s="48" t="str">
        <f t="shared" si="1"/>
        <v/>
      </c>
      <c r="F18" s="107" t="str">
        <f t="shared" si="2"/>
        <v/>
      </c>
      <c r="G18" s="108" t="str">
        <f t="shared" si="3"/>
        <v/>
      </c>
      <c r="H18" s="108" t="str">
        <f t="shared" si="4"/>
        <v/>
      </c>
      <c r="I18" s="50">
        <f t="shared" si="6"/>
        <v>0</v>
      </c>
      <c r="J18" s="109"/>
      <c r="K18" s="7"/>
      <c r="L18" s="7"/>
      <c r="M18" s="7"/>
      <c r="N18" s="7"/>
    </row>
    <row r="19" spans="1:15" ht="19.5" customHeight="1" x14ac:dyDescent="0.2">
      <c r="A19" s="53">
        <f t="shared" si="0"/>
        <v>3</v>
      </c>
      <c r="B19" s="61">
        <f t="shared" si="5"/>
        <v>43508</v>
      </c>
      <c r="C19" s="62"/>
      <c r="D19" s="56"/>
      <c r="E19" s="57" t="str">
        <f t="shared" si="1"/>
        <v/>
      </c>
      <c r="F19" s="103" t="str">
        <f t="shared" si="2"/>
        <v/>
      </c>
      <c r="G19" s="104" t="str">
        <f t="shared" si="3"/>
        <v/>
      </c>
      <c r="H19" s="104" t="str">
        <f t="shared" si="4"/>
        <v/>
      </c>
      <c r="I19" s="59">
        <f t="shared" si="6"/>
        <v>0</v>
      </c>
      <c r="J19" s="63"/>
      <c r="K19" s="7"/>
      <c r="L19" s="7"/>
      <c r="M19" s="7"/>
      <c r="N19" s="7"/>
    </row>
    <row r="20" spans="1:15" ht="19.5" customHeight="1" x14ac:dyDescent="0.2">
      <c r="A20" s="53">
        <f t="shared" si="0"/>
        <v>4</v>
      </c>
      <c r="B20" s="61">
        <f t="shared" si="5"/>
        <v>43509</v>
      </c>
      <c r="C20" s="62"/>
      <c r="D20" s="56"/>
      <c r="E20" s="57" t="str">
        <f t="shared" si="1"/>
        <v/>
      </c>
      <c r="F20" s="103" t="str">
        <f t="shared" si="2"/>
        <v/>
      </c>
      <c r="G20" s="104" t="str">
        <f t="shared" si="3"/>
        <v/>
      </c>
      <c r="H20" s="104" t="str">
        <f t="shared" si="4"/>
        <v/>
      </c>
      <c r="I20" s="59">
        <f t="shared" si="6"/>
        <v>0</v>
      </c>
      <c r="J20" s="63"/>
      <c r="K20" s="7"/>
      <c r="L20" s="7"/>
      <c r="M20" s="7"/>
      <c r="N20" s="7"/>
    </row>
    <row r="21" spans="1:15" ht="19.5" customHeight="1" x14ac:dyDescent="0.2">
      <c r="A21" s="53">
        <f t="shared" si="0"/>
        <v>5</v>
      </c>
      <c r="B21" s="61">
        <f t="shared" si="5"/>
        <v>43510</v>
      </c>
      <c r="C21" s="62"/>
      <c r="D21" s="56"/>
      <c r="E21" s="57" t="str">
        <f t="shared" si="1"/>
        <v/>
      </c>
      <c r="F21" s="103" t="str">
        <f t="shared" si="2"/>
        <v/>
      </c>
      <c r="G21" s="104" t="str">
        <f t="shared" si="3"/>
        <v/>
      </c>
      <c r="H21" s="104" t="str">
        <f t="shared" si="4"/>
        <v/>
      </c>
      <c r="I21" s="59">
        <f t="shared" si="6"/>
        <v>0</v>
      </c>
      <c r="J21" s="63"/>
      <c r="K21" s="7"/>
      <c r="L21" s="7"/>
      <c r="M21" s="7"/>
      <c r="N21" s="7"/>
    </row>
    <row r="22" spans="1:15" ht="19.5" customHeight="1" x14ac:dyDescent="0.2">
      <c r="A22" s="53">
        <f t="shared" si="0"/>
        <v>6</v>
      </c>
      <c r="B22" s="61">
        <f t="shared" si="5"/>
        <v>43511</v>
      </c>
      <c r="C22" s="62"/>
      <c r="D22" s="56"/>
      <c r="E22" s="57" t="str">
        <f t="shared" si="1"/>
        <v/>
      </c>
      <c r="F22" s="103" t="str">
        <f t="shared" si="2"/>
        <v/>
      </c>
      <c r="G22" s="104" t="str">
        <f t="shared" si="3"/>
        <v/>
      </c>
      <c r="H22" s="104" t="str">
        <f t="shared" si="4"/>
        <v/>
      </c>
      <c r="I22" s="59">
        <f t="shared" si="6"/>
        <v>0</v>
      </c>
      <c r="J22" s="63"/>
      <c r="K22" s="7"/>
      <c r="L22" s="7"/>
      <c r="M22" s="7"/>
      <c r="N22" s="7"/>
    </row>
    <row r="23" spans="1:15" ht="19.5" customHeight="1" x14ac:dyDescent="0.2">
      <c r="A23" s="53">
        <f t="shared" si="0"/>
        <v>7</v>
      </c>
      <c r="B23" s="61">
        <f t="shared" si="5"/>
        <v>43512</v>
      </c>
      <c r="C23" s="62"/>
      <c r="D23" s="56"/>
      <c r="E23" s="57" t="str">
        <f t="shared" si="1"/>
        <v/>
      </c>
      <c r="F23" s="103" t="str">
        <f t="shared" si="2"/>
        <v/>
      </c>
      <c r="G23" s="104" t="str">
        <f t="shared" si="3"/>
        <v/>
      </c>
      <c r="H23" s="104" t="str">
        <f t="shared" si="4"/>
        <v/>
      </c>
      <c r="I23" s="59">
        <f t="shared" si="6"/>
        <v>0</v>
      </c>
      <c r="J23" s="63"/>
      <c r="K23" s="7"/>
      <c r="L23" s="7"/>
      <c r="M23" s="7"/>
      <c r="N23" s="7"/>
      <c r="O23" s="110"/>
    </row>
    <row r="24" spans="1:15" ht="19.5" customHeight="1" x14ac:dyDescent="0.2">
      <c r="A24" s="44">
        <f t="shared" si="0"/>
        <v>8</v>
      </c>
      <c r="B24" s="45">
        <f t="shared" si="5"/>
        <v>43513</v>
      </c>
      <c r="C24" s="106"/>
      <c r="D24" s="66"/>
      <c r="E24" s="48" t="str">
        <f t="shared" si="1"/>
        <v/>
      </c>
      <c r="F24" s="107" t="str">
        <f t="shared" si="2"/>
        <v/>
      </c>
      <c r="G24" s="108" t="str">
        <f t="shared" si="3"/>
        <v/>
      </c>
      <c r="H24" s="108" t="str">
        <f t="shared" si="4"/>
        <v/>
      </c>
      <c r="I24" s="50">
        <f t="shared" si="6"/>
        <v>0</v>
      </c>
      <c r="J24" s="109"/>
      <c r="K24" s="7"/>
      <c r="L24" s="7"/>
      <c r="M24" s="7"/>
      <c r="N24" s="7"/>
      <c r="O24" s="110"/>
    </row>
    <row r="25" spans="1:15" ht="19.5" customHeight="1" x14ac:dyDescent="0.2">
      <c r="A25" s="44">
        <f t="shared" si="0"/>
        <v>2</v>
      </c>
      <c r="B25" s="45">
        <f t="shared" si="5"/>
        <v>43514</v>
      </c>
      <c r="C25" s="106"/>
      <c r="D25" s="66"/>
      <c r="E25" s="48" t="str">
        <f t="shared" si="1"/>
        <v/>
      </c>
      <c r="F25" s="107" t="str">
        <f t="shared" si="2"/>
        <v/>
      </c>
      <c r="G25" s="108" t="str">
        <f t="shared" si="3"/>
        <v/>
      </c>
      <c r="H25" s="108" t="str">
        <f t="shared" si="4"/>
        <v/>
      </c>
      <c r="I25" s="50">
        <f t="shared" si="6"/>
        <v>0</v>
      </c>
      <c r="J25" s="109"/>
      <c r="K25" s="7"/>
      <c r="L25" s="7"/>
      <c r="M25" s="7"/>
      <c r="N25" s="7"/>
    </row>
    <row r="26" spans="1:15" ht="19.5" customHeight="1" x14ac:dyDescent="0.2">
      <c r="A26" s="53">
        <f t="shared" si="0"/>
        <v>3</v>
      </c>
      <c r="B26" s="61">
        <f t="shared" si="5"/>
        <v>43515</v>
      </c>
      <c r="C26" s="62"/>
      <c r="D26" s="56"/>
      <c r="E26" s="57" t="str">
        <f t="shared" si="1"/>
        <v/>
      </c>
      <c r="F26" s="103" t="str">
        <f t="shared" si="2"/>
        <v/>
      </c>
      <c r="G26" s="104" t="str">
        <f t="shared" si="3"/>
        <v/>
      </c>
      <c r="H26" s="104" t="str">
        <f t="shared" si="4"/>
        <v/>
      </c>
      <c r="I26" s="59">
        <f t="shared" si="6"/>
        <v>0</v>
      </c>
      <c r="J26" s="63"/>
      <c r="K26" s="7"/>
      <c r="L26" s="7"/>
      <c r="M26" s="7"/>
      <c r="N26" s="7"/>
    </row>
    <row r="27" spans="1:15" ht="19.5" customHeight="1" x14ac:dyDescent="0.2">
      <c r="A27" s="53">
        <f t="shared" si="0"/>
        <v>4</v>
      </c>
      <c r="B27" s="61">
        <f t="shared" si="5"/>
        <v>43516</v>
      </c>
      <c r="C27" s="62"/>
      <c r="D27" s="56"/>
      <c r="E27" s="57" t="str">
        <f t="shared" si="1"/>
        <v/>
      </c>
      <c r="F27" s="103" t="str">
        <f t="shared" si="2"/>
        <v/>
      </c>
      <c r="G27" s="104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  <c r="M27" s="7"/>
      <c r="N27" s="7"/>
    </row>
    <row r="28" spans="1:15" ht="19.5" customHeight="1" x14ac:dyDescent="0.2">
      <c r="A28" s="53">
        <f t="shared" si="0"/>
        <v>5</v>
      </c>
      <c r="B28" s="61">
        <f t="shared" si="5"/>
        <v>43517</v>
      </c>
      <c r="C28" s="62"/>
      <c r="D28" s="56"/>
      <c r="E28" s="57" t="str">
        <f t="shared" si="1"/>
        <v/>
      </c>
      <c r="F28" s="103" t="str">
        <f t="shared" si="2"/>
        <v/>
      </c>
      <c r="G28" s="104" t="str">
        <f t="shared" si="3"/>
        <v/>
      </c>
      <c r="H28" s="104" t="str">
        <f t="shared" si="4"/>
        <v/>
      </c>
      <c r="I28" s="59">
        <f t="shared" si="6"/>
        <v>0</v>
      </c>
      <c r="J28" s="63"/>
      <c r="K28" s="7"/>
      <c r="L28" s="7"/>
      <c r="M28" s="7"/>
      <c r="N28" s="7"/>
    </row>
    <row r="29" spans="1:15" ht="19.5" customHeight="1" x14ac:dyDescent="0.2">
      <c r="A29" s="53">
        <f t="shared" si="0"/>
        <v>6</v>
      </c>
      <c r="B29" s="61">
        <f t="shared" si="5"/>
        <v>43518</v>
      </c>
      <c r="C29" s="62"/>
      <c r="D29" s="56"/>
      <c r="E29" s="57" t="str">
        <f t="shared" si="1"/>
        <v/>
      </c>
      <c r="F29" s="103" t="str">
        <f t="shared" si="2"/>
        <v/>
      </c>
      <c r="G29" s="104" t="str">
        <f t="shared" si="3"/>
        <v/>
      </c>
      <c r="H29" s="104" t="str">
        <f t="shared" si="4"/>
        <v/>
      </c>
      <c r="I29" s="59">
        <f t="shared" si="6"/>
        <v>0</v>
      </c>
      <c r="J29" s="63"/>
      <c r="K29" s="7"/>
      <c r="L29" s="7"/>
      <c r="M29" s="7"/>
      <c r="N29" s="7"/>
    </row>
    <row r="30" spans="1:15" ht="19.5" customHeight="1" x14ac:dyDescent="0.2">
      <c r="A30" s="53">
        <f t="shared" si="0"/>
        <v>7</v>
      </c>
      <c r="B30" s="61">
        <f t="shared" si="5"/>
        <v>43519</v>
      </c>
      <c r="C30" s="62"/>
      <c r="D30" s="56"/>
      <c r="E30" s="57" t="str">
        <f t="shared" si="1"/>
        <v/>
      </c>
      <c r="F30" s="103" t="str">
        <f t="shared" si="2"/>
        <v/>
      </c>
      <c r="G30" s="104" t="str">
        <f t="shared" si="3"/>
        <v/>
      </c>
      <c r="H30" s="104" t="str">
        <f t="shared" si="4"/>
        <v/>
      </c>
      <c r="I30" s="59">
        <f t="shared" si="6"/>
        <v>0</v>
      </c>
      <c r="J30" s="63"/>
      <c r="K30" s="7"/>
      <c r="L30" s="7"/>
      <c r="M30" s="7"/>
      <c r="N30" s="7"/>
    </row>
    <row r="31" spans="1:15" ht="19.5" customHeight="1" x14ac:dyDescent="0.2">
      <c r="A31" s="44">
        <f t="shared" si="0"/>
        <v>8</v>
      </c>
      <c r="B31" s="45">
        <f t="shared" si="5"/>
        <v>43520</v>
      </c>
      <c r="C31" s="106"/>
      <c r="D31" s="66"/>
      <c r="E31" s="48" t="str">
        <f t="shared" si="1"/>
        <v/>
      </c>
      <c r="F31" s="107" t="str">
        <f t="shared" si="2"/>
        <v/>
      </c>
      <c r="G31" s="108" t="str">
        <f t="shared" si="3"/>
        <v/>
      </c>
      <c r="H31" s="108" t="str">
        <f t="shared" si="4"/>
        <v/>
      </c>
      <c r="I31" s="50">
        <f t="shared" si="6"/>
        <v>0</v>
      </c>
      <c r="J31" s="109"/>
      <c r="K31" s="7"/>
      <c r="L31" s="7"/>
      <c r="M31" s="7"/>
      <c r="N31" s="7"/>
    </row>
    <row r="32" spans="1:15" ht="19.5" customHeight="1" x14ac:dyDescent="0.2">
      <c r="A32" s="44">
        <f t="shared" si="0"/>
        <v>2</v>
      </c>
      <c r="B32" s="45">
        <f t="shared" si="5"/>
        <v>43521</v>
      </c>
      <c r="C32" s="106"/>
      <c r="D32" s="66"/>
      <c r="E32" s="48" t="str">
        <f t="shared" si="1"/>
        <v/>
      </c>
      <c r="F32" s="107" t="str">
        <f t="shared" si="2"/>
        <v/>
      </c>
      <c r="G32" s="108" t="str">
        <f t="shared" si="3"/>
        <v/>
      </c>
      <c r="H32" s="108" t="str">
        <f t="shared" si="4"/>
        <v/>
      </c>
      <c r="I32" s="50">
        <f t="shared" si="6"/>
        <v>0</v>
      </c>
      <c r="J32" s="109"/>
      <c r="K32" s="7"/>
      <c r="L32" s="7"/>
      <c r="M32" s="7"/>
      <c r="N32" s="7"/>
    </row>
    <row r="33" spans="1:14" ht="19.5" customHeight="1" x14ac:dyDescent="0.2">
      <c r="A33" s="53">
        <f t="shared" si="0"/>
        <v>3</v>
      </c>
      <c r="B33" s="61">
        <f t="shared" si="5"/>
        <v>43522</v>
      </c>
      <c r="C33" s="62"/>
      <c r="D33" s="56"/>
      <c r="E33" s="57" t="str">
        <f t="shared" si="1"/>
        <v/>
      </c>
      <c r="F33" s="103" t="str">
        <f t="shared" si="2"/>
        <v/>
      </c>
      <c r="G33" s="104" t="str">
        <f t="shared" si="3"/>
        <v/>
      </c>
      <c r="H33" s="104" t="str">
        <f t="shared" si="4"/>
        <v/>
      </c>
      <c r="I33" s="59">
        <f t="shared" si="6"/>
        <v>0</v>
      </c>
      <c r="J33" s="63"/>
      <c r="K33" s="7"/>
      <c r="L33" s="7"/>
      <c r="M33" s="7"/>
      <c r="N33" s="7"/>
    </row>
    <row r="34" spans="1:14" ht="19.5" customHeight="1" x14ac:dyDescent="0.2">
      <c r="A34" s="53">
        <f t="shared" si="0"/>
        <v>4</v>
      </c>
      <c r="B34" s="61">
        <f t="shared" si="5"/>
        <v>43523</v>
      </c>
      <c r="C34" s="111"/>
      <c r="D34" s="111"/>
      <c r="E34" s="112" t="str">
        <f t="shared" si="1"/>
        <v/>
      </c>
      <c r="F34" s="103" t="str">
        <f t="shared" si="2"/>
        <v/>
      </c>
      <c r="G34" s="104" t="str">
        <f t="shared" si="3"/>
        <v/>
      </c>
      <c r="H34" s="104" t="str">
        <f t="shared" si="4"/>
        <v/>
      </c>
      <c r="I34" s="59">
        <f t="shared" si="6"/>
        <v>0</v>
      </c>
      <c r="J34" s="113"/>
      <c r="K34" s="7"/>
      <c r="L34" s="7"/>
      <c r="M34" s="7"/>
      <c r="N34" s="7"/>
    </row>
    <row r="35" spans="1:14" ht="19.5" hidden="1" customHeight="1" x14ac:dyDescent="0.2">
      <c r="A35" s="53">
        <f t="shared" si="0"/>
        <v>5</v>
      </c>
      <c r="B35" s="61">
        <f t="shared" si="5"/>
        <v>43496</v>
      </c>
      <c r="C35" s="111"/>
      <c r="D35" s="111"/>
      <c r="E35" s="112" t="str">
        <f t="shared" si="1"/>
        <v/>
      </c>
      <c r="F35" s="103" t="str">
        <f t="shared" si="2"/>
        <v/>
      </c>
      <c r="G35" s="104" t="str">
        <f t="shared" si="3"/>
        <v/>
      </c>
      <c r="H35" s="104" t="str">
        <f t="shared" si="4"/>
        <v/>
      </c>
      <c r="I35" s="59">
        <f t="shared" si="6"/>
        <v>0</v>
      </c>
      <c r="J35" s="113"/>
      <c r="K35" s="7"/>
      <c r="L35" s="7"/>
      <c r="M35" s="7"/>
      <c r="N35" s="7"/>
    </row>
    <row r="36" spans="1:14" ht="19.5" customHeight="1" x14ac:dyDescent="0.2">
      <c r="A36" s="73"/>
      <c r="B36" s="74"/>
      <c r="C36" s="74"/>
      <c r="D36" s="74"/>
      <c r="E36" s="75"/>
      <c r="F36" s="114"/>
      <c r="G36" s="75"/>
      <c r="H36" s="75" t="s">
        <v>13</v>
      </c>
      <c r="I36" s="115">
        <f>I35</f>
        <v>0</v>
      </c>
      <c r="J36" s="79"/>
    </row>
    <row r="37" spans="1:14" ht="19.5" customHeight="1" x14ac:dyDescent="0.2">
      <c r="B37" s="82"/>
      <c r="C37" s="82"/>
      <c r="D37" s="82"/>
      <c r="E37" s="83"/>
      <c r="F37" s="84"/>
      <c r="G37" s="83"/>
      <c r="H37" s="83"/>
      <c r="I37" s="83"/>
      <c r="J37" s="85"/>
    </row>
    <row r="38" spans="1:14" ht="19.5" customHeight="1" x14ac:dyDescent="0.2">
      <c r="B38" s="82"/>
      <c r="C38" s="82"/>
      <c r="D38" s="82"/>
      <c r="E38" s="83"/>
      <c r="F38" s="84"/>
      <c r="G38" s="83"/>
      <c r="H38" s="83"/>
      <c r="I38" s="83"/>
      <c r="J38" s="85"/>
    </row>
    <row r="39" spans="1:14" ht="19.5" customHeight="1" x14ac:dyDescent="0.2">
      <c r="B39" s="82"/>
      <c r="C39" s="82"/>
      <c r="D39" s="82"/>
      <c r="E39" s="83"/>
      <c r="F39" s="84"/>
      <c r="G39" s="83"/>
      <c r="H39" s="83"/>
      <c r="I39" s="83"/>
      <c r="J39" s="85"/>
    </row>
    <row r="40" spans="1:14" ht="19.5" customHeight="1" x14ac:dyDescent="0.2">
      <c r="B40" s="82"/>
      <c r="C40" s="82"/>
      <c r="D40" s="82"/>
      <c r="E40" s="83"/>
      <c r="F40" s="84"/>
      <c r="G40" s="83"/>
      <c r="H40" s="83"/>
      <c r="I40" s="83"/>
      <c r="J40" s="85"/>
    </row>
    <row r="41" spans="1:14" ht="19.5" customHeight="1" x14ac:dyDescent="0.2">
      <c r="B41" s="82"/>
      <c r="C41" s="82"/>
      <c r="D41" s="82"/>
      <c r="E41" s="83"/>
      <c r="F41" s="84"/>
      <c r="G41" s="83"/>
      <c r="H41" s="83"/>
      <c r="I41" s="83"/>
      <c r="J41" s="85"/>
    </row>
    <row r="42" spans="1:14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4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4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4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4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4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4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</sheetData>
  <mergeCells count="4">
    <mergeCell ref="A1:J1"/>
    <mergeCell ref="B3:C3"/>
    <mergeCell ref="E3:G3"/>
    <mergeCell ref="C4:D4"/>
  </mergeCells>
  <conditionalFormatting sqref="J9:J13 J16:J20 J23:J27 J30:J34 E9:E13 E16:E20 E23:E27 E30:E34">
    <cfRule type="expression" dxfId="566" priority="2">
      <formula>WEEKDAY(#REF!)=1</formula>
    </cfRule>
    <cfRule type="expression" dxfId="565" priority="3">
      <formula>WEEKDAY(#REF!)=7</formula>
    </cfRule>
  </conditionalFormatting>
  <conditionalFormatting sqref="D13 D18:D20 D23:D27 D30:D34">
    <cfRule type="expression" dxfId="564" priority="4">
      <formula>WEEKDAY(#REF!)=1</formula>
    </cfRule>
    <cfRule type="expression" dxfId="563" priority="5">
      <formula>WEEKDAY(#REF!)=7</formula>
    </cfRule>
  </conditionalFormatting>
  <conditionalFormatting sqref="C13 C18:C20 B9:B13 B16:B20 B23:C27 B30:C33 C34">
    <cfRule type="expression" dxfId="562" priority="6">
      <formula>WEEKDAY(#REF!)=1</formula>
    </cfRule>
    <cfRule type="expression" dxfId="561" priority="7">
      <formula>WEEKDAY(#REF!)=7</formula>
    </cfRule>
  </conditionalFormatting>
  <conditionalFormatting sqref="J7:J8 E7:G7 E8 F8:G35">
    <cfRule type="expression" dxfId="560" priority="8">
      <formula>WEEKDAY(#REF!)=1</formula>
    </cfRule>
    <cfRule type="expression" dxfId="559" priority="9">
      <formula>WEEKDAY(#REF!)=7</formula>
    </cfRule>
  </conditionalFormatting>
  <conditionalFormatting sqref="D7:D8">
    <cfRule type="expression" dxfId="558" priority="10">
      <formula>WEEKDAY(#REF!)=1</formula>
    </cfRule>
    <cfRule type="expression" dxfId="557" priority="11">
      <formula>WEEKDAY(#REF!)=7</formula>
    </cfRule>
  </conditionalFormatting>
  <conditionalFormatting sqref="B7:C8">
    <cfRule type="expression" dxfId="556" priority="12">
      <formula>WEEKDAY(#REF!)=1</formula>
    </cfRule>
    <cfRule type="expression" dxfId="555" priority="13">
      <formula>WEEKDAY(#REF!)=7</formula>
    </cfRule>
  </conditionalFormatting>
  <conditionalFormatting sqref="J14:J15 E14:E15">
    <cfRule type="expression" dxfId="554" priority="14">
      <formula>WEEKDAY(#REF!)=1</formula>
    </cfRule>
    <cfRule type="expression" dxfId="553" priority="15">
      <formula>WEEKDAY(#REF!)=7</formula>
    </cfRule>
  </conditionalFormatting>
  <conditionalFormatting sqref="D14:D15">
    <cfRule type="expression" dxfId="552" priority="16">
      <formula>WEEKDAY(#REF!)=1</formula>
    </cfRule>
    <cfRule type="expression" dxfId="551" priority="17">
      <formula>WEEKDAY(#REF!)=7</formula>
    </cfRule>
  </conditionalFormatting>
  <conditionalFormatting sqref="B14:C15">
    <cfRule type="expression" dxfId="550" priority="18">
      <formula>WEEKDAY(#REF!)=1</formula>
    </cfRule>
    <cfRule type="expression" dxfId="549" priority="19">
      <formula>WEEKDAY(#REF!)=7</formula>
    </cfRule>
  </conditionalFormatting>
  <conditionalFormatting sqref="J21:J22 E21:E22">
    <cfRule type="expression" dxfId="548" priority="20">
      <formula>WEEKDAY(#REF!)=1</formula>
    </cfRule>
    <cfRule type="expression" dxfId="547" priority="21">
      <formula>WEEKDAY(#REF!)=7</formula>
    </cfRule>
  </conditionalFormatting>
  <conditionalFormatting sqref="D21:D22">
    <cfRule type="expression" dxfId="546" priority="22">
      <formula>WEEKDAY(#REF!)=1</formula>
    </cfRule>
    <cfRule type="expression" dxfId="545" priority="23">
      <formula>WEEKDAY(#REF!)=7</formula>
    </cfRule>
  </conditionalFormatting>
  <conditionalFormatting sqref="B21:C22">
    <cfRule type="expression" dxfId="544" priority="24">
      <formula>WEEKDAY(#REF!)=1</formula>
    </cfRule>
    <cfRule type="expression" dxfId="543" priority="25">
      <formula>WEEKDAY(#REF!)=7</formula>
    </cfRule>
  </conditionalFormatting>
  <conditionalFormatting sqref="J28:J29 E28:E29">
    <cfRule type="expression" dxfId="542" priority="26">
      <formula>WEEKDAY(#REF!)=1</formula>
    </cfRule>
    <cfRule type="expression" dxfId="541" priority="27">
      <formula>WEEKDAY(#REF!)=7</formula>
    </cfRule>
  </conditionalFormatting>
  <conditionalFormatting sqref="D28:D29">
    <cfRule type="expression" dxfId="540" priority="28">
      <formula>WEEKDAY(#REF!)=1</formula>
    </cfRule>
    <cfRule type="expression" dxfId="539" priority="29">
      <formula>WEEKDAY(#REF!)=7</formula>
    </cfRule>
  </conditionalFormatting>
  <conditionalFormatting sqref="B28:C29">
    <cfRule type="expression" dxfId="538" priority="30">
      <formula>WEEKDAY(#REF!)=1</formula>
    </cfRule>
    <cfRule type="expression" dxfId="537" priority="31">
      <formula>WEEKDAY(#REF!)=7</formula>
    </cfRule>
  </conditionalFormatting>
  <conditionalFormatting sqref="J35 E35">
    <cfRule type="expression" dxfId="536" priority="32">
      <formula>WEEKDAY(#REF!)=1</formula>
    </cfRule>
    <cfRule type="expression" dxfId="535" priority="33">
      <formula>WEEKDAY(#REF!)=7</formula>
    </cfRule>
  </conditionalFormatting>
  <conditionalFormatting sqref="D35">
    <cfRule type="expression" dxfId="534" priority="34">
      <formula>WEEKDAY(#REF!)=1</formula>
    </cfRule>
    <cfRule type="expression" dxfId="533" priority="35">
      <formula>WEEKDAY(#REF!)=7</formula>
    </cfRule>
  </conditionalFormatting>
  <conditionalFormatting sqref="C35">
    <cfRule type="expression" dxfId="532" priority="36">
      <formula>WEEKDAY(#REF!)=1</formula>
    </cfRule>
    <cfRule type="expression" dxfId="531" priority="37">
      <formula>WEEKDAY(#REF!)=7</formula>
    </cfRule>
  </conditionalFormatting>
  <conditionalFormatting sqref="I11 I9 I15 I13 I19 I17 I23 I21 I27 I25 I31 I29 H7:H35 I35 I33">
    <cfRule type="expression" dxfId="530" priority="38">
      <formula>WEEKDAY(#REF!)=1</formula>
    </cfRule>
    <cfRule type="expression" dxfId="529" priority="39">
      <formula>WEEKDAY(#REF!)=7</formula>
    </cfRule>
  </conditionalFormatting>
  <conditionalFormatting sqref="I10 I8 I14 I12 I18 I16 I22 I20 I26 I24 I30 I28 I34 I32">
    <cfRule type="expression" dxfId="528" priority="40">
      <formula>AND(OR(WEEKDAY(#REF!)=1,WEEKDAY(#REF!)=7),#REF!="")</formula>
    </cfRule>
    <cfRule type="expression" dxfId="527" priority="41">
      <formula>AND(WEEKDAY(#REF!&gt;1&lt;7),#REF!="",#REF!="")</formula>
    </cfRule>
    <cfRule type="expression" dxfId="526" priority="42">
      <formula>AND(OR(WEEKDAY(#REF!)=1,WEEKDAY(#REF!)=7),#REF!&lt;&gt;"")</formula>
    </cfRule>
  </conditionalFormatting>
  <conditionalFormatting sqref="I29:I31">
    <cfRule type="expression" dxfId="525" priority="43">
      <formula>AND(OR(WEEKDAY(#REF!)=1,WEEKDAY(#REF!)=7),#REF!="")</formula>
    </cfRule>
    <cfRule type="expression" dxfId="524" priority="44">
      <formula>AND(WEEKDAY(#REF!&gt;1&lt;7),#REF!="",#REF!="")</formula>
    </cfRule>
    <cfRule type="expression" dxfId="523" priority="45">
      <formula>AND(OR(WEEKDAY(#REF!)=1,WEEKDAY(#REF!)=7),#REF!&lt;&gt;"")</formula>
    </cfRule>
  </conditionalFormatting>
  <conditionalFormatting sqref="I7">
    <cfRule type="expression" dxfId="522" priority="46">
      <formula>AND(OR(WEEKDAY(#REF!)=1,WEEKDAY(#REF!)=7),#REF!="")</formula>
    </cfRule>
    <cfRule type="expression" dxfId="521" priority="47">
      <formula>AND(WEEKDAY(#REF!&gt;1&lt;7),#REF!="",#REF!="")</formula>
    </cfRule>
    <cfRule type="expression" dxfId="520" priority="48">
      <formula>AND(OR(WEEKDAY(#REF!)=1,WEEKDAY(#REF!)=7),#REF!&lt;&gt;"")</formula>
    </cfRule>
  </conditionalFormatting>
  <conditionalFormatting sqref="B34:B35">
    <cfRule type="expression" dxfId="519" priority="49">
      <formula>WEEKDAY(#REF!)=1</formula>
    </cfRule>
    <cfRule type="expression" dxfId="518" priority="50">
      <formula>WEEKDAY(#REF!)=7</formula>
    </cfRule>
  </conditionalFormatting>
  <printOptions horizontalCentered="1" verticalCentered="1"/>
  <pageMargins left="0.20138888888888901" right="0.140972222222222" top="0.39374999999999999" bottom="0.39374999999999999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33203125" style="2" customWidth="1"/>
    <col min="2" max="2" width="8.33203125" style="3" customWidth="1"/>
    <col min="3" max="3" width="7.5" style="3" customWidth="1"/>
    <col min="4" max="4" width="7.83203125" style="3" customWidth="1"/>
    <col min="5" max="5" width="8.5" style="4" customWidth="1"/>
    <col min="6" max="6" width="8.5" style="5" customWidth="1"/>
    <col min="7" max="7" width="8.5" style="4" customWidth="1"/>
    <col min="8" max="8" width="8" style="4" customWidth="1"/>
    <col min="9" max="9" width="8.1640625" style="4" customWidth="1"/>
    <col min="10" max="10" width="14.6640625" style="6" customWidth="1"/>
    <col min="11" max="11" width="7.1640625" style="2" customWidth="1"/>
    <col min="12" max="12" width="8.1640625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>
        <v>0.62083333333333302</v>
      </c>
      <c r="O2" s="7"/>
    </row>
    <row r="3" spans="1:16" ht="19.5" customHeight="1" x14ac:dyDescent="0.2">
      <c r="A3" s="16" t="s">
        <v>3</v>
      </c>
      <c r="B3" s="178">
        <v>43524</v>
      </c>
      <c r="C3" s="178"/>
      <c r="D3" s="116" t="s">
        <v>4</v>
      </c>
      <c r="E3" s="181" t="str">
        <f>IF('Januar 23'!E3:G3="","",'Januar 23'!E3:G3)</f>
        <v>Martina Musterfrau</v>
      </c>
      <c r="F3" s="181"/>
      <c r="G3" s="181"/>
      <c r="I3" s="19" t="s">
        <v>27</v>
      </c>
      <c r="J3" s="82" t="str">
        <f>IF('Januar 23'!J3="","",'Januar 23'!J3)</f>
        <v>MA</v>
      </c>
      <c r="K3" s="7" t="s">
        <v>8</v>
      </c>
      <c r="L3" s="8">
        <v>0.25</v>
      </c>
      <c r="M3" s="13" t="s">
        <v>9</v>
      </c>
      <c r="N3" s="7"/>
      <c r="O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'Februar 23'!I36</f>
        <v>0</v>
      </c>
      <c r="J5" s="32" t="s">
        <v>9</v>
      </c>
      <c r="K5" s="7"/>
      <c r="L5" s="52"/>
      <c r="M5" s="7"/>
      <c r="N5" s="7"/>
      <c r="O5" s="7"/>
    </row>
    <row r="6" spans="1:16" ht="37" customHeight="1" x14ac:dyDescent="0.2">
      <c r="A6" s="34" t="s">
        <v>14</v>
      </c>
      <c r="B6" s="35" t="s">
        <v>15</v>
      </c>
      <c r="C6" s="36" t="s">
        <v>16</v>
      </c>
      <c r="D6" s="37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42" t="s">
        <v>23</v>
      </c>
      <c r="K6" s="7"/>
      <c r="L6" s="52" t="s">
        <v>24</v>
      </c>
      <c r="M6" s="7"/>
      <c r="N6" s="7"/>
      <c r="O6" s="7"/>
    </row>
    <row r="7" spans="1:16" ht="19.5" customHeight="1" x14ac:dyDescent="0.2">
      <c r="A7" s="53">
        <f t="shared" ref="A7:A34" si="0">WEEKDAY(B7)+1</f>
        <v>5</v>
      </c>
      <c r="B7" s="61">
        <f>DATE(YEAR($B$3),MONTH($B$3),DAY(B3))</f>
        <v>43524</v>
      </c>
      <c r="C7" s="101"/>
      <c r="D7" s="102"/>
      <c r="E7" s="57" t="str">
        <f t="shared" ref="E7:E37" si="1">IF(C7="","",D7-C7)</f>
        <v/>
      </c>
      <c r="F7" s="57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8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7" si="4">IF(E7="","",IF(OR(WEEKDAY(A7)=1,WEEKDAY(A7)=7,L7="arbeitsfrei",E7&lt;=$L$4),"",$M$4))</f>
        <v/>
      </c>
      <c r="I7" s="59">
        <f>IF(F7="",IF(G7="",I5,I5-G7-IF(H7="",0,H7)),I5+F7-IF(H7="",0,H7))</f>
        <v>0</v>
      </c>
      <c r="J7" s="105"/>
      <c r="K7" s="7"/>
      <c r="L7" s="52"/>
      <c r="M7" s="7"/>
      <c r="N7" s="7"/>
    </row>
    <row r="8" spans="1:16" ht="19.5" customHeight="1" x14ac:dyDescent="0.2">
      <c r="A8" s="53">
        <f t="shared" si="0"/>
        <v>6</v>
      </c>
      <c r="B8" s="61">
        <f t="shared" ref="B8:B34" si="5">DATE(YEAR($B$3),MONTH($B$3),DAY(B7+1))</f>
        <v>43525</v>
      </c>
      <c r="C8" s="62"/>
      <c r="D8" s="56"/>
      <c r="E8" s="57" t="str">
        <f t="shared" si="1"/>
        <v/>
      </c>
      <c r="F8" s="57" t="str">
        <f t="shared" si="2"/>
        <v/>
      </c>
      <c r="G8" s="58" t="str">
        <f t="shared" si="3"/>
        <v/>
      </c>
      <c r="H8" s="104" t="str">
        <f t="shared" si="4"/>
        <v/>
      </c>
      <c r="I8" s="59">
        <f t="shared" ref="I8:I37" si="6">IF(F8="",IF(G8="",I7,I7-G8-IF(H8="",0,H8)),I7+F8-IF(H8="",0,H8))</f>
        <v>0</v>
      </c>
      <c r="J8" s="63"/>
      <c r="K8" s="7"/>
      <c r="L8" s="52"/>
      <c r="M8" s="7"/>
      <c r="N8" s="7"/>
    </row>
    <row r="9" spans="1:16" ht="19.5" customHeight="1" x14ac:dyDescent="0.2">
      <c r="A9" s="53">
        <f t="shared" si="0"/>
        <v>7</v>
      </c>
      <c r="B9" s="54">
        <f t="shared" si="5"/>
        <v>43526</v>
      </c>
      <c r="C9" s="55"/>
      <c r="D9" s="56"/>
      <c r="E9" s="57" t="str">
        <f t="shared" si="1"/>
        <v/>
      </c>
      <c r="F9" s="57" t="str">
        <f t="shared" si="2"/>
        <v/>
      </c>
      <c r="G9" s="58" t="str">
        <f t="shared" si="3"/>
        <v/>
      </c>
      <c r="H9" s="104" t="str">
        <f t="shared" si="4"/>
        <v/>
      </c>
      <c r="I9" s="59">
        <f t="shared" si="6"/>
        <v>0</v>
      </c>
      <c r="J9" s="60"/>
      <c r="K9" s="7"/>
      <c r="L9" s="52"/>
      <c r="M9" s="7"/>
      <c r="N9" s="7"/>
    </row>
    <row r="10" spans="1:16" ht="19.5" customHeight="1" x14ac:dyDescent="0.2">
      <c r="A10" s="44">
        <f t="shared" si="0"/>
        <v>8</v>
      </c>
      <c r="B10" s="64">
        <f t="shared" si="5"/>
        <v>43527</v>
      </c>
      <c r="C10" s="65"/>
      <c r="D10" s="66"/>
      <c r="E10" s="48" t="str">
        <f t="shared" si="1"/>
        <v/>
      </c>
      <c r="F10" s="48" t="str">
        <f t="shared" si="2"/>
        <v/>
      </c>
      <c r="G10" s="49" t="str">
        <f t="shared" si="3"/>
        <v/>
      </c>
      <c r="H10" s="108" t="str">
        <f t="shared" si="4"/>
        <v/>
      </c>
      <c r="I10" s="50">
        <f t="shared" si="6"/>
        <v>0</v>
      </c>
      <c r="J10" s="67"/>
      <c r="K10" s="7"/>
      <c r="L10" s="52"/>
      <c r="M10" s="7"/>
      <c r="N10" s="7"/>
    </row>
    <row r="11" spans="1:16" ht="19.5" customHeight="1" x14ac:dyDescent="0.2">
      <c r="A11" s="44">
        <f t="shared" si="0"/>
        <v>2</v>
      </c>
      <c r="B11" s="64">
        <f t="shared" si="5"/>
        <v>43528</v>
      </c>
      <c r="C11" s="65"/>
      <c r="D11" s="66"/>
      <c r="E11" s="48" t="str">
        <f t="shared" si="1"/>
        <v/>
      </c>
      <c r="F11" s="48" t="str">
        <f t="shared" si="2"/>
        <v/>
      </c>
      <c r="G11" s="49" t="str">
        <f t="shared" si="3"/>
        <v/>
      </c>
      <c r="H11" s="108" t="str">
        <f t="shared" si="4"/>
        <v/>
      </c>
      <c r="I11" s="50">
        <f t="shared" si="6"/>
        <v>0</v>
      </c>
      <c r="J11" s="67"/>
      <c r="K11" s="7"/>
      <c r="L11" s="7"/>
      <c r="M11" s="7"/>
      <c r="N11" s="7"/>
    </row>
    <row r="12" spans="1:16" ht="19.5" customHeight="1" x14ac:dyDescent="0.2">
      <c r="A12" s="53">
        <f t="shared" si="0"/>
        <v>3</v>
      </c>
      <c r="B12" s="54">
        <f t="shared" si="5"/>
        <v>43529</v>
      </c>
      <c r="C12" s="55"/>
      <c r="D12" s="56"/>
      <c r="E12" s="57" t="str">
        <f t="shared" si="1"/>
        <v/>
      </c>
      <c r="F12" s="57" t="str">
        <f t="shared" si="2"/>
        <v/>
      </c>
      <c r="G12" s="58" t="str">
        <f t="shared" si="3"/>
        <v/>
      </c>
      <c r="H12" s="104" t="str">
        <f t="shared" si="4"/>
        <v/>
      </c>
      <c r="I12" s="59">
        <f t="shared" si="6"/>
        <v>0</v>
      </c>
      <c r="J12" s="60"/>
      <c r="K12" s="7"/>
      <c r="L12" s="7"/>
      <c r="M12" s="7"/>
      <c r="N12" s="7"/>
    </row>
    <row r="13" spans="1:16" ht="19.5" customHeight="1" x14ac:dyDescent="0.2">
      <c r="A13" s="53">
        <f t="shared" si="0"/>
        <v>4</v>
      </c>
      <c r="B13" s="54">
        <f t="shared" si="5"/>
        <v>43530</v>
      </c>
      <c r="C13" s="55"/>
      <c r="D13" s="56"/>
      <c r="E13" s="57" t="str">
        <f t="shared" si="1"/>
        <v/>
      </c>
      <c r="F13" s="57" t="str">
        <f t="shared" si="2"/>
        <v/>
      </c>
      <c r="G13" s="58" t="str">
        <f t="shared" si="3"/>
        <v/>
      </c>
      <c r="H13" s="104" t="str">
        <f t="shared" si="4"/>
        <v/>
      </c>
      <c r="I13" s="59">
        <f t="shared" si="6"/>
        <v>0</v>
      </c>
      <c r="J13" s="60"/>
      <c r="K13" s="7"/>
      <c r="L13" s="7"/>
      <c r="M13" s="7"/>
      <c r="N13" s="7"/>
    </row>
    <row r="14" spans="1:16" ht="19.5" customHeight="1" x14ac:dyDescent="0.2">
      <c r="A14" s="44">
        <f t="shared" si="0"/>
        <v>5</v>
      </c>
      <c r="B14" s="45">
        <f t="shared" si="5"/>
        <v>43531</v>
      </c>
      <c r="C14" s="106"/>
      <c r="D14" s="66"/>
      <c r="E14" s="48" t="str">
        <f t="shared" si="1"/>
        <v/>
      </c>
      <c r="F14" s="48" t="str">
        <f t="shared" si="2"/>
        <v/>
      </c>
      <c r="G14" s="49" t="str">
        <f t="shared" si="3"/>
        <v/>
      </c>
      <c r="H14" s="108" t="str">
        <f t="shared" si="4"/>
        <v/>
      </c>
      <c r="I14" s="50">
        <f t="shared" si="6"/>
        <v>0</v>
      </c>
      <c r="J14" s="109" t="s">
        <v>28</v>
      </c>
      <c r="K14" s="7"/>
      <c r="L14" s="7" t="s">
        <v>26</v>
      </c>
      <c r="M14" s="7"/>
      <c r="N14" s="7"/>
    </row>
    <row r="15" spans="1:16" ht="19.5" customHeight="1" x14ac:dyDescent="0.2">
      <c r="A15" s="53">
        <f t="shared" si="0"/>
        <v>6</v>
      </c>
      <c r="B15" s="61">
        <f t="shared" si="5"/>
        <v>43532</v>
      </c>
      <c r="C15" s="62"/>
      <c r="D15" s="56"/>
      <c r="E15" s="57" t="str">
        <f t="shared" si="1"/>
        <v/>
      </c>
      <c r="F15" s="57" t="str">
        <f t="shared" si="2"/>
        <v/>
      </c>
      <c r="G15" s="58" t="str">
        <f t="shared" si="3"/>
        <v/>
      </c>
      <c r="H15" s="104" t="str">
        <f t="shared" si="4"/>
        <v/>
      </c>
      <c r="I15" s="59">
        <f t="shared" si="6"/>
        <v>0</v>
      </c>
      <c r="J15" s="63"/>
      <c r="K15" s="7"/>
      <c r="L15" s="7"/>
      <c r="M15" s="7"/>
      <c r="N15" s="7"/>
    </row>
    <row r="16" spans="1:16" ht="19.5" customHeight="1" x14ac:dyDescent="0.2">
      <c r="A16" s="53">
        <f t="shared" si="0"/>
        <v>7</v>
      </c>
      <c r="B16" s="54">
        <f t="shared" si="5"/>
        <v>43533</v>
      </c>
      <c r="C16" s="55"/>
      <c r="D16" s="56"/>
      <c r="E16" s="57" t="str">
        <f t="shared" si="1"/>
        <v/>
      </c>
      <c r="F16" s="57" t="str">
        <f t="shared" si="2"/>
        <v/>
      </c>
      <c r="G16" s="58" t="str">
        <f t="shared" si="3"/>
        <v/>
      </c>
      <c r="H16" s="104" t="str">
        <f t="shared" si="4"/>
        <v/>
      </c>
      <c r="I16" s="59">
        <f t="shared" si="6"/>
        <v>0</v>
      </c>
      <c r="J16" s="60"/>
      <c r="K16" s="7"/>
      <c r="L16" s="7"/>
      <c r="M16" s="7"/>
      <c r="N16" s="7"/>
    </row>
    <row r="17" spans="1:14" ht="19.5" customHeight="1" x14ac:dyDescent="0.2">
      <c r="A17" s="44">
        <f t="shared" si="0"/>
        <v>8</v>
      </c>
      <c r="B17" s="64">
        <f t="shared" si="5"/>
        <v>43534</v>
      </c>
      <c r="C17" s="65"/>
      <c r="D17" s="66"/>
      <c r="E17" s="48" t="str">
        <f t="shared" si="1"/>
        <v/>
      </c>
      <c r="F17" s="48" t="str">
        <f t="shared" si="2"/>
        <v/>
      </c>
      <c r="G17" s="49" t="str">
        <f t="shared" si="3"/>
        <v/>
      </c>
      <c r="H17" s="108" t="str">
        <f t="shared" si="4"/>
        <v/>
      </c>
      <c r="I17" s="50">
        <f t="shared" si="6"/>
        <v>0</v>
      </c>
      <c r="J17" s="67"/>
      <c r="K17" s="7"/>
      <c r="L17" s="7"/>
      <c r="M17" s="7"/>
      <c r="N17" s="7"/>
    </row>
    <row r="18" spans="1:14" ht="19.5" customHeight="1" x14ac:dyDescent="0.2">
      <c r="A18" s="44">
        <f t="shared" si="0"/>
        <v>2</v>
      </c>
      <c r="B18" s="64">
        <f t="shared" si="5"/>
        <v>43535</v>
      </c>
      <c r="C18" s="65"/>
      <c r="D18" s="66"/>
      <c r="E18" s="48" t="str">
        <f t="shared" si="1"/>
        <v/>
      </c>
      <c r="F18" s="48" t="str">
        <f t="shared" si="2"/>
        <v/>
      </c>
      <c r="G18" s="49" t="str">
        <f t="shared" si="3"/>
        <v/>
      </c>
      <c r="H18" s="108" t="str">
        <f t="shared" si="4"/>
        <v/>
      </c>
      <c r="I18" s="50">
        <f t="shared" si="6"/>
        <v>0</v>
      </c>
      <c r="J18" s="67"/>
      <c r="K18" s="7"/>
      <c r="L18" s="7"/>
      <c r="M18" s="7"/>
      <c r="N18" s="7"/>
    </row>
    <row r="19" spans="1:14" ht="19.5" customHeight="1" x14ac:dyDescent="0.2">
      <c r="A19" s="53">
        <f t="shared" si="0"/>
        <v>3</v>
      </c>
      <c r="B19" s="54">
        <f t="shared" si="5"/>
        <v>43536</v>
      </c>
      <c r="C19" s="55"/>
      <c r="D19" s="56"/>
      <c r="E19" s="57" t="str">
        <f t="shared" si="1"/>
        <v/>
      </c>
      <c r="F19" s="57" t="str">
        <f t="shared" si="2"/>
        <v/>
      </c>
      <c r="G19" s="58" t="str">
        <f t="shared" si="3"/>
        <v/>
      </c>
      <c r="H19" s="104" t="str">
        <f t="shared" si="4"/>
        <v/>
      </c>
      <c r="I19" s="59">
        <f t="shared" si="6"/>
        <v>0</v>
      </c>
      <c r="J19" s="60"/>
      <c r="K19" s="7"/>
      <c r="L19" s="7"/>
      <c r="M19" s="7"/>
      <c r="N19" s="7"/>
    </row>
    <row r="20" spans="1:14" ht="19.5" customHeight="1" x14ac:dyDescent="0.2">
      <c r="A20" s="53">
        <f t="shared" si="0"/>
        <v>4</v>
      </c>
      <c r="B20" s="54">
        <f t="shared" si="5"/>
        <v>43537</v>
      </c>
      <c r="C20" s="55"/>
      <c r="D20" s="56"/>
      <c r="E20" s="57" t="str">
        <f t="shared" si="1"/>
        <v/>
      </c>
      <c r="F20" s="57" t="str">
        <f t="shared" si="2"/>
        <v/>
      </c>
      <c r="G20" s="58" t="str">
        <f t="shared" si="3"/>
        <v/>
      </c>
      <c r="H20" s="104" t="str">
        <f t="shared" si="4"/>
        <v/>
      </c>
      <c r="I20" s="59">
        <f t="shared" si="6"/>
        <v>0</v>
      </c>
      <c r="J20" s="60"/>
      <c r="K20" s="7"/>
      <c r="L20" s="7"/>
      <c r="M20" s="7"/>
      <c r="N20" s="7"/>
    </row>
    <row r="21" spans="1:14" ht="19.5" customHeight="1" x14ac:dyDescent="0.2">
      <c r="A21" s="53">
        <f t="shared" si="0"/>
        <v>5</v>
      </c>
      <c r="B21" s="61">
        <f t="shared" si="5"/>
        <v>43538</v>
      </c>
      <c r="C21" s="62"/>
      <c r="D21" s="56"/>
      <c r="E21" s="57" t="str">
        <f t="shared" si="1"/>
        <v/>
      </c>
      <c r="F21" s="57" t="str">
        <f t="shared" si="2"/>
        <v/>
      </c>
      <c r="G21" s="58" t="str">
        <f t="shared" si="3"/>
        <v/>
      </c>
      <c r="H21" s="104" t="str">
        <f t="shared" si="4"/>
        <v/>
      </c>
      <c r="I21" s="59">
        <f t="shared" si="6"/>
        <v>0</v>
      </c>
      <c r="J21" s="63"/>
      <c r="K21" s="7"/>
      <c r="L21" s="7"/>
      <c r="M21" s="7"/>
      <c r="N21" s="7"/>
    </row>
    <row r="22" spans="1:14" ht="19.5" customHeight="1" x14ac:dyDescent="0.2">
      <c r="A22" s="53">
        <f t="shared" si="0"/>
        <v>6</v>
      </c>
      <c r="B22" s="61">
        <f t="shared" si="5"/>
        <v>43539</v>
      </c>
      <c r="C22" s="62"/>
      <c r="D22" s="56"/>
      <c r="E22" s="57" t="str">
        <f t="shared" si="1"/>
        <v/>
      </c>
      <c r="F22" s="57" t="str">
        <f t="shared" si="2"/>
        <v/>
      </c>
      <c r="G22" s="58" t="str">
        <f t="shared" si="3"/>
        <v/>
      </c>
      <c r="H22" s="104" t="str">
        <f t="shared" si="4"/>
        <v/>
      </c>
      <c r="I22" s="59">
        <f t="shared" si="6"/>
        <v>0</v>
      </c>
      <c r="J22" s="63"/>
      <c r="K22" s="7"/>
      <c r="L22" s="7"/>
      <c r="M22" s="7"/>
      <c r="N22" s="7"/>
    </row>
    <row r="23" spans="1:14" ht="19.5" customHeight="1" x14ac:dyDescent="0.2">
      <c r="A23" s="53">
        <f t="shared" si="0"/>
        <v>7</v>
      </c>
      <c r="B23" s="54">
        <f t="shared" si="5"/>
        <v>43540</v>
      </c>
      <c r="C23" s="55"/>
      <c r="D23" s="56"/>
      <c r="E23" s="57" t="str">
        <f t="shared" si="1"/>
        <v/>
      </c>
      <c r="F23" s="57" t="str">
        <f t="shared" si="2"/>
        <v/>
      </c>
      <c r="G23" s="58" t="str">
        <f t="shared" si="3"/>
        <v/>
      </c>
      <c r="H23" s="104" t="str">
        <f t="shared" si="4"/>
        <v/>
      </c>
      <c r="I23" s="59">
        <f t="shared" si="6"/>
        <v>0</v>
      </c>
      <c r="J23" s="60"/>
      <c r="K23" s="7"/>
      <c r="L23" s="7"/>
      <c r="M23" s="7"/>
      <c r="N23" s="7"/>
    </row>
    <row r="24" spans="1:14" ht="19.5" customHeight="1" x14ac:dyDescent="0.2">
      <c r="A24" s="44">
        <f t="shared" si="0"/>
        <v>8</v>
      </c>
      <c r="B24" s="64">
        <f t="shared" si="5"/>
        <v>43541</v>
      </c>
      <c r="C24" s="65"/>
      <c r="D24" s="66"/>
      <c r="E24" s="48" t="str">
        <f t="shared" si="1"/>
        <v/>
      </c>
      <c r="F24" s="48" t="str">
        <f t="shared" si="2"/>
        <v/>
      </c>
      <c r="G24" s="49" t="str">
        <f t="shared" si="3"/>
        <v/>
      </c>
      <c r="H24" s="108" t="str">
        <f t="shared" si="4"/>
        <v/>
      </c>
      <c r="I24" s="50">
        <f t="shared" si="6"/>
        <v>0</v>
      </c>
      <c r="J24" s="67"/>
      <c r="K24" s="7"/>
      <c r="L24" s="7"/>
      <c r="M24" s="7"/>
      <c r="N24" s="7"/>
    </row>
    <row r="25" spans="1:14" ht="19.5" customHeight="1" x14ac:dyDescent="0.2">
      <c r="A25" s="44">
        <f t="shared" si="0"/>
        <v>2</v>
      </c>
      <c r="B25" s="64">
        <f t="shared" si="5"/>
        <v>43542</v>
      </c>
      <c r="C25" s="65"/>
      <c r="D25" s="66"/>
      <c r="E25" s="48" t="str">
        <f t="shared" si="1"/>
        <v/>
      </c>
      <c r="F25" s="48" t="str">
        <f t="shared" si="2"/>
        <v/>
      </c>
      <c r="G25" s="49" t="str">
        <f t="shared" si="3"/>
        <v/>
      </c>
      <c r="H25" s="108" t="str">
        <f t="shared" si="4"/>
        <v/>
      </c>
      <c r="I25" s="50">
        <f t="shared" si="6"/>
        <v>0</v>
      </c>
      <c r="J25" s="67"/>
      <c r="K25" s="7"/>
      <c r="L25" s="7"/>
      <c r="M25" s="7"/>
      <c r="N25" s="7"/>
    </row>
    <row r="26" spans="1:14" ht="19.5" customHeight="1" x14ac:dyDescent="0.2">
      <c r="A26" s="53">
        <f t="shared" si="0"/>
        <v>3</v>
      </c>
      <c r="B26" s="54">
        <f t="shared" si="5"/>
        <v>43543</v>
      </c>
      <c r="C26" s="55"/>
      <c r="D26" s="56"/>
      <c r="E26" s="57" t="str">
        <f t="shared" si="1"/>
        <v/>
      </c>
      <c r="F26" s="57" t="str">
        <f t="shared" si="2"/>
        <v/>
      </c>
      <c r="G26" s="58" t="str">
        <f t="shared" si="3"/>
        <v/>
      </c>
      <c r="H26" s="104" t="str">
        <f t="shared" si="4"/>
        <v/>
      </c>
      <c r="I26" s="59">
        <f t="shared" si="6"/>
        <v>0</v>
      </c>
      <c r="J26" s="60"/>
      <c r="K26" s="7"/>
      <c r="L26" s="7"/>
      <c r="M26" s="7"/>
      <c r="N26" s="7"/>
    </row>
    <row r="27" spans="1:14" ht="19.5" customHeight="1" x14ac:dyDescent="0.2">
      <c r="A27" s="53">
        <f t="shared" si="0"/>
        <v>4</v>
      </c>
      <c r="B27" s="54">
        <f t="shared" si="5"/>
        <v>43544</v>
      </c>
      <c r="C27" s="55"/>
      <c r="D27" s="56"/>
      <c r="E27" s="57" t="str">
        <f t="shared" si="1"/>
        <v/>
      </c>
      <c r="F27" s="57" t="str">
        <f t="shared" si="2"/>
        <v/>
      </c>
      <c r="G27" s="58" t="str">
        <f t="shared" si="3"/>
        <v/>
      </c>
      <c r="H27" s="104" t="str">
        <f t="shared" si="4"/>
        <v/>
      </c>
      <c r="I27" s="59">
        <f t="shared" si="6"/>
        <v>0</v>
      </c>
      <c r="J27" s="60"/>
      <c r="K27" s="7"/>
      <c r="L27" s="7"/>
      <c r="M27" s="7"/>
      <c r="N27" s="7"/>
    </row>
    <row r="28" spans="1:14" ht="19.5" customHeight="1" x14ac:dyDescent="0.2">
      <c r="A28" s="53">
        <f t="shared" si="0"/>
        <v>5</v>
      </c>
      <c r="B28" s="61">
        <f t="shared" si="5"/>
        <v>43545</v>
      </c>
      <c r="C28" s="62"/>
      <c r="D28" s="56"/>
      <c r="E28" s="57" t="str">
        <f t="shared" si="1"/>
        <v/>
      </c>
      <c r="F28" s="57" t="str">
        <f t="shared" si="2"/>
        <v/>
      </c>
      <c r="G28" s="58" t="str">
        <f t="shared" si="3"/>
        <v/>
      </c>
      <c r="H28" s="104" t="str">
        <f t="shared" si="4"/>
        <v/>
      </c>
      <c r="I28" s="59">
        <f t="shared" si="6"/>
        <v>0</v>
      </c>
      <c r="J28" s="63"/>
      <c r="K28" s="7"/>
      <c r="L28" s="7"/>
      <c r="M28" s="7"/>
      <c r="N28" s="7"/>
    </row>
    <row r="29" spans="1:14" ht="19.5" customHeight="1" x14ac:dyDescent="0.2">
      <c r="A29" s="53">
        <f t="shared" si="0"/>
        <v>6</v>
      </c>
      <c r="B29" s="61">
        <f t="shared" si="5"/>
        <v>43546</v>
      </c>
      <c r="C29" s="62"/>
      <c r="D29" s="56"/>
      <c r="E29" s="57" t="str">
        <f t="shared" si="1"/>
        <v/>
      </c>
      <c r="F29" s="57" t="str">
        <f t="shared" si="2"/>
        <v/>
      </c>
      <c r="G29" s="58" t="str">
        <f t="shared" si="3"/>
        <v/>
      </c>
      <c r="H29" s="104" t="str">
        <f t="shared" si="4"/>
        <v/>
      </c>
      <c r="I29" s="59">
        <f t="shared" si="6"/>
        <v>0</v>
      </c>
      <c r="J29" s="63"/>
      <c r="K29" s="7"/>
      <c r="L29" s="7"/>
      <c r="M29" s="7"/>
      <c r="N29" s="7"/>
    </row>
    <row r="30" spans="1:14" ht="19.5" customHeight="1" x14ac:dyDescent="0.2">
      <c r="A30" s="53">
        <f t="shared" si="0"/>
        <v>7</v>
      </c>
      <c r="B30" s="54">
        <f t="shared" si="5"/>
        <v>43547</v>
      </c>
      <c r="C30" s="55"/>
      <c r="D30" s="56"/>
      <c r="E30" s="57" t="str">
        <f t="shared" si="1"/>
        <v/>
      </c>
      <c r="F30" s="57" t="str">
        <f t="shared" si="2"/>
        <v/>
      </c>
      <c r="G30" s="58" t="str">
        <f t="shared" si="3"/>
        <v/>
      </c>
      <c r="H30" s="104" t="str">
        <f t="shared" si="4"/>
        <v/>
      </c>
      <c r="I30" s="59">
        <f t="shared" si="6"/>
        <v>0</v>
      </c>
      <c r="J30" s="60"/>
      <c r="K30" s="7"/>
      <c r="L30" s="7"/>
      <c r="M30" s="7"/>
      <c r="N30" s="7"/>
    </row>
    <row r="31" spans="1:14" ht="19.5" customHeight="1" x14ac:dyDescent="0.2">
      <c r="A31" s="44">
        <f t="shared" si="0"/>
        <v>8</v>
      </c>
      <c r="B31" s="64">
        <f t="shared" si="5"/>
        <v>43548</v>
      </c>
      <c r="C31" s="65"/>
      <c r="D31" s="66"/>
      <c r="E31" s="48" t="str">
        <f t="shared" si="1"/>
        <v/>
      </c>
      <c r="F31" s="48" t="str">
        <f t="shared" si="2"/>
        <v/>
      </c>
      <c r="G31" s="49" t="str">
        <f t="shared" si="3"/>
        <v/>
      </c>
      <c r="H31" s="108" t="str">
        <f t="shared" si="4"/>
        <v/>
      </c>
      <c r="I31" s="50">
        <f t="shared" si="6"/>
        <v>0</v>
      </c>
      <c r="J31" s="67"/>
      <c r="K31" s="7"/>
      <c r="L31" s="7"/>
      <c r="M31" s="7"/>
      <c r="N31" s="7"/>
    </row>
    <row r="32" spans="1:14" ht="19.5" customHeight="1" x14ac:dyDescent="0.2">
      <c r="A32" s="44">
        <f t="shared" si="0"/>
        <v>2</v>
      </c>
      <c r="B32" s="64">
        <f t="shared" si="5"/>
        <v>43549</v>
      </c>
      <c r="C32" s="65"/>
      <c r="D32" s="66"/>
      <c r="E32" s="48" t="str">
        <f t="shared" si="1"/>
        <v/>
      </c>
      <c r="F32" s="48" t="str">
        <f t="shared" si="2"/>
        <v/>
      </c>
      <c r="G32" s="49" t="str">
        <f t="shared" si="3"/>
        <v/>
      </c>
      <c r="H32" s="108" t="str">
        <f t="shared" si="4"/>
        <v/>
      </c>
      <c r="I32" s="50">
        <f t="shared" si="6"/>
        <v>0</v>
      </c>
      <c r="J32" s="67"/>
      <c r="K32" s="7"/>
      <c r="L32" s="7"/>
      <c r="M32" s="7"/>
      <c r="N32" s="7"/>
    </row>
    <row r="33" spans="1:14" ht="19.5" customHeight="1" x14ac:dyDescent="0.2">
      <c r="A33" s="53">
        <f t="shared" si="0"/>
        <v>3</v>
      </c>
      <c r="B33" s="54">
        <f t="shared" si="5"/>
        <v>43550</v>
      </c>
      <c r="C33" s="55"/>
      <c r="D33" s="56"/>
      <c r="E33" s="57" t="str">
        <f t="shared" si="1"/>
        <v/>
      </c>
      <c r="F33" s="57" t="str">
        <f t="shared" si="2"/>
        <v/>
      </c>
      <c r="G33" s="58" t="str">
        <f t="shared" si="3"/>
        <v/>
      </c>
      <c r="H33" s="104" t="str">
        <f t="shared" si="4"/>
        <v/>
      </c>
      <c r="I33" s="59">
        <f t="shared" si="6"/>
        <v>0</v>
      </c>
      <c r="J33" s="60"/>
      <c r="K33" s="7"/>
      <c r="L33" s="7"/>
      <c r="M33" s="7"/>
      <c r="N33" s="7"/>
    </row>
    <row r="34" spans="1:14" ht="19.5" customHeight="1" x14ac:dyDescent="0.2">
      <c r="A34" s="53">
        <f t="shared" si="0"/>
        <v>4</v>
      </c>
      <c r="B34" s="54">
        <f t="shared" si="5"/>
        <v>43551</v>
      </c>
      <c r="C34" s="55"/>
      <c r="D34" s="56"/>
      <c r="E34" s="57" t="str">
        <f t="shared" si="1"/>
        <v/>
      </c>
      <c r="F34" s="57" t="str">
        <f t="shared" si="2"/>
        <v/>
      </c>
      <c r="G34" s="58" t="str">
        <f t="shared" si="3"/>
        <v/>
      </c>
      <c r="H34" s="104" t="str">
        <f t="shared" si="4"/>
        <v/>
      </c>
      <c r="I34" s="59">
        <f t="shared" si="6"/>
        <v>0</v>
      </c>
      <c r="J34" s="60"/>
      <c r="K34" s="7"/>
      <c r="L34" s="7"/>
      <c r="M34" s="7"/>
      <c r="N34" s="7"/>
    </row>
    <row r="35" spans="1:14" ht="19.5" customHeight="1" x14ac:dyDescent="0.2">
      <c r="A35" s="53">
        <f>IF(B35="","",WEEKDAY(B35+1))</f>
        <v>5</v>
      </c>
      <c r="B35" s="61">
        <f>IF(B34="","",IF(DAY(B34+1)&gt;MONTH($B$3),B34+1,""))</f>
        <v>43552</v>
      </c>
      <c r="C35" s="62"/>
      <c r="D35" s="56"/>
      <c r="E35" s="57" t="str">
        <f t="shared" si="1"/>
        <v/>
      </c>
      <c r="F35" s="57" t="str">
        <f t="shared" si="2"/>
        <v/>
      </c>
      <c r="G35" s="58" t="str">
        <f t="shared" si="3"/>
        <v/>
      </c>
      <c r="H35" s="104" t="str">
        <f t="shared" si="4"/>
        <v/>
      </c>
      <c r="I35" s="59">
        <f t="shared" si="6"/>
        <v>0</v>
      </c>
      <c r="J35" s="63"/>
      <c r="K35" s="7"/>
      <c r="L35" s="7"/>
      <c r="M35" s="7"/>
      <c r="N35" s="7"/>
    </row>
    <row r="36" spans="1:14" ht="19.5" customHeight="1" x14ac:dyDescent="0.2">
      <c r="A36" s="53">
        <f>IF(B36="","",WEEKDAY(B36+1))</f>
        <v>6</v>
      </c>
      <c r="B36" s="61">
        <f>IF(B35="","",IF(DAY(B35+1)&gt;MONTH($B$3),B35+1,""))</f>
        <v>43553</v>
      </c>
      <c r="C36" s="62"/>
      <c r="D36" s="56"/>
      <c r="E36" s="57" t="str">
        <f t="shared" si="1"/>
        <v/>
      </c>
      <c r="F36" s="57" t="str">
        <f t="shared" si="2"/>
        <v/>
      </c>
      <c r="G36" s="58" t="str">
        <f t="shared" si="3"/>
        <v/>
      </c>
      <c r="H36" s="104" t="str">
        <f t="shared" si="4"/>
        <v/>
      </c>
      <c r="I36" s="59">
        <f t="shared" si="6"/>
        <v>0</v>
      </c>
      <c r="J36" s="63"/>
      <c r="K36" s="7"/>
      <c r="L36" s="7"/>
      <c r="M36" s="7"/>
      <c r="N36" s="7"/>
    </row>
    <row r="37" spans="1:14" ht="19.5" customHeight="1" x14ac:dyDescent="0.2">
      <c r="A37" s="53">
        <f>IF(B37="","",WEEKDAY(B37+1))</f>
        <v>7</v>
      </c>
      <c r="B37" s="68">
        <f>IF(B36="","",IF(DAY(B36+1)&gt;MONTH($B$3),B36+1,""))</f>
        <v>43554</v>
      </c>
      <c r="C37" s="117"/>
      <c r="D37" s="118"/>
      <c r="E37" s="119" t="str">
        <f t="shared" si="1"/>
        <v/>
      </c>
      <c r="F37" s="57" t="str">
        <f t="shared" si="2"/>
        <v/>
      </c>
      <c r="G37" s="58" t="str">
        <f t="shared" si="3"/>
        <v/>
      </c>
      <c r="H37" s="104" t="str">
        <f t="shared" si="4"/>
        <v/>
      </c>
      <c r="I37" s="59">
        <f t="shared" si="6"/>
        <v>0</v>
      </c>
      <c r="J37" s="120"/>
    </row>
    <row r="38" spans="1:14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4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4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4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4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4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4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4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4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4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4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9.5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9.5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9.5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9.5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9.5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  <row r="99" spans="2:10" ht="19.5" customHeight="1" x14ac:dyDescent="0.2">
      <c r="B99" s="82"/>
      <c r="C99" s="82"/>
      <c r="D99" s="82"/>
      <c r="E99" s="83"/>
      <c r="F99" s="84"/>
      <c r="G99" s="83"/>
      <c r="H99" s="83"/>
      <c r="I99" s="83"/>
      <c r="J99" s="85"/>
    </row>
  </sheetData>
  <mergeCells count="4">
    <mergeCell ref="A1:J1"/>
    <mergeCell ref="B3:C3"/>
    <mergeCell ref="E3:G3"/>
    <mergeCell ref="C4:D4"/>
  </mergeCells>
  <conditionalFormatting sqref="J9:J13 J16:J20 J23:J27 J30:J34 J37">
    <cfRule type="expression" dxfId="517" priority="2">
      <formula>WEEKDAY(#REF!)=1</formula>
    </cfRule>
    <cfRule type="expression" dxfId="516" priority="3">
      <formula>WEEKDAY(#REF!)=7</formula>
    </cfRule>
  </conditionalFormatting>
  <conditionalFormatting sqref="E9:E13 E16:E20 E23:E27 E30:E34 E37">
    <cfRule type="expression" dxfId="515" priority="4">
      <formula>WEEKDAY(#REF!)=1</formula>
    </cfRule>
    <cfRule type="expression" dxfId="514" priority="5">
      <formula>WEEKDAY(#REF!)=7</formula>
    </cfRule>
  </conditionalFormatting>
  <conditionalFormatting sqref="D9:D13 D16:D20 D23:D27 D30:D34 D37">
    <cfRule type="expression" dxfId="513" priority="6">
      <formula>WEEKDAY(#REF!)=1</formula>
    </cfRule>
    <cfRule type="expression" dxfId="512" priority="7">
      <formula>WEEKDAY(#REF!)=7</formula>
    </cfRule>
  </conditionalFormatting>
  <conditionalFormatting sqref="C9:C13 C16:C20 C23:C27 C30:C34 C37">
    <cfRule type="expression" dxfId="511" priority="8">
      <formula>WEEKDAY(#REF!)=1</formula>
    </cfRule>
    <cfRule type="expression" dxfId="510" priority="9">
      <formula>WEEKDAY(#REF!)=7</formula>
    </cfRule>
  </conditionalFormatting>
  <conditionalFormatting sqref="B9:B13 B16:B20 B23:B27 B30:B34 B37">
    <cfRule type="expression" dxfId="509" priority="10">
      <formula>WEEKDAY(#REF!)=1</formula>
    </cfRule>
    <cfRule type="expression" dxfId="508" priority="11">
      <formula>WEEKDAY(#REF!)=7</formula>
    </cfRule>
  </conditionalFormatting>
  <conditionalFormatting sqref="J7:J8 E7:E8 F7:G37">
    <cfRule type="expression" dxfId="507" priority="12">
      <formula>WEEKDAY(#REF!)=1</formula>
    </cfRule>
    <cfRule type="expression" dxfId="506" priority="13">
      <formula>WEEKDAY(#REF!)=7</formula>
    </cfRule>
  </conditionalFormatting>
  <conditionalFormatting sqref="D7:D8">
    <cfRule type="expression" dxfId="505" priority="14">
      <formula>WEEKDAY(#REF!)=1</formula>
    </cfRule>
    <cfRule type="expression" dxfId="504" priority="15">
      <formula>WEEKDAY(#REF!)=7</formula>
    </cfRule>
  </conditionalFormatting>
  <conditionalFormatting sqref="B7:C8">
    <cfRule type="expression" dxfId="503" priority="16">
      <formula>WEEKDAY(#REF!)=1</formula>
    </cfRule>
    <cfRule type="expression" dxfId="502" priority="17">
      <formula>WEEKDAY(#REF!)=7</formula>
    </cfRule>
  </conditionalFormatting>
  <conditionalFormatting sqref="J14:J15 E14:E15">
    <cfRule type="expression" dxfId="501" priority="18">
      <formula>WEEKDAY(#REF!)=1</formula>
    </cfRule>
    <cfRule type="expression" dxfId="500" priority="19">
      <formula>WEEKDAY(#REF!)=7</formula>
    </cfRule>
  </conditionalFormatting>
  <conditionalFormatting sqref="D14:D15">
    <cfRule type="expression" dxfId="499" priority="20">
      <formula>WEEKDAY(#REF!)=1</formula>
    </cfRule>
    <cfRule type="expression" dxfId="498" priority="21">
      <formula>WEEKDAY(#REF!)=7</formula>
    </cfRule>
  </conditionalFormatting>
  <conditionalFormatting sqref="B14:C15">
    <cfRule type="expression" dxfId="497" priority="22">
      <formula>WEEKDAY(#REF!)=1</formula>
    </cfRule>
    <cfRule type="expression" dxfId="496" priority="23">
      <formula>WEEKDAY(#REF!)=7</formula>
    </cfRule>
  </conditionalFormatting>
  <conditionalFormatting sqref="J21:J22 E21:E22">
    <cfRule type="expression" dxfId="495" priority="24">
      <formula>WEEKDAY(#REF!)=1</formula>
    </cfRule>
    <cfRule type="expression" dxfId="494" priority="25">
      <formula>WEEKDAY(#REF!)=7</formula>
    </cfRule>
  </conditionalFormatting>
  <conditionalFormatting sqref="D21:D22">
    <cfRule type="expression" dxfId="493" priority="26">
      <formula>WEEKDAY(#REF!)=1</formula>
    </cfRule>
    <cfRule type="expression" dxfId="492" priority="27">
      <formula>WEEKDAY(#REF!)=7</formula>
    </cfRule>
  </conditionalFormatting>
  <conditionalFormatting sqref="B21:C22">
    <cfRule type="expression" dxfId="491" priority="28">
      <formula>WEEKDAY(#REF!)=1</formula>
    </cfRule>
    <cfRule type="expression" dxfId="490" priority="29">
      <formula>WEEKDAY(#REF!)=7</formula>
    </cfRule>
  </conditionalFormatting>
  <conditionalFormatting sqref="J28:J29 E28:E29">
    <cfRule type="expression" dxfId="489" priority="30">
      <formula>WEEKDAY(#REF!)=1</formula>
    </cfRule>
    <cfRule type="expression" dxfId="488" priority="31">
      <formula>WEEKDAY(#REF!)=7</formula>
    </cfRule>
  </conditionalFormatting>
  <conditionalFormatting sqref="D28:D29">
    <cfRule type="expression" dxfId="487" priority="32">
      <formula>WEEKDAY(#REF!)=1</formula>
    </cfRule>
    <cfRule type="expression" dxfId="486" priority="33">
      <formula>WEEKDAY(#REF!)=7</formula>
    </cfRule>
  </conditionalFormatting>
  <conditionalFormatting sqref="B28:C29">
    <cfRule type="expression" dxfId="485" priority="34">
      <formula>WEEKDAY(#REF!)=1</formula>
    </cfRule>
    <cfRule type="expression" dxfId="484" priority="35">
      <formula>WEEKDAY(#REF!)=7</formula>
    </cfRule>
  </conditionalFormatting>
  <conditionalFormatting sqref="J35:J36 E35:E36">
    <cfRule type="expression" dxfId="483" priority="36">
      <formula>WEEKDAY(#REF!)=1</formula>
    </cfRule>
    <cfRule type="expression" dxfId="482" priority="37">
      <formula>WEEKDAY(#REF!)=7</formula>
    </cfRule>
  </conditionalFormatting>
  <conditionalFormatting sqref="D35:D36">
    <cfRule type="expression" dxfId="481" priority="38">
      <formula>WEEKDAY(#REF!)=1</formula>
    </cfRule>
    <cfRule type="expression" dxfId="480" priority="39">
      <formula>WEEKDAY(#REF!)=7</formula>
    </cfRule>
  </conditionalFormatting>
  <conditionalFormatting sqref="B35:C36">
    <cfRule type="expression" dxfId="479" priority="40">
      <formula>WEEKDAY(#REF!)=1</formula>
    </cfRule>
    <cfRule type="expression" dxfId="478" priority="41">
      <formula>WEEKDAY(#REF!)=7</formula>
    </cfRule>
  </conditionalFormatting>
  <conditionalFormatting sqref="I11 I9 I15 I13 I19 I17 I23 I21 I27 I25 I31 I29 H7:H37 I35:I37 I33">
    <cfRule type="expression" dxfId="477" priority="42">
      <formula>WEEKDAY(#REF!)=1</formula>
    </cfRule>
    <cfRule type="expression" dxfId="476" priority="43">
      <formula>WEEKDAY(#REF!)=7</formula>
    </cfRule>
  </conditionalFormatting>
  <conditionalFormatting sqref="I10 I8 I14 I12 I18 I16 I22 I20 I26 I24 I30 I28 I34 I32">
    <cfRule type="expression" dxfId="475" priority="44">
      <formula>AND(OR(WEEKDAY(#REF!)=1,WEEKDAY(#REF!)=7),#REF!="")</formula>
    </cfRule>
    <cfRule type="expression" dxfId="474" priority="45">
      <formula>AND(WEEKDAY(#REF!&gt;1&lt;7),#REF!="",#REF!="")</formula>
    </cfRule>
    <cfRule type="expression" dxfId="473" priority="46">
      <formula>AND(OR(WEEKDAY(#REF!)=1,WEEKDAY(#REF!)=7),#REF!&lt;&gt;"")</formula>
    </cfRule>
  </conditionalFormatting>
  <conditionalFormatting sqref="I29:I31">
    <cfRule type="expression" dxfId="472" priority="47">
      <formula>AND(OR(WEEKDAY(#REF!)=1,WEEKDAY(#REF!)=7),#REF!="")</formula>
    </cfRule>
    <cfRule type="expression" dxfId="471" priority="48">
      <formula>AND(WEEKDAY(#REF!&gt;1&lt;7),#REF!="",#REF!="")</formula>
    </cfRule>
    <cfRule type="expression" dxfId="470" priority="49">
      <formula>AND(OR(WEEKDAY(#REF!)=1,WEEKDAY(#REF!)=7),#REF!&lt;&gt;"")</formula>
    </cfRule>
  </conditionalFormatting>
  <conditionalFormatting sqref="I7">
    <cfRule type="expression" dxfId="469" priority="50">
      <formula>AND(OR(WEEKDAY(#REF!)=1,WEEKDAY(#REF!)=7),#REF!="")</formula>
    </cfRule>
    <cfRule type="expression" dxfId="468" priority="51">
      <formula>AND(WEEKDAY(#REF!&gt;1&lt;7),#REF!="",#REF!="")</formula>
    </cfRule>
    <cfRule type="expression" dxfId="467" priority="52">
      <formula>AND(OR(WEEKDAY(#REF!)=1,WEEKDAY(#REF!)=7),#REF!&lt;&gt;"")</formula>
    </cfRule>
  </conditionalFormatting>
  <printOptions horizontalCentered="1" verticalCentered="1"/>
  <pageMargins left="0.21597222222222201" right="9.5833333333333298E-2" top="0.39374999999999999" bottom="0.39374999999999999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1640625" style="2" customWidth="1"/>
    <col min="2" max="2" width="8.6640625" style="3" customWidth="1"/>
    <col min="3" max="3" width="6.5" style="3" customWidth="1"/>
    <col min="4" max="4" width="6.83203125" style="3" customWidth="1"/>
    <col min="5" max="5" width="8.33203125" style="4" customWidth="1"/>
    <col min="6" max="6" width="8.5" style="5" customWidth="1"/>
    <col min="7" max="7" width="9.83203125" style="4" customWidth="1"/>
    <col min="8" max="8" width="10.6640625" style="4"/>
    <col min="9" max="9" width="12.1640625" style="4" customWidth="1"/>
    <col min="10" max="10" width="12.6640625" style="6" customWidth="1"/>
    <col min="11" max="11" width="7.5" style="2" customWidth="1"/>
    <col min="12" max="12" width="9.33203125" style="2" customWidth="1"/>
    <col min="13" max="13" width="5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80"/>
    </row>
    <row r="3" spans="1:16" ht="19.5" customHeight="1" x14ac:dyDescent="0.2">
      <c r="A3" s="16" t="s">
        <v>3</v>
      </c>
      <c r="B3" s="178">
        <v>43555</v>
      </c>
      <c r="C3" s="178"/>
      <c r="D3" s="116" t="s">
        <v>4</v>
      </c>
      <c r="E3" s="181" t="str">
        <f>IF('Januar 23'!E3:G3="","",'Januar 23'!E3:G3)</f>
        <v>Martina Musterfrau</v>
      </c>
      <c r="F3" s="181"/>
      <c r="G3" s="181"/>
      <c r="H3" s="1"/>
      <c r="I3" s="19" t="s">
        <v>27</v>
      </c>
      <c r="J3" s="82" t="str">
        <f>IF('Januar 23'!J3="","",'Januar 23'!J3)</f>
        <v>MA</v>
      </c>
      <c r="K3" s="7" t="s">
        <v>8</v>
      </c>
      <c r="L3" s="8">
        <v>0.25</v>
      </c>
      <c r="M3" s="13" t="s">
        <v>9</v>
      </c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121"/>
      <c r="I4" s="26">
        <f>IFERROR(FIND("berstunden",LOWER(IF(J7="","Schnickschnack",J7))),0)</f>
        <v>0</v>
      </c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'März 23'!I38</f>
        <v>0</v>
      </c>
      <c r="J5" s="32" t="s">
        <v>9</v>
      </c>
      <c r="K5" s="7"/>
      <c r="L5" s="52"/>
      <c r="M5" s="7"/>
    </row>
    <row r="6" spans="1:16" ht="37" customHeight="1" x14ac:dyDescent="0.2">
      <c r="A6" s="34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24" t="s">
        <v>23</v>
      </c>
      <c r="K6" s="7"/>
      <c r="L6" s="52" t="s">
        <v>24</v>
      </c>
      <c r="M6" s="7"/>
    </row>
    <row r="7" spans="1:16" ht="19.5" customHeight="1" x14ac:dyDescent="0.2">
      <c r="A7" s="44">
        <f t="shared" ref="A7:A34" si="0">WEEKDAY(B7)+1</f>
        <v>8</v>
      </c>
      <c r="B7" s="125">
        <f>DATE(YEAR($B$3),MONTH($B$3),DAY(B3))</f>
        <v>43555</v>
      </c>
      <c r="C7" s="126"/>
      <c r="D7" s="127"/>
      <c r="E7" s="107" t="str">
        <f t="shared" ref="E7:E36" si="1">IF(C7="","",D7-C7)</f>
        <v/>
      </c>
      <c r="F7" s="107" t="str">
        <f t="shared" ref="F7:F36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8" t="str">
        <f t="shared" ref="G7:G36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8" t="str">
        <f t="shared" ref="H7:H36" si="4">IF(E7="","",IF(OR(WEEKDAY(A7)=1,WEEKDAY(A7)=7,L7="arbeitsfrei",E7&lt;=$L$4),"",$M$4))</f>
        <v/>
      </c>
      <c r="I7" s="50">
        <f>IF(F7="",IF(G7="",I5,I5-G7-IF(H7="",0,H7)),I5+F7-IF(H7="",0,H7))</f>
        <v>0</v>
      </c>
      <c r="J7" s="128"/>
      <c r="K7" s="7"/>
      <c r="L7" s="52"/>
    </row>
    <row r="8" spans="1:16" ht="19.5" customHeight="1" x14ac:dyDescent="0.2">
      <c r="A8" s="44">
        <f t="shared" si="0"/>
        <v>2</v>
      </c>
      <c r="B8" s="64">
        <f t="shared" ref="B8:B34" si="5">DATE(YEAR($B$3),MONTH($B$3),DAY(B7+1))</f>
        <v>43556</v>
      </c>
      <c r="C8" s="65"/>
      <c r="D8" s="66"/>
      <c r="E8" s="48" t="str">
        <f t="shared" si="1"/>
        <v/>
      </c>
      <c r="F8" s="107" t="str">
        <f t="shared" si="2"/>
        <v/>
      </c>
      <c r="G8" s="108" t="str">
        <f t="shared" si="3"/>
        <v/>
      </c>
      <c r="H8" s="108" t="str">
        <f t="shared" si="4"/>
        <v/>
      </c>
      <c r="I8" s="50">
        <f t="shared" ref="I8:I36" si="6">IF(F8="",IF(G8="",I7,I7-G8-IF(H8="",0,H8)),I7+F8-IF(H8="",0,H8))</f>
        <v>0</v>
      </c>
      <c r="J8" s="67"/>
      <c r="K8" s="7"/>
      <c r="L8" s="52"/>
    </row>
    <row r="9" spans="1:16" ht="19.5" customHeight="1" x14ac:dyDescent="0.2">
      <c r="A9" s="53">
        <f t="shared" si="0"/>
        <v>3</v>
      </c>
      <c r="B9" s="54">
        <f t="shared" si="5"/>
        <v>43557</v>
      </c>
      <c r="C9" s="55"/>
      <c r="D9" s="56"/>
      <c r="E9" s="57" t="str">
        <f t="shared" si="1"/>
        <v/>
      </c>
      <c r="F9" s="103" t="str">
        <f t="shared" si="2"/>
        <v/>
      </c>
      <c r="G9" s="104" t="str">
        <f t="shared" si="3"/>
        <v/>
      </c>
      <c r="H9" s="104" t="str">
        <f t="shared" si="4"/>
        <v/>
      </c>
      <c r="I9" s="59">
        <f t="shared" si="6"/>
        <v>0</v>
      </c>
      <c r="J9" s="60"/>
      <c r="K9" s="7"/>
      <c r="L9" s="52"/>
    </row>
    <row r="10" spans="1:16" ht="19.5" customHeight="1" x14ac:dyDescent="0.2">
      <c r="A10" s="53">
        <f t="shared" si="0"/>
        <v>4</v>
      </c>
      <c r="B10" s="54">
        <f t="shared" si="5"/>
        <v>43558</v>
      </c>
      <c r="C10" s="55"/>
      <c r="D10" s="56"/>
      <c r="E10" s="57" t="str">
        <f t="shared" si="1"/>
        <v/>
      </c>
      <c r="F10" s="103" t="str">
        <f t="shared" si="2"/>
        <v/>
      </c>
      <c r="G10" s="104" t="str">
        <f t="shared" si="3"/>
        <v/>
      </c>
      <c r="H10" s="104" t="str">
        <f t="shared" si="4"/>
        <v/>
      </c>
      <c r="I10" s="59">
        <f t="shared" si="6"/>
        <v>0</v>
      </c>
      <c r="J10" s="60"/>
      <c r="K10" s="7"/>
      <c r="L10" s="52"/>
    </row>
    <row r="11" spans="1:16" ht="19.5" customHeight="1" x14ac:dyDescent="0.2">
      <c r="A11" s="53">
        <f t="shared" si="0"/>
        <v>5</v>
      </c>
      <c r="B11" s="61">
        <f t="shared" si="5"/>
        <v>43559</v>
      </c>
      <c r="C11" s="62"/>
      <c r="D11" s="56"/>
      <c r="E11" s="57" t="str">
        <f t="shared" si="1"/>
        <v/>
      </c>
      <c r="F11" s="103" t="str">
        <f t="shared" si="2"/>
        <v/>
      </c>
      <c r="G11" s="104" t="str">
        <f t="shared" si="3"/>
        <v/>
      </c>
      <c r="H11" s="104" t="str">
        <f t="shared" si="4"/>
        <v/>
      </c>
      <c r="I11" s="59">
        <f t="shared" si="6"/>
        <v>0</v>
      </c>
      <c r="J11" s="63"/>
      <c r="K11" s="7"/>
      <c r="L11" s="7"/>
    </row>
    <row r="12" spans="1:16" ht="19.5" customHeight="1" x14ac:dyDescent="0.2">
      <c r="A12" s="53">
        <f t="shared" si="0"/>
        <v>6</v>
      </c>
      <c r="B12" s="61">
        <f t="shared" si="5"/>
        <v>43560</v>
      </c>
      <c r="C12" s="62"/>
      <c r="D12" s="56"/>
      <c r="E12" s="57" t="str">
        <f t="shared" si="1"/>
        <v/>
      </c>
      <c r="F12" s="103" t="str">
        <f t="shared" si="2"/>
        <v/>
      </c>
      <c r="G12" s="104" t="str">
        <f t="shared" si="3"/>
        <v/>
      </c>
      <c r="H12" s="104" t="str">
        <f t="shared" si="4"/>
        <v/>
      </c>
      <c r="I12" s="59">
        <f t="shared" si="6"/>
        <v>0</v>
      </c>
      <c r="J12" s="63"/>
      <c r="K12" s="7"/>
      <c r="L12" s="7"/>
    </row>
    <row r="13" spans="1:16" ht="19.5" customHeight="1" x14ac:dyDescent="0.2">
      <c r="A13" s="44">
        <f t="shared" si="0"/>
        <v>7</v>
      </c>
      <c r="B13" s="64">
        <f t="shared" si="5"/>
        <v>43561</v>
      </c>
      <c r="C13" s="65"/>
      <c r="D13" s="66"/>
      <c r="E13" s="48" t="str">
        <f t="shared" si="1"/>
        <v/>
      </c>
      <c r="F13" s="107" t="str">
        <f t="shared" si="2"/>
        <v/>
      </c>
      <c r="G13" s="108" t="str">
        <f t="shared" si="3"/>
        <v/>
      </c>
      <c r="H13" s="108" t="str">
        <f t="shared" si="4"/>
        <v/>
      </c>
      <c r="I13" s="50">
        <f t="shared" si="6"/>
        <v>0</v>
      </c>
      <c r="J13" s="67" t="s">
        <v>29</v>
      </c>
      <c r="K13" s="7"/>
      <c r="L13" s="7" t="s">
        <v>26</v>
      </c>
    </row>
    <row r="14" spans="1:16" ht="19.5" customHeight="1" x14ac:dyDescent="0.2">
      <c r="A14" s="44">
        <f t="shared" si="0"/>
        <v>8</v>
      </c>
      <c r="B14" s="64">
        <f t="shared" si="5"/>
        <v>43562</v>
      </c>
      <c r="C14" s="65"/>
      <c r="D14" s="66"/>
      <c r="E14" s="48" t="str">
        <f t="shared" si="1"/>
        <v/>
      </c>
      <c r="F14" s="107" t="str">
        <f t="shared" si="2"/>
        <v/>
      </c>
      <c r="G14" s="108" t="str">
        <f t="shared" si="3"/>
        <v/>
      </c>
      <c r="H14" s="108" t="str">
        <f t="shared" si="4"/>
        <v/>
      </c>
      <c r="I14" s="50">
        <f t="shared" si="6"/>
        <v>0</v>
      </c>
      <c r="J14" s="67"/>
      <c r="K14" s="7"/>
      <c r="L14" s="7"/>
    </row>
    <row r="15" spans="1:16" ht="19.5" customHeight="1" x14ac:dyDescent="0.2">
      <c r="A15" s="44">
        <f t="shared" si="0"/>
        <v>2</v>
      </c>
      <c r="B15" s="64">
        <f t="shared" si="5"/>
        <v>43563</v>
      </c>
      <c r="C15" s="65"/>
      <c r="D15" s="66"/>
      <c r="E15" s="48" t="str">
        <f t="shared" si="1"/>
        <v/>
      </c>
      <c r="F15" s="107" t="str">
        <f t="shared" si="2"/>
        <v/>
      </c>
      <c r="G15" s="108" t="str">
        <f t="shared" si="3"/>
        <v/>
      </c>
      <c r="H15" s="108" t="str">
        <f t="shared" si="4"/>
        <v/>
      </c>
      <c r="I15" s="50">
        <f t="shared" si="6"/>
        <v>0</v>
      </c>
      <c r="J15" s="67" t="s">
        <v>30</v>
      </c>
      <c r="K15" s="7"/>
      <c r="L15" s="7" t="s">
        <v>26</v>
      </c>
    </row>
    <row r="16" spans="1:16" ht="19.5" customHeight="1" x14ac:dyDescent="0.2">
      <c r="A16" s="44">
        <f t="shared" si="0"/>
        <v>3</v>
      </c>
      <c r="B16" s="64">
        <f t="shared" si="5"/>
        <v>43564</v>
      </c>
      <c r="C16" s="65"/>
      <c r="D16" s="66"/>
      <c r="E16" s="48" t="str">
        <f t="shared" si="1"/>
        <v/>
      </c>
      <c r="F16" s="107" t="str">
        <f t="shared" si="2"/>
        <v/>
      </c>
      <c r="G16" s="108" t="str">
        <f t="shared" si="3"/>
        <v/>
      </c>
      <c r="H16" s="108" t="str">
        <f t="shared" si="4"/>
        <v/>
      </c>
      <c r="I16" s="50">
        <f t="shared" si="6"/>
        <v>0</v>
      </c>
      <c r="J16" s="67" t="s">
        <v>31</v>
      </c>
      <c r="K16" s="7"/>
      <c r="L16" s="7" t="s">
        <v>26</v>
      </c>
    </row>
    <row r="17" spans="1:12" ht="19.5" customHeight="1" x14ac:dyDescent="0.2">
      <c r="A17" s="53">
        <f t="shared" si="0"/>
        <v>4</v>
      </c>
      <c r="B17" s="54">
        <f t="shared" si="5"/>
        <v>43565</v>
      </c>
      <c r="C17" s="55"/>
      <c r="D17" s="56"/>
      <c r="E17" s="57" t="str">
        <f t="shared" si="1"/>
        <v/>
      </c>
      <c r="F17" s="103" t="str">
        <f t="shared" si="2"/>
        <v/>
      </c>
      <c r="G17" s="104" t="str">
        <f t="shared" si="3"/>
        <v/>
      </c>
      <c r="H17" s="104" t="str">
        <f t="shared" si="4"/>
        <v/>
      </c>
      <c r="I17" s="59">
        <f t="shared" si="6"/>
        <v>0</v>
      </c>
      <c r="J17" s="60"/>
      <c r="K17" s="7"/>
      <c r="L17" s="7"/>
    </row>
    <row r="18" spans="1:12" ht="19.5" customHeight="1" x14ac:dyDescent="0.2">
      <c r="A18" s="53">
        <f t="shared" si="0"/>
        <v>5</v>
      </c>
      <c r="B18" s="61">
        <f t="shared" si="5"/>
        <v>43566</v>
      </c>
      <c r="C18" s="62"/>
      <c r="D18" s="56"/>
      <c r="E18" s="57" t="str">
        <f t="shared" si="1"/>
        <v/>
      </c>
      <c r="F18" s="103" t="str">
        <f t="shared" si="2"/>
        <v/>
      </c>
      <c r="G18" s="104" t="str">
        <f t="shared" si="3"/>
        <v/>
      </c>
      <c r="H18" s="104" t="str">
        <f t="shared" si="4"/>
        <v/>
      </c>
      <c r="I18" s="59">
        <f t="shared" si="6"/>
        <v>0</v>
      </c>
      <c r="J18" s="63"/>
      <c r="K18" s="7"/>
      <c r="L18" s="7"/>
    </row>
    <row r="19" spans="1:12" ht="19.5" customHeight="1" x14ac:dyDescent="0.2">
      <c r="A19" s="53">
        <f t="shared" si="0"/>
        <v>6</v>
      </c>
      <c r="B19" s="61">
        <f t="shared" si="5"/>
        <v>43567</v>
      </c>
      <c r="C19" s="62"/>
      <c r="D19" s="56"/>
      <c r="E19" s="57" t="str">
        <f t="shared" si="1"/>
        <v/>
      </c>
      <c r="F19" s="103" t="str">
        <f t="shared" si="2"/>
        <v/>
      </c>
      <c r="G19" s="104" t="str">
        <f t="shared" si="3"/>
        <v/>
      </c>
      <c r="H19" s="104" t="str">
        <f t="shared" si="4"/>
        <v/>
      </c>
      <c r="I19" s="59">
        <f t="shared" si="6"/>
        <v>0</v>
      </c>
      <c r="J19" s="63"/>
      <c r="K19" s="7"/>
      <c r="L19" s="7"/>
    </row>
    <row r="20" spans="1:12" ht="19.5" customHeight="1" x14ac:dyDescent="0.2">
      <c r="A20" s="53">
        <f t="shared" si="0"/>
        <v>7</v>
      </c>
      <c r="B20" s="54">
        <f t="shared" si="5"/>
        <v>43568</v>
      </c>
      <c r="C20" s="129"/>
      <c r="D20" s="102"/>
      <c r="E20" s="57" t="str">
        <f t="shared" si="1"/>
        <v/>
      </c>
      <c r="F20" s="103" t="str">
        <f t="shared" si="2"/>
        <v/>
      </c>
      <c r="G20" s="104" t="str">
        <f t="shared" si="3"/>
        <v/>
      </c>
      <c r="H20" s="104" t="str">
        <f t="shared" si="4"/>
        <v/>
      </c>
      <c r="I20" s="59">
        <f t="shared" si="6"/>
        <v>0</v>
      </c>
      <c r="J20" s="60"/>
      <c r="K20" s="7"/>
      <c r="L20" s="7"/>
    </row>
    <row r="21" spans="1:12" ht="19.5" customHeight="1" x14ac:dyDescent="0.2">
      <c r="A21" s="44">
        <f t="shared" si="0"/>
        <v>8</v>
      </c>
      <c r="B21" s="64">
        <f t="shared" si="5"/>
        <v>43569</v>
      </c>
      <c r="C21" s="65"/>
      <c r="D21" s="66"/>
      <c r="E21" s="48" t="str">
        <f t="shared" si="1"/>
        <v/>
      </c>
      <c r="F21" s="107" t="str">
        <f t="shared" si="2"/>
        <v/>
      </c>
      <c r="G21" s="108" t="str">
        <f t="shared" si="3"/>
        <v/>
      </c>
      <c r="H21" s="108" t="str">
        <f t="shared" si="4"/>
        <v/>
      </c>
      <c r="I21" s="50">
        <f t="shared" si="6"/>
        <v>0</v>
      </c>
      <c r="J21" s="67"/>
      <c r="K21" s="7"/>
      <c r="L21" s="7"/>
    </row>
    <row r="22" spans="1:12" ht="19.5" customHeight="1" x14ac:dyDescent="0.2">
      <c r="A22" s="44">
        <f t="shared" si="0"/>
        <v>2</v>
      </c>
      <c r="B22" s="64">
        <f t="shared" si="5"/>
        <v>43570</v>
      </c>
      <c r="C22" s="130"/>
      <c r="D22" s="131"/>
      <c r="E22" s="48" t="str">
        <f t="shared" si="1"/>
        <v/>
      </c>
      <c r="F22" s="107" t="str">
        <f t="shared" si="2"/>
        <v/>
      </c>
      <c r="G22" s="108" t="str">
        <f t="shared" si="3"/>
        <v/>
      </c>
      <c r="H22" s="108" t="str">
        <f t="shared" si="4"/>
        <v/>
      </c>
      <c r="I22" s="50">
        <f t="shared" si="6"/>
        <v>0</v>
      </c>
      <c r="J22" s="67"/>
      <c r="K22" s="7"/>
      <c r="L22" s="7"/>
    </row>
    <row r="23" spans="1:12" ht="19.5" customHeight="1" x14ac:dyDescent="0.2">
      <c r="A23" s="53">
        <f t="shared" si="0"/>
        <v>3</v>
      </c>
      <c r="B23" s="54">
        <f t="shared" si="5"/>
        <v>43571</v>
      </c>
      <c r="C23" s="129"/>
      <c r="D23" s="102"/>
      <c r="E23" s="57" t="str">
        <f t="shared" si="1"/>
        <v/>
      </c>
      <c r="F23" s="103" t="str">
        <f t="shared" si="2"/>
        <v/>
      </c>
      <c r="G23" s="104" t="str">
        <f t="shared" si="3"/>
        <v/>
      </c>
      <c r="H23" s="104" t="str">
        <f t="shared" si="4"/>
        <v/>
      </c>
      <c r="I23" s="59">
        <f t="shared" si="6"/>
        <v>0</v>
      </c>
      <c r="J23" s="60"/>
      <c r="K23" s="7"/>
      <c r="L23" s="7"/>
    </row>
    <row r="24" spans="1:12" ht="19.5" customHeight="1" x14ac:dyDescent="0.2">
      <c r="A24" s="53">
        <f t="shared" si="0"/>
        <v>4</v>
      </c>
      <c r="B24" s="61">
        <f t="shared" si="5"/>
        <v>43572</v>
      </c>
      <c r="C24" s="62"/>
      <c r="D24" s="56"/>
      <c r="E24" s="57" t="str">
        <f t="shared" si="1"/>
        <v/>
      </c>
      <c r="F24" s="103" t="str">
        <f t="shared" si="2"/>
        <v/>
      </c>
      <c r="G24" s="104" t="str">
        <f t="shared" si="3"/>
        <v/>
      </c>
      <c r="H24" s="104" t="str">
        <f t="shared" si="4"/>
        <v/>
      </c>
      <c r="I24" s="59">
        <f t="shared" si="6"/>
        <v>0</v>
      </c>
      <c r="J24" s="63"/>
      <c r="K24" s="7"/>
      <c r="L24" s="7"/>
    </row>
    <row r="25" spans="1:12" ht="19.5" customHeight="1" x14ac:dyDescent="0.2">
      <c r="A25" s="53">
        <f t="shared" si="0"/>
        <v>5</v>
      </c>
      <c r="B25" s="61">
        <f t="shared" si="5"/>
        <v>43573</v>
      </c>
      <c r="C25" s="62"/>
      <c r="D25" s="56"/>
      <c r="E25" s="57" t="str">
        <f t="shared" si="1"/>
        <v/>
      </c>
      <c r="F25" s="103" t="str">
        <f t="shared" si="2"/>
        <v/>
      </c>
      <c r="G25" s="104" t="str">
        <f t="shared" si="3"/>
        <v/>
      </c>
      <c r="H25" s="104" t="str">
        <f t="shared" si="4"/>
        <v/>
      </c>
      <c r="I25" s="59">
        <f t="shared" si="6"/>
        <v>0</v>
      </c>
      <c r="J25" s="63"/>
      <c r="K25" s="7"/>
      <c r="L25" s="7"/>
    </row>
    <row r="26" spans="1:12" ht="19.5" customHeight="1" x14ac:dyDescent="0.2">
      <c r="A26" s="53">
        <f t="shared" si="0"/>
        <v>6</v>
      </c>
      <c r="B26" s="61">
        <f t="shared" si="5"/>
        <v>43574</v>
      </c>
      <c r="C26" s="62"/>
      <c r="D26" s="56"/>
      <c r="E26" s="57" t="str">
        <f t="shared" si="1"/>
        <v/>
      </c>
      <c r="F26" s="103" t="str">
        <f t="shared" si="2"/>
        <v/>
      </c>
      <c r="G26" s="104" t="str">
        <f t="shared" si="3"/>
        <v/>
      </c>
      <c r="H26" s="104" t="str">
        <f t="shared" si="4"/>
        <v/>
      </c>
      <c r="I26" s="59">
        <f t="shared" si="6"/>
        <v>0</v>
      </c>
      <c r="J26" s="63"/>
      <c r="K26" s="7"/>
      <c r="L26" s="7"/>
    </row>
    <row r="27" spans="1:12" ht="19.5" customHeight="1" x14ac:dyDescent="0.2">
      <c r="A27" s="53">
        <f t="shared" si="0"/>
        <v>7</v>
      </c>
      <c r="B27" s="61">
        <f t="shared" si="5"/>
        <v>43575</v>
      </c>
      <c r="C27" s="62"/>
      <c r="D27" s="56"/>
      <c r="E27" s="57" t="str">
        <f t="shared" si="1"/>
        <v/>
      </c>
      <c r="F27" s="103" t="str">
        <f t="shared" si="2"/>
        <v/>
      </c>
      <c r="G27" s="104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</row>
    <row r="28" spans="1:12" ht="19.5" customHeight="1" x14ac:dyDescent="0.2">
      <c r="A28" s="44">
        <f t="shared" si="0"/>
        <v>8</v>
      </c>
      <c r="B28" s="64">
        <f t="shared" si="5"/>
        <v>43576</v>
      </c>
      <c r="C28" s="65"/>
      <c r="D28" s="66"/>
      <c r="E28" s="48" t="str">
        <f t="shared" si="1"/>
        <v/>
      </c>
      <c r="F28" s="107" t="str">
        <f t="shared" si="2"/>
        <v/>
      </c>
      <c r="G28" s="108" t="str">
        <f t="shared" si="3"/>
        <v/>
      </c>
      <c r="H28" s="108" t="str">
        <f t="shared" si="4"/>
        <v/>
      </c>
      <c r="I28" s="50">
        <f t="shared" si="6"/>
        <v>0</v>
      </c>
      <c r="J28" s="67"/>
      <c r="K28" s="7"/>
      <c r="L28" s="7"/>
    </row>
    <row r="29" spans="1:12" ht="19.5" customHeight="1" x14ac:dyDescent="0.2">
      <c r="A29" s="44">
        <f t="shared" si="0"/>
        <v>2</v>
      </c>
      <c r="B29" s="64">
        <f t="shared" si="5"/>
        <v>43577</v>
      </c>
      <c r="C29" s="130"/>
      <c r="D29" s="131"/>
      <c r="E29" s="48" t="str">
        <f t="shared" si="1"/>
        <v/>
      </c>
      <c r="F29" s="107" t="str">
        <f t="shared" si="2"/>
        <v/>
      </c>
      <c r="G29" s="108" t="str">
        <f t="shared" si="3"/>
        <v/>
      </c>
      <c r="H29" s="108" t="str">
        <f t="shared" si="4"/>
        <v/>
      </c>
      <c r="I29" s="50">
        <f t="shared" si="6"/>
        <v>0</v>
      </c>
      <c r="J29" s="67"/>
      <c r="K29" s="7"/>
      <c r="L29" s="7"/>
    </row>
    <row r="30" spans="1:12" ht="19.5" customHeight="1" x14ac:dyDescent="0.2">
      <c r="A30" s="53">
        <f t="shared" si="0"/>
        <v>3</v>
      </c>
      <c r="B30" s="54">
        <f t="shared" si="5"/>
        <v>43578</v>
      </c>
      <c r="C30" s="129"/>
      <c r="D30" s="102"/>
      <c r="E30" s="57" t="str">
        <f t="shared" si="1"/>
        <v/>
      </c>
      <c r="F30" s="103" t="str">
        <f t="shared" si="2"/>
        <v/>
      </c>
      <c r="G30" s="104" t="str">
        <f t="shared" si="3"/>
        <v/>
      </c>
      <c r="H30" s="104" t="str">
        <f t="shared" si="4"/>
        <v/>
      </c>
      <c r="I30" s="59">
        <f t="shared" si="6"/>
        <v>0</v>
      </c>
      <c r="J30" s="60"/>
      <c r="K30" s="7"/>
      <c r="L30" s="7"/>
    </row>
    <row r="31" spans="1:12" ht="19.5" customHeight="1" x14ac:dyDescent="0.2">
      <c r="A31" s="53">
        <f t="shared" si="0"/>
        <v>4</v>
      </c>
      <c r="B31" s="54">
        <f t="shared" si="5"/>
        <v>43579</v>
      </c>
      <c r="C31" s="55"/>
      <c r="D31" s="56"/>
      <c r="E31" s="57" t="str">
        <f t="shared" si="1"/>
        <v/>
      </c>
      <c r="F31" s="103" t="str">
        <f t="shared" si="2"/>
        <v/>
      </c>
      <c r="G31" s="104" t="str">
        <f t="shared" si="3"/>
        <v/>
      </c>
      <c r="H31" s="104" t="str">
        <f t="shared" si="4"/>
        <v/>
      </c>
      <c r="I31" s="59">
        <f t="shared" si="6"/>
        <v>0</v>
      </c>
      <c r="J31" s="60"/>
      <c r="K31" s="7"/>
      <c r="L31" s="7"/>
    </row>
    <row r="32" spans="1:12" ht="19.5" customHeight="1" x14ac:dyDescent="0.2">
      <c r="A32" s="53">
        <f t="shared" si="0"/>
        <v>5</v>
      </c>
      <c r="B32" s="61">
        <f t="shared" si="5"/>
        <v>43580</v>
      </c>
      <c r="C32" s="62"/>
      <c r="D32" s="56"/>
      <c r="E32" s="57" t="str">
        <f t="shared" si="1"/>
        <v/>
      </c>
      <c r="F32" s="103" t="str">
        <f t="shared" si="2"/>
        <v/>
      </c>
      <c r="G32" s="104" t="str">
        <f t="shared" si="3"/>
        <v/>
      </c>
      <c r="H32" s="104" t="str">
        <f t="shared" si="4"/>
        <v/>
      </c>
      <c r="I32" s="59">
        <f t="shared" si="6"/>
        <v>0</v>
      </c>
      <c r="J32" s="63"/>
      <c r="K32" s="7"/>
      <c r="L32" s="7"/>
    </row>
    <row r="33" spans="1:12" ht="19.5" customHeight="1" x14ac:dyDescent="0.2">
      <c r="A33" s="53">
        <f t="shared" si="0"/>
        <v>6</v>
      </c>
      <c r="B33" s="61">
        <f t="shared" si="5"/>
        <v>43581</v>
      </c>
      <c r="C33" s="62"/>
      <c r="D33" s="56"/>
      <c r="E33" s="57" t="str">
        <f t="shared" si="1"/>
        <v/>
      </c>
      <c r="F33" s="103" t="str">
        <f t="shared" si="2"/>
        <v/>
      </c>
      <c r="G33" s="104" t="str">
        <f t="shared" si="3"/>
        <v/>
      </c>
      <c r="H33" s="104" t="str">
        <f t="shared" si="4"/>
        <v/>
      </c>
      <c r="I33" s="59">
        <f t="shared" si="6"/>
        <v>0</v>
      </c>
      <c r="J33" s="63"/>
      <c r="K33" s="7"/>
      <c r="L33" s="7"/>
    </row>
    <row r="34" spans="1:12" ht="19.5" customHeight="1" x14ac:dyDescent="0.2">
      <c r="A34" s="53">
        <f t="shared" si="0"/>
        <v>7</v>
      </c>
      <c r="B34" s="54">
        <f t="shared" si="5"/>
        <v>43582</v>
      </c>
      <c r="C34" s="55"/>
      <c r="D34" s="56"/>
      <c r="E34" s="57" t="str">
        <f t="shared" si="1"/>
        <v/>
      </c>
      <c r="F34" s="103" t="str">
        <f t="shared" si="2"/>
        <v/>
      </c>
      <c r="G34" s="104" t="str">
        <f t="shared" si="3"/>
        <v/>
      </c>
      <c r="H34" s="104" t="str">
        <f t="shared" si="4"/>
        <v/>
      </c>
      <c r="I34" s="59">
        <f t="shared" si="6"/>
        <v>0</v>
      </c>
      <c r="J34" s="60"/>
      <c r="K34" s="7"/>
      <c r="L34" s="7"/>
    </row>
    <row r="35" spans="1:12" ht="19.5" customHeight="1" x14ac:dyDescent="0.2">
      <c r="A35" s="44">
        <f>IF(B35="","",WEEKDAY(B35+1))</f>
        <v>1</v>
      </c>
      <c r="B35" s="64">
        <f>IF(B34="","",IF(DAY(B34+1)&gt;MONTH($B$3),B34+1,""))</f>
        <v>43583</v>
      </c>
      <c r="C35" s="65"/>
      <c r="D35" s="66"/>
      <c r="E35" s="48" t="str">
        <f t="shared" si="1"/>
        <v/>
      </c>
      <c r="F35" s="107" t="str">
        <f t="shared" si="2"/>
        <v/>
      </c>
      <c r="G35" s="108" t="str">
        <f t="shared" si="3"/>
        <v/>
      </c>
      <c r="H35" s="108" t="str">
        <f t="shared" si="4"/>
        <v/>
      </c>
      <c r="I35" s="50">
        <f t="shared" si="6"/>
        <v>0</v>
      </c>
      <c r="J35" s="67"/>
      <c r="K35" s="7"/>
      <c r="L35" s="7"/>
    </row>
    <row r="36" spans="1:12" ht="19.5" customHeight="1" x14ac:dyDescent="0.2">
      <c r="A36" s="44">
        <f>IF(B36="","",WEEKDAY(B36+1))</f>
        <v>2</v>
      </c>
      <c r="B36" s="132">
        <f>IF(B35="","",IF(DAY(B35+1)&gt;MONTH($B$3),B35+1,""))</f>
        <v>43584</v>
      </c>
      <c r="C36" s="133"/>
      <c r="D36" s="134"/>
      <c r="E36" s="135" t="str">
        <f t="shared" si="1"/>
        <v/>
      </c>
      <c r="F36" s="107" t="str">
        <f t="shared" si="2"/>
        <v/>
      </c>
      <c r="G36" s="108" t="str">
        <f t="shared" si="3"/>
        <v/>
      </c>
      <c r="H36" s="108" t="str">
        <f t="shared" si="4"/>
        <v/>
      </c>
      <c r="I36" s="50">
        <f t="shared" si="6"/>
        <v>0</v>
      </c>
      <c r="J36" s="136"/>
      <c r="K36" s="7"/>
      <c r="L36" s="7"/>
    </row>
    <row r="37" spans="1:12" ht="19.5" customHeight="1" x14ac:dyDescent="0.2">
      <c r="A37" s="73"/>
      <c r="B37" s="29"/>
      <c r="C37" s="74"/>
      <c r="D37" s="74"/>
      <c r="E37" s="75"/>
      <c r="F37" s="76"/>
      <c r="G37" s="77"/>
      <c r="H37" s="31" t="s">
        <v>13</v>
      </c>
      <c r="I37" s="78">
        <f>I36</f>
        <v>0</v>
      </c>
      <c r="J37" s="79"/>
    </row>
    <row r="38" spans="1:12" ht="19.5" customHeight="1" x14ac:dyDescent="0.2">
      <c r="B38" s="81"/>
      <c r="C38" s="82"/>
      <c r="D38" s="82"/>
      <c r="E38" s="83"/>
      <c r="F38" s="84"/>
      <c r="G38" s="83"/>
      <c r="H38" s="83"/>
      <c r="I38" s="83"/>
      <c r="J38" s="85"/>
    </row>
    <row r="39" spans="1:12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2" ht="19.5" customHeight="1" x14ac:dyDescent="0.2">
      <c r="B40" s="82"/>
      <c r="C40" s="82"/>
      <c r="D40" s="82"/>
      <c r="E40" s="83"/>
      <c r="F40" s="86"/>
      <c r="G40" s="83"/>
      <c r="H40" s="83"/>
      <c r="I40" s="83"/>
      <c r="J40" s="85"/>
    </row>
    <row r="41" spans="1:12" ht="19.5" customHeight="1" x14ac:dyDescent="0.2">
      <c r="B41" s="82"/>
      <c r="C41" s="82"/>
      <c r="D41" s="82"/>
      <c r="E41" s="83"/>
      <c r="F41" s="84"/>
      <c r="G41" s="83"/>
      <c r="H41" s="83"/>
      <c r="I41" s="83"/>
      <c r="J41" s="85"/>
    </row>
    <row r="42" spans="1:12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2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2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2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2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2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2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9.5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9.5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9.5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9.5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9.5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</sheetData>
  <mergeCells count="4">
    <mergeCell ref="A1:J1"/>
    <mergeCell ref="B3:C3"/>
    <mergeCell ref="E3:G3"/>
    <mergeCell ref="C4:D4"/>
  </mergeCells>
  <conditionalFormatting sqref="J7:J10 J13:J17 J20:J23 J28:J31 J34:J36">
    <cfRule type="expression" dxfId="466" priority="2">
      <formula>WEEKDAY(#REF!)=1</formula>
    </cfRule>
    <cfRule type="expression" dxfId="465" priority="3">
      <formula>WEEKDAY(#REF!)=7</formula>
    </cfRule>
  </conditionalFormatting>
  <conditionalFormatting sqref="G7:G36">
    <cfRule type="expression" dxfId="464" priority="4">
      <formula>WEEKDAY(#REF!)=1</formula>
    </cfRule>
    <cfRule type="expression" dxfId="463" priority="5">
      <formula>WEEKDAY(#REF!)=7</formula>
    </cfRule>
  </conditionalFormatting>
  <conditionalFormatting sqref="F7:F36">
    <cfRule type="expression" dxfId="462" priority="6">
      <formula>WEEKDAY(#REF!)=1</formula>
    </cfRule>
    <cfRule type="expression" dxfId="461" priority="7">
      <formula>WEEKDAY(#REF!)=7</formula>
    </cfRule>
  </conditionalFormatting>
  <conditionalFormatting sqref="E7:E10 E13:E17 E20:E23 E28:E31 E34:E36">
    <cfRule type="expression" dxfId="460" priority="8">
      <formula>WEEKDAY(#REF!)=1</formula>
    </cfRule>
    <cfRule type="expression" dxfId="459" priority="9">
      <formula>WEEKDAY(#REF!)=7</formula>
    </cfRule>
  </conditionalFormatting>
  <conditionalFormatting sqref="D7:D10 D13:D17 D20:D23 D28:D31 D34:D36">
    <cfRule type="expression" dxfId="458" priority="10">
      <formula>WEEKDAY(#REF!)=1</formula>
    </cfRule>
    <cfRule type="expression" dxfId="457" priority="11">
      <formula>WEEKDAY(#REF!)=7</formula>
    </cfRule>
  </conditionalFormatting>
  <conditionalFormatting sqref="C7:C10 C13:C17 C20:C23 C28:C31 C34:C36">
    <cfRule type="expression" dxfId="456" priority="12">
      <formula>WEEKDAY(#REF!)=1</formula>
    </cfRule>
    <cfRule type="expression" dxfId="455" priority="13">
      <formula>WEEKDAY(#REF!)=7</formula>
    </cfRule>
  </conditionalFormatting>
  <conditionalFormatting sqref="B7:B10 B13:B17 B20:B23 B28:B31 B34:B36">
    <cfRule type="expression" dxfId="454" priority="14">
      <formula>WEEKDAY(#REF!)=1</formula>
    </cfRule>
    <cfRule type="expression" dxfId="453" priority="15">
      <formula>WEEKDAY(#REF!)=7</formula>
    </cfRule>
  </conditionalFormatting>
  <conditionalFormatting sqref="J11:J12 E11:E12">
    <cfRule type="expression" dxfId="452" priority="16">
      <formula>WEEKDAY(#REF!)=1</formula>
    </cfRule>
    <cfRule type="expression" dxfId="451" priority="17">
      <formula>WEEKDAY(#REF!)=7</formula>
    </cfRule>
  </conditionalFormatting>
  <conditionalFormatting sqref="D11:D12">
    <cfRule type="expression" dxfId="450" priority="18">
      <formula>WEEKDAY(#REF!)=1</formula>
    </cfRule>
    <cfRule type="expression" dxfId="449" priority="19">
      <formula>WEEKDAY(#REF!)=7</formula>
    </cfRule>
  </conditionalFormatting>
  <conditionalFormatting sqref="B11:C12">
    <cfRule type="expression" dxfId="448" priority="20">
      <formula>WEEKDAY(#REF!)=1</formula>
    </cfRule>
    <cfRule type="expression" dxfId="447" priority="21">
      <formula>WEEKDAY(#REF!)=7</formula>
    </cfRule>
  </conditionalFormatting>
  <conditionalFormatting sqref="J18 E18:E19">
    <cfRule type="expression" dxfId="446" priority="22">
      <formula>WEEKDAY(#REF!)=1</formula>
    </cfRule>
    <cfRule type="expression" dxfId="445" priority="23">
      <formula>WEEKDAY(#REF!)=7</formula>
    </cfRule>
  </conditionalFormatting>
  <conditionalFormatting sqref="D18:D19">
    <cfRule type="expression" dxfId="444" priority="24">
      <formula>WEEKDAY(#REF!)=1</formula>
    </cfRule>
    <cfRule type="expression" dxfId="443" priority="25">
      <formula>WEEKDAY(#REF!)=7</formula>
    </cfRule>
  </conditionalFormatting>
  <conditionalFormatting sqref="B18:C19">
    <cfRule type="expression" dxfId="442" priority="26">
      <formula>WEEKDAY(#REF!)=1</formula>
    </cfRule>
    <cfRule type="expression" dxfId="441" priority="27">
      <formula>WEEKDAY(#REF!)=7</formula>
    </cfRule>
  </conditionalFormatting>
  <conditionalFormatting sqref="J25 E25">
    <cfRule type="expression" dxfId="440" priority="28">
      <formula>WEEKDAY(#REF!)=1</formula>
    </cfRule>
    <cfRule type="expression" dxfId="439" priority="29">
      <formula>WEEKDAY(#REF!)=7</formula>
    </cfRule>
  </conditionalFormatting>
  <conditionalFormatting sqref="D25">
    <cfRule type="expression" dxfId="438" priority="30">
      <formula>WEEKDAY(#REF!)=1</formula>
    </cfRule>
    <cfRule type="expression" dxfId="437" priority="31">
      <formula>WEEKDAY(#REF!)=7</formula>
    </cfRule>
  </conditionalFormatting>
  <conditionalFormatting sqref="B25:C25">
    <cfRule type="expression" dxfId="436" priority="32">
      <formula>WEEKDAY(#REF!)=1</formula>
    </cfRule>
    <cfRule type="expression" dxfId="435" priority="33">
      <formula>WEEKDAY(#REF!)=7</formula>
    </cfRule>
  </conditionalFormatting>
  <conditionalFormatting sqref="J32:J33 E32:E33">
    <cfRule type="expression" dxfId="434" priority="34">
      <formula>WEEKDAY(#REF!)=1</formula>
    </cfRule>
    <cfRule type="expression" dxfId="433" priority="35">
      <formula>WEEKDAY(#REF!)=7</formula>
    </cfRule>
  </conditionalFormatting>
  <conditionalFormatting sqref="D32:D33">
    <cfRule type="expression" dxfId="432" priority="36">
      <formula>WEEKDAY(#REF!)=1</formula>
    </cfRule>
    <cfRule type="expression" dxfId="431" priority="37">
      <formula>WEEKDAY(#REF!)=7</formula>
    </cfRule>
  </conditionalFormatting>
  <conditionalFormatting sqref="B32:C33">
    <cfRule type="expression" dxfId="430" priority="38">
      <formula>WEEKDAY(#REF!)=1</formula>
    </cfRule>
    <cfRule type="expression" dxfId="429" priority="39">
      <formula>WEEKDAY(#REF!)=7</formula>
    </cfRule>
  </conditionalFormatting>
  <conditionalFormatting sqref="J24 E24">
    <cfRule type="expression" dxfId="428" priority="40">
      <formula>WEEKDAY(#REF!)=1</formula>
    </cfRule>
    <cfRule type="expression" dxfId="427" priority="41">
      <formula>WEEKDAY(#REF!)=7</formula>
    </cfRule>
  </conditionalFormatting>
  <conditionalFormatting sqref="D24">
    <cfRule type="expression" dxfId="426" priority="42">
      <formula>WEEKDAY(#REF!)=1</formula>
    </cfRule>
    <cfRule type="expression" dxfId="425" priority="43">
      <formula>WEEKDAY(#REF!)=7</formula>
    </cfRule>
  </conditionalFormatting>
  <conditionalFormatting sqref="B24:C24">
    <cfRule type="expression" dxfId="424" priority="44">
      <formula>WEEKDAY(#REF!)=1</formula>
    </cfRule>
    <cfRule type="expression" dxfId="423" priority="45">
      <formula>WEEKDAY(#REF!)=7</formula>
    </cfRule>
  </conditionalFormatting>
  <conditionalFormatting sqref="J26 E26:E27">
    <cfRule type="expression" dxfId="422" priority="46">
      <formula>WEEKDAY(#REF!)=1</formula>
    </cfRule>
    <cfRule type="expression" dxfId="421" priority="47">
      <formula>WEEKDAY(#REF!)=7</formula>
    </cfRule>
  </conditionalFormatting>
  <conditionalFormatting sqref="D26:D27">
    <cfRule type="expression" dxfId="420" priority="48">
      <formula>WEEKDAY(#REF!)=1</formula>
    </cfRule>
    <cfRule type="expression" dxfId="419" priority="49">
      <formula>WEEKDAY(#REF!)=7</formula>
    </cfRule>
  </conditionalFormatting>
  <conditionalFormatting sqref="B26:C27">
    <cfRule type="expression" dxfId="418" priority="50">
      <formula>WEEKDAY(#REF!)=1</formula>
    </cfRule>
    <cfRule type="expression" dxfId="417" priority="51">
      <formula>WEEKDAY(#REF!)=7</formula>
    </cfRule>
  </conditionalFormatting>
  <conditionalFormatting sqref="J19 J27">
    <cfRule type="expression" dxfId="416" priority="52">
      <formula>WEEKDAY(#REF!)=1</formula>
    </cfRule>
    <cfRule type="expression" dxfId="415" priority="53">
      <formula>WEEKDAY(#REF!)=7</formula>
    </cfRule>
  </conditionalFormatting>
  <conditionalFormatting sqref="I11 I9 I15 I13 I19 I17 I23 I21 I27 I25 I31 I29 H7:H36 I35:I36 I33">
    <cfRule type="expression" dxfId="414" priority="54">
      <formula>WEEKDAY(#REF!)=1</formula>
    </cfRule>
    <cfRule type="expression" dxfId="413" priority="55">
      <formula>WEEKDAY(#REF!)=7</formula>
    </cfRule>
  </conditionalFormatting>
  <conditionalFormatting sqref="I10 I8 I14 I12 I18 I16 I22 I20 I26 I24 I30 I28 I34 I32">
    <cfRule type="expression" dxfId="412" priority="56">
      <formula>AND(OR(WEEKDAY(#REF!)=1,WEEKDAY(#REF!)=7),#REF!="")</formula>
    </cfRule>
    <cfRule type="expression" dxfId="411" priority="57">
      <formula>AND(WEEKDAY(#REF!&gt;1&lt;7),#REF!="",#REF!="")</formula>
    </cfRule>
    <cfRule type="expression" dxfId="410" priority="58">
      <formula>AND(OR(WEEKDAY(#REF!)=1,WEEKDAY(#REF!)=7),#REF!&lt;&gt;"")</formula>
    </cfRule>
  </conditionalFormatting>
  <conditionalFormatting sqref="I29:I31">
    <cfRule type="expression" dxfId="409" priority="59">
      <formula>AND(OR(WEEKDAY(#REF!)=1,WEEKDAY(#REF!)=7),#REF!="")</formula>
    </cfRule>
    <cfRule type="expression" dxfId="408" priority="60">
      <formula>AND(WEEKDAY(#REF!&gt;1&lt;7),#REF!="",#REF!="")</formula>
    </cfRule>
    <cfRule type="expression" dxfId="407" priority="61">
      <formula>AND(OR(WEEKDAY(#REF!)=1,WEEKDAY(#REF!)=7),#REF!&lt;&gt;"")</formula>
    </cfRule>
  </conditionalFormatting>
  <conditionalFormatting sqref="I7">
    <cfRule type="expression" dxfId="406" priority="62">
      <formula>AND(OR(WEEKDAY(#REF!)=1,WEEKDAY(#REF!)=7),#REF!="")</formula>
    </cfRule>
    <cfRule type="expression" dxfId="405" priority="63">
      <formula>AND(WEEKDAY(#REF!&gt;1&lt;7),#REF!="",#REF!="")</formula>
    </cfRule>
    <cfRule type="expression" dxfId="404" priority="64">
      <formula>AND(OR(WEEKDAY(#REF!)=1,WEEKDAY(#REF!)=7),#REF!&lt;&gt;"")</formula>
    </cfRule>
  </conditionalFormatting>
  <printOptions horizontalCentered="1" verticalCentered="1"/>
  <pageMargins left="0.141666666666667" right="0.23125000000000001" top="9.44444444444444E-2" bottom="0.17361111111111099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0.1640625" style="2" customWidth="1"/>
    <col min="2" max="2" width="8.33203125" style="3" customWidth="1"/>
    <col min="3" max="3" width="7.5" style="3" customWidth="1"/>
    <col min="4" max="4" width="7.83203125" style="3" customWidth="1"/>
    <col min="5" max="5" width="9.1640625" style="4" customWidth="1"/>
    <col min="6" max="6" width="8.5" style="5" customWidth="1"/>
    <col min="7" max="7" width="9" style="4" customWidth="1"/>
    <col min="8" max="8" width="8.83203125" style="4" customWidth="1"/>
    <col min="9" max="9" width="8.5" style="4" customWidth="1"/>
    <col min="10" max="10" width="16.6640625" style="6" customWidth="1"/>
    <col min="11" max="11" width="8.5" style="2" customWidth="1"/>
    <col min="12" max="12" width="6.33203125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/>
    </row>
    <row r="3" spans="1:16" ht="19.5" customHeight="1" x14ac:dyDescent="0.2">
      <c r="A3" s="16" t="s">
        <v>3</v>
      </c>
      <c r="B3" s="178">
        <v>43585</v>
      </c>
      <c r="C3" s="178"/>
      <c r="D3" s="17" t="s">
        <v>4</v>
      </c>
      <c r="E3" s="181" t="str">
        <f>IF('Januar 23'!E3:G3="","",'Januar 23'!E3:G3)</f>
        <v>Martina Musterfrau</v>
      </c>
      <c r="F3" s="181"/>
      <c r="G3" s="181"/>
      <c r="H3" s="1"/>
      <c r="I3" s="19" t="s">
        <v>27</v>
      </c>
      <c r="J3" s="82" t="str">
        <f>IF('Januar 23'!J3="","",'Januar 23'!J3)</f>
        <v>MA</v>
      </c>
      <c r="K3" s="7" t="s">
        <v>8</v>
      </c>
      <c r="L3" s="8">
        <v>0.25</v>
      </c>
      <c r="M3" s="13" t="s">
        <v>9</v>
      </c>
      <c r="N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'April 23'!I37</f>
        <v>0</v>
      </c>
      <c r="J5" s="32" t="s">
        <v>9</v>
      </c>
      <c r="K5" s="7"/>
      <c r="L5" s="52"/>
      <c r="M5" s="7"/>
      <c r="N5" s="7"/>
    </row>
    <row r="6" spans="1:16" ht="37" customHeight="1" x14ac:dyDescent="0.2">
      <c r="A6" s="94" t="s">
        <v>14</v>
      </c>
      <c r="B6" s="137" t="s">
        <v>15</v>
      </c>
      <c r="C6" s="138" t="s">
        <v>16</v>
      </c>
      <c r="D6" s="139" t="s">
        <v>17</v>
      </c>
      <c r="E6" s="140" t="s">
        <v>18</v>
      </c>
      <c r="F6" s="141" t="s">
        <v>19</v>
      </c>
      <c r="G6" s="140" t="s">
        <v>20</v>
      </c>
      <c r="H6" s="142" t="s">
        <v>21</v>
      </c>
      <c r="I6" s="143" t="s">
        <v>22</v>
      </c>
      <c r="J6" s="144" t="s">
        <v>23</v>
      </c>
      <c r="K6" s="7"/>
      <c r="L6" s="52" t="s">
        <v>24</v>
      </c>
      <c r="M6" s="7"/>
      <c r="N6" s="7"/>
    </row>
    <row r="7" spans="1:16" ht="19.5" customHeight="1" x14ac:dyDescent="0.2">
      <c r="A7" s="44">
        <f t="shared" ref="A7:A34" si="0">WEEKDAY(B7)+1</f>
        <v>3</v>
      </c>
      <c r="B7" s="45">
        <f>DATE(YEAR($B$3),MONTH($B$3),DAY(B3))</f>
        <v>43585</v>
      </c>
      <c r="C7" s="46"/>
      <c r="D7" s="47"/>
      <c r="E7" s="48" t="str">
        <f t="shared" ref="E7:E37" si="1">IF(C7="","",D7-C7)</f>
        <v/>
      </c>
      <c r="F7" s="48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49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8" t="str">
        <f t="shared" ref="H7:H37" si="4">IF(E7="","",IF(OR(WEEKDAY(A7)=1,WEEKDAY(A7)=7,L7="arbeitsfrei",E7&lt;=$L$4),"",$M$4))</f>
        <v/>
      </c>
      <c r="I7" s="50">
        <f>IF(F7="",IF(G7="",I5,I5-G7-IF(H7="",0,H7)),I5+F7-IF(H7="",0,H7))</f>
        <v>0</v>
      </c>
      <c r="J7" s="51" t="s">
        <v>32</v>
      </c>
      <c r="K7" s="7"/>
      <c r="L7" s="52" t="s">
        <v>26</v>
      </c>
      <c r="M7" s="7"/>
      <c r="N7" s="7"/>
    </row>
    <row r="8" spans="1:16" ht="19.5" customHeight="1" x14ac:dyDescent="0.2">
      <c r="A8" s="53">
        <f t="shared" si="0"/>
        <v>4</v>
      </c>
      <c r="B8" s="54">
        <f t="shared" ref="B8:B34" si="5">DATE(YEAR($B$3),MONTH($B$3),DAY(B7+1))</f>
        <v>43586</v>
      </c>
      <c r="C8" s="55"/>
      <c r="D8" s="56"/>
      <c r="E8" s="57" t="str">
        <f t="shared" si="1"/>
        <v/>
      </c>
      <c r="F8" s="57" t="str">
        <f t="shared" si="2"/>
        <v/>
      </c>
      <c r="G8" s="58" t="str">
        <f t="shared" si="3"/>
        <v/>
      </c>
      <c r="H8" s="104" t="str">
        <f t="shared" si="4"/>
        <v/>
      </c>
      <c r="I8" s="59">
        <f t="shared" ref="I8:I37" si="6">IF(F8="",IF(G8="",I7,I7-G8-IF(H8="",0,H8)),I7+F8-IF(H8="",0,H8))</f>
        <v>0</v>
      </c>
      <c r="J8" s="63"/>
      <c r="K8" s="7"/>
      <c r="L8" s="52"/>
      <c r="M8" s="7"/>
      <c r="N8" s="7"/>
    </row>
    <row r="9" spans="1:16" ht="19.5" customHeight="1" x14ac:dyDescent="0.2">
      <c r="A9" s="53">
        <f t="shared" si="0"/>
        <v>5</v>
      </c>
      <c r="B9" s="61">
        <f t="shared" si="5"/>
        <v>43587</v>
      </c>
      <c r="C9" s="62"/>
      <c r="D9" s="56"/>
      <c r="E9" s="57" t="str">
        <f t="shared" si="1"/>
        <v/>
      </c>
      <c r="F9" s="57" t="str">
        <f t="shared" si="2"/>
        <v/>
      </c>
      <c r="G9" s="58" t="str">
        <f t="shared" si="3"/>
        <v/>
      </c>
      <c r="H9" s="104" t="str">
        <f t="shared" si="4"/>
        <v/>
      </c>
      <c r="I9" s="59">
        <f t="shared" si="6"/>
        <v>0</v>
      </c>
      <c r="J9" s="63"/>
      <c r="K9" s="7"/>
      <c r="L9" s="52"/>
      <c r="M9" s="7"/>
    </row>
    <row r="10" spans="1:16" ht="19.5" customHeight="1" x14ac:dyDescent="0.2">
      <c r="A10" s="53">
        <f t="shared" si="0"/>
        <v>6</v>
      </c>
      <c r="B10" s="61">
        <f t="shared" si="5"/>
        <v>43588</v>
      </c>
      <c r="C10" s="62"/>
      <c r="D10" s="56"/>
      <c r="E10" s="57" t="str">
        <f t="shared" si="1"/>
        <v/>
      </c>
      <c r="F10" s="57" t="str">
        <f t="shared" si="2"/>
        <v/>
      </c>
      <c r="G10" s="58" t="str">
        <f t="shared" si="3"/>
        <v/>
      </c>
      <c r="H10" s="104" t="str">
        <f t="shared" si="4"/>
        <v/>
      </c>
      <c r="I10" s="59">
        <f t="shared" si="6"/>
        <v>0</v>
      </c>
      <c r="J10" s="63"/>
      <c r="K10" s="7"/>
      <c r="L10" s="52"/>
      <c r="M10" s="7"/>
    </row>
    <row r="11" spans="1:16" ht="19.5" customHeight="1" x14ac:dyDescent="0.2">
      <c r="A11" s="53">
        <f t="shared" si="0"/>
        <v>7</v>
      </c>
      <c r="B11" s="54">
        <f t="shared" si="5"/>
        <v>43589</v>
      </c>
      <c r="C11" s="55"/>
      <c r="D11" s="56"/>
      <c r="E11" s="57" t="str">
        <f t="shared" si="1"/>
        <v/>
      </c>
      <c r="F11" s="57" t="str">
        <f t="shared" si="2"/>
        <v/>
      </c>
      <c r="G11" s="58" t="str">
        <f t="shared" si="3"/>
        <v/>
      </c>
      <c r="H11" s="104" t="str">
        <f t="shared" si="4"/>
        <v/>
      </c>
      <c r="I11" s="59">
        <f t="shared" si="6"/>
        <v>0</v>
      </c>
      <c r="J11" s="63"/>
      <c r="K11" s="7"/>
      <c r="L11" s="7"/>
      <c r="M11" s="7"/>
    </row>
    <row r="12" spans="1:16" ht="19.5" customHeight="1" x14ac:dyDescent="0.2">
      <c r="A12" s="44">
        <f t="shared" si="0"/>
        <v>8</v>
      </c>
      <c r="B12" s="64">
        <f t="shared" si="5"/>
        <v>43590</v>
      </c>
      <c r="C12" s="65"/>
      <c r="D12" s="66"/>
      <c r="E12" s="48" t="str">
        <f t="shared" si="1"/>
        <v/>
      </c>
      <c r="F12" s="48" t="str">
        <f t="shared" si="2"/>
        <v/>
      </c>
      <c r="G12" s="49" t="str">
        <f t="shared" si="3"/>
        <v/>
      </c>
      <c r="H12" s="108" t="str">
        <f t="shared" si="4"/>
        <v/>
      </c>
      <c r="I12" s="50">
        <f t="shared" si="6"/>
        <v>0</v>
      </c>
      <c r="J12" s="109"/>
      <c r="K12" s="7"/>
      <c r="L12" s="7"/>
      <c r="M12" s="7"/>
    </row>
    <row r="13" spans="1:16" ht="19.5" customHeight="1" x14ac:dyDescent="0.2">
      <c r="A13" s="44">
        <f t="shared" si="0"/>
        <v>2</v>
      </c>
      <c r="B13" s="64">
        <f t="shared" si="5"/>
        <v>43591</v>
      </c>
      <c r="C13" s="65"/>
      <c r="D13" s="66"/>
      <c r="E13" s="48" t="str">
        <f t="shared" si="1"/>
        <v/>
      </c>
      <c r="F13" s="48" t="str">
        <f t="shared" si="2"/>
        <v/>
      </c>
      <c r="G13" s="49" t="str">
        <f t="shared" si="3"/>
        <v/>
      </c>
      <c r="H13" s="108" t="str">
        <f t="shared" si="4"/>
        <v/>
      </c>
      <c r="I13" s="50">
        <f t="shared" si="6"/>
        <v>0</v>
      </c>
      <c r="J13" s="109"/>
      <c r="K13" s="7"/>
      <c r="L13" s="7"/>
      <c r="M13" s="7"/>
    </row>
    <row r="14" spans="1:16" ht="19.5" customHeight="1" x14ac:dyDescent="0.2">
      <c r="A14" s="53">
        <f t="shared" si="0"/>
        <v>3</v>
      </c>
      <c r="B14" s="54">
        <f t="shared" si="5"/>
        <v>43592</v>
      </c>
      <c r="C14" s="55"/>
      <c r="D14" s="56"/>
      <c r="E14" s="57" t="str">
        <f t="shared" si="1"/>
        <v/>
      </c>
      <c r="F14" s="57" t="str">
        <f t="shared" si="2"/>
        <v/>
      </c>
      <c r="G14" s="58" t="str">
        <f t="shared" si="3"/>
        <v/>
      </c>
      <c r="H14" s="104" t="str">
        <f t="shared" si="4"/>
        <v/>
      </c>
      <c r="I14" s="59">
        <f t="shared" si="6"/>
        <v>0</v>
      </c>
      <c r="J14" s="63"/>
      <c r="K14" s="7"/>
      <c r="L14" s="7"/>
      <c r="M14" s="7"/>
    </row>
    <row r="15" spans="1:16" ht="19.5" customHeight="1" x14ac:dyDescent="0.2">
      <c r="A15" s="53">
        <f t="shared" si="0"/>
        <v>4</v>
      </c>
      <c r="B15" s="54">
        <f t="shared" si="5"/>
        <v>43593</v>
      </c>
      <c r="C15" s="55"/>
      <c r="D15" s="56"/>
      <c r="E15" s="57" t="str">
        <f t="shared" si="1"/>
        <v/>
      </c>
      <c r="F15" s="57" t="str">
        <f t="shared" si="2"/>
        <v/>
      </c>
      <c r="G15" s="58" t="str">
        <f t="shared" si="3"/>
        <v/>
      </c>
      <c r="H15" s="104" t="str">
        <f t="shared" si="4"/>
        <v/>
      </c>
      <c r="I15" s="59">
        <f t="shared" si="6"/>
        <v>0</v>
      </c>
      <c r="J15" s="63"/>
      <c r="K15" s="7"/>
      <c r="L15" s="7"/>
      <c r="M15" s="7"/>
    </row>
    <row r="16" spans="1:16" ht="19.5" customHeight="1" x14ac:dyDescent="0.2">
      <c r="A16" s="53">
        <f t="shared" si="0"/>
        <v>5</v>
      </c>
      <c r="B16" s="61">
        <f t="shared" si="5"/>
        <v>43594</v>
      </c>
      <c r="C16" s="62"/>
      <c r="D16" s="56"/>
      <c r="E16" s="57" t="str">
        <f t="shared" si="1"/>
        <v/>
      </c>
      <c r="F16" s="57" t="str">
        <f t="shared" si="2"/>
        <v/>
      </c>
      <c r="G16" s="58" t="str">
        <f t="shared" si="3"/>
        <v/>
      </c>
      <c r="H16" s="104" t="str">
        <f t="shared" si="4"/>
        <v/>
      </c>
      <c r="I16" s="59">
        <f t="shared" si="6"/>
        <v>0</v>
      </c>
      <c r="J16" s="63"/>
      <c r="K16" s="7"/>
      <c r="L16" s="7"/>
      <c r="M16" s="7"/>
    </row>
    <row r="17" spans="1:13" ht="19.5" customHeight="1" x14ac:dyDescent="0.2">
      <c r="A17" s="53">
        <f t="shared" si="0"/>
        <v>6</v>
      </c>
      <c r="B17" s="61">
        <f t="shared" si="5"/>
        <v>43595</v>
      </c>
      <c r="C17" s="62"/>
      <c r="D17" s="56"/>
      <c r="E17" s="57" t="str">
        <f t="shared" si="1"/>
        <v/>
      </c>
      <c r="F17" s="57" t="str">
        <f t="shared" si="2"/>
        <v/>
      </c>
      <c r="G17" s="58" t="str">
        <f t="shared" si="3"/>
        <v/>
      </c>
      <c r="H17" s="104" t="str">
        <f t="shared" si="4"/>
        <v/>
      </c>
      <c r="I17" s="59">
        <f t="shared" si="6"/>
        <v>0</v>
      </c>
      <c r="J17" s="63"/>
      <c r="K17" s="7"/>
      <c r="L17" s="7"/>
      <c r="M17" s="7"/>
    </row>
    <row r="18" spans="1:13" ht="19.5" customHeight="1" x14ac:dyDescent="0.2">
      <c r="A18" s="53">
        <f t="shared" si="0"/>
        <v>7</v>
      </c>
      <c r="B18" s="54">
        <f t="shared" si="5"/>
        <v>43596</v>
      </c>
      <c r="C18" s="55"/>
      <c r="D18" s="56"/>
      <c r="E18" s="57" t="str">
        <f t="shared" si="1"/>
        <v/>
      </c>
      <c r="F18" s="57" t="str">
        <f t="shared" si="2"/>
        <v/>
      </c>
      <c r="G18" s="58" t="str">
        <f t="shared" si="3"/>
        <v/>
      </c>
      <c r="H18" s="104" t="str">
        <f t="shared" si="4"/>
        <v/>
      </c>
      <c r="I18" s="59">
        <f t="shared" si="6"/>
        <v>0</v>
      </c>
      <c r="J18" s="63"/>
      <c r="K18" s="7"/>
      <c r="L18" s="7"/>
      <c r="M18" s="7"/>
    </row>
    <row r="19" spans="1:13" ht="19.5" customHeight="1" x14ac:dyDescent="0.2">
      <c r="A19" s="44">
        <f t="shared" si="0"/>
        <v>8</v>
      </c>
      <c r="B19" s="64">
        <f t="shared" si="5"/>
        <v>43597</v>
      </c>
      <c r="C19" s="65"/>
      <c r="D19" s="66"/>
      <c r="E19" s="48" t="str">
        <f t="shared" si="1"/>
        <v/>
      </c>
      <c r="F19" s="48" t="str">
        <f t="shared" si="2"/>
        <v/>
      </c>
      <c r="G19" s="49" t="str">
        <f t="shared" si="3"/>
        <v/>
      </c>
      <c r="H19" s="108" t="str">
        <f t="shared" si="4"/>
        <v/>
      </c>
      <c r="I19" s="50">
        <f t="shared" si="6"/>
        <v>0</v>
      </c>
      <c r="J19" s="109"/>
      <c r="K19" s="7"/>
      <c r="L19" s="7"/>
      <c r="M19" s="7"/>
    </row>
    <row r="20" spans="1:13" ht="19.5" customHeight="1" x14ac:dyDescent="0.2">
      <c r="A20" s="44">
        <f t="shared" si="0"/>
        <v>2</v>
      </c>
      <c r="B20" s="64">
        <f t="shared" si="5"/>
        <v>43598</v>
      </c>
      <c r="C20" s="65"/>
      <c r="D20" s="66"/>
      <c r="E20" s="48" t="str">
        <f t="shared" si="1"/>
        <v/>
      </c>
      <c r="F20" s="48" t="str">
        <f t="shared" si="2"/>
        <v/>
      </c>
      <c r="G20" s="49" t="str">
        <f t="shared" si="3"/>
        <v/>
      </c>
      <c r="H20" s="108" t="str">
        <f t="shared" si="4"/>
        <v/>
      </c>
      <c r="I20" s="50">
        <f t="shared" si="6"/>
        <v>0</v>
      </c>
      <c r="J20" s="109"/>
      <c r="K20" s="7"/>
      <c r="L20" s="7"/>
      <c r="M20" s="7"/>
    </row>
    <row r="21" spans="1:13" ht="19.5" customHeight="1" x14ac:dyDescent="0.2">
      <c r="A21" s="53">
        <f t="shared" si="0"/>
        <v>3</v>
      </c>
      <c r="B21" s="54">
        <f t="shared" si="5"/>
        <v>43599</v>
      </c>
      <c r="C21" s="55"/>
      <c r="D21" s="56"/>
      <c r="E21" s="57" t="str">
        <f t="shared" si="1"/>
        <v/>
      </c>
      <c r="F21" s="57" t="str">
        <f t="shared" si="2"/>
        <v/>
      </c>
      <c r="G21" s="58" t="str">
        <f t="shared" si="3"/>
        <v/>
      </c>
      <c r="H21" s="104" t="str">
        <f t="shared" si="4"/>
        <v/>
      </c>
      <c r="I21" s="59">
        <f t="shared" si="6"/>
        <v>0</v>
      </c>
      <c r="J21" s="63"/>
      <c r="K21" s="7"/>
      <c r="L21" s="7"/>
      <c r="M21" s="7"/>
    </row>
    <row r="22" spans="1:13" ht="19.5" customHeight="1" x14ac:dyDescent="0.2">
      <c r="A22" s="53">
        <f t="shared" si="0"/>
        <v>4</v>
      </c>
      <c r="B22" s="54">
        <f t="shared" si="5"/>
        <v>43600</v>
      </c>
      <c r="C22" s="55"/>
      <c r="D22" s="56"/>
      <c r="E22" s="57" t="str">
        <f t="shared" si="1"/>
        <v/>
      </c>
      <c r="F22" s="57" t="str">
        <f t="shared" si="2"/>
        <v/>
      </c>
      <c r="G22" s="58" t="str">
        <f t="shared" si="3"/>
        <v/>
      </c>
      <c r="H22" s="104" t="str">
        <f t="shared" si="4"/>
        <v/>
      </c>
      <c r="I22" s="59">
        <f t="shared" si="6"/>
        <v>0</v>
      </c>
      <c r="J22" s="63"/>
      <c r="K22" s="7"/>
      <c r="L22" s="7"/>
      <c r="M22" s="7"/>
    </row>
    <row r="23" spans="1:13" ht="19.5" customHeight="1" x14ac:dyDescent="0.2">
      <c r="A23" s="53">
        <f t="shared" si="0"/>
        <v>5</v>
      </c>
      <c r="B23" s="61">
        <f t="shared" si="5"/>
        <v>43601</v>
      </c>
      <c r="C23" s="62"/>
      <c r="D23" s="56"/>
      <c r="E23" s="57" t="str">
        <f t="shared" si="1"/>
        <v/>
      </c>
      <c r="F23" s="57" t="str">
        <f t="shared" si="2"/>
        <v/>
      </c>
      <c r="G23" s="58" t="str">
        <f t="shared" si="3"/>
        <v/>
      </c>
      <c r="H23" s="104" t="str">
        <f t="shared" si="4"/>
        <v/>
      </c>
      <c r="I23" s="59">
        <f t="shared" si="6"/>
        <v>0</v>
      </c>
      <c r="J23" s="63"/>
      <c r="K23" s="7"/>
      <c r="L23" s="7"/>
      <c r="M23" s="7"/>
    </row>
    <row r="24" spans="1:13" ht="19.5" customHeight="1" x14ac:dyDescent="0.2">
      <c r="A24" s="44">
        <f t="shared" si="0"/>
        <v>6</v>
      </c>
      <c r="B24" s="45">
        <f t="shared" si="5"/>
        <v>43602</v>
      </c>
      <c r="C24" s="106"/>
      <c r="D24" s="66"/>
      <c r="E24" s="48" t="str">
        <f t="shared" si="1"/>
        <v/>
      </c>
      <c r="F24" s="48" t="str">
        <f t="shared" si="2"/>
        <v/>
      </c>
      <c r="G24" s="49" t="str">
        <f t="shared" si="3"/>
        <v/>
      </c>
      <c r="H24" s="108" t="str">
        <f t="shared" si="4"/>
        <v/>
      </c>
      <c r="I24" s="50">
        <f t="shared" si="6"/>
        <v>0</v>
      </c>
      <c r="J24" s="109" t="s">
        <v>33</v>
      </c>
      <c r="K24" s="7"/>
      <c r="L24" s="7" t="s">
        <v>26</v>
      </c>
      <c r="M24" s="7"/>
    </row>
    <row r="25" spans="1:13" ht="19.5" customHeight="1" x14ac:dyDescent="0.2">
      <c r="A25" s="53">
        <f t="shared" si="0"/>
        <v>7</v>
      </c>
      <c r="B25" s="54">
        <f t="shared" si="5"/>
        <v>43603</v>
      </c>
      <c r="C25" s="55"/>
      <c r="D25" s="56"/>
      <c r="E25" s="57" t="str">
        <f t="shared" si="1"/>
        <v/>
      </c>
      <c r="F25" s="57" t="str">
        <f t="shared" si="2"/>
        <v/>
      </c>
      <c r="G25" s="58" t="str">
        <f t="shared" si="3"/>
        <v/>
      </c>
      <c r="H25" s="104" t="str">
        <f t="shared" si="4"/>
        <v/>
      </c>
      <c r="I25" s="59">
        <f t="shared" si="6"/>
        <v>0</v>
      </c>
      <c r="J25" s="63"/>
      <c r="K25" s="7"/>
      <c r="L25" s="7"/>
      <c r="M25" s="7"/>
    </row>
    <row r="26" spans="1:13" ht="19.5" customHeight="1" x14ac:dyDescent="0.2">
      <c r="A26" s="44">
        <f t="shared" si="0"/>
        <v>8</v>
      </c>
      <c r="B26" s="64">
        <f t="shared" si="5"/>
        <v>43604</v>
      </c>
      <c r="C26" s="65"/>
      <c r="D26" s="66"/>
      <c r="E26" s="48" t="str">
        <f t="shared" si="1"/>
        <v/>
      </c>
      <c r="F26" s="48" t="str">
        <f t="shared" si="2"/>
        <v/>
      </c>
      <c r="G26" s="49" t="str">
        <f t="shared" si="3"/>
        <v/>
      </c>
      <c r="H26" s="108" t="str">
        <f t="shared" si="4"/>
        <v/>
      </c>
      <c r="I26" s="50">
        <f t="shared" si="6"/>
        <v>0</v>
      </c>
      <c r="J26" s="109"/>
      <c r="K26" s="7"/>
      <c r="L26" s="7"/>
      <c r="M26" s="7"/>
    </row>
    <row r="27" spans="1:13" ht="19.5" customHeight="1" x14ac:dyDescent="0.2">
      <c r="A27" s="44">
        <f t="shared" si="0"/>
        <v>2</v>
      </c>
      <c r="B27" s="64">
        <f t="shared" si="5"/>
        <v>43605</v>
      </c>
      <c r="C27" s="65"/>
      <c r="D27" s="66"/>
      <c r="E27" s="48" t="str">
        <f t="shared" si="1"/>
        <v/>
      </c>
      <c r="F27" s="48" t="str">
        <f t="shared" si="2"/>
        <v/>
      </c>
      <c r="G27" s="49" t="str">
        <f t="shared" si="3"/>
        <v/>
      </c>
      <c r="H27" s="108" t="str">
        <f t="shared" si="4"/>
        <v/>
      </c>
      <c r="I27" s="50">
        <f t="shared" si="6"/>
        <v>0</v>
      </c>
      <c r="J27" s="109"/>
      <c r="K27" s="7"/>
      <c r="L27" s="7"/>
      <c r="M27" s="7"/>
    </row>
    <row r="28" spans="1:13" ht="19.5" customHeight="1" x14ac:dyDescent="0.2">
      <c r="A28" s="53">
        <f t="shared" si="0"/>
        <v>3</v>
      </c>
      <c r="B28" s="54">
        <f t="shared" si="5"/>
        <v>43606</v>
      </c>
      <c r="C28" s="55"/>
      <c r="D28" s="56"/>
      <c r="E28" s="57" t="str">
        <f t="shared" si="1"/>
        <v/>
      </c>
      <c r="F28" s="57" t="str">
        <f t="shared" si="2"/>
        <v/>
      </c>
      <c r="G28" s="58" t="str">
        <f t="shared" si="3"/>
        <v/>
      </c>
      <c r="H28" s="104" t="str">
        <f t="shared" si="4"/>
        <v/>
      </c>
      <c r="I28" s="59">
        <f t="shared" si="6"/>
        <v>0</v>
      </c>
      <c r="J28" s="63"/>
      <c r="K28" s="7"/>
      <c r="L28" s="7"/>
      <c r="M28" s="7"/>
    </row>
    <row r="29" spans="1:13" ht="19.5" customHeight="1" x14ac:dyDescent="0.2">
      <c r="A29" s="53">
        <f t="shared" si="0"/>
        <v>4</v>
      </c>
      <c r="B29" s="54">
        <f t="shared" si="5"/>
        <v>43607</v>
      </c>
      <c r="C29" s="55"/>
      <c r="D29" s="56"/>
      <c r="E29" s="57" t="str">
        <f t="shared" si="1"/>
        <v/>
      </c>
      <c r="F29" s="57" t="str">
        <f t="shared" si="2"/>
        <v/>
      </c>
      <c r="G29" s="58" t="str">
        <f t="shared" si="3"/>
        <v/>
      </c>
      <c r="H29" s="104" t="str">
        <f t="shared" si="4"/>
        <v/>
      </c>
      <c r="I29" s="59">
        <f t="shared" si="6"/>
        <v>0</v>
      </c>
      <c r="J29" s="63"/>
      <c r="K29" s="7"/>
      <c r="L29" s="7"/>
      <c r="M29" s="7"/>
    </row>
    <row r="30" spans="1:13" ht="19.5" customHeight="1" x14ac:dyDescent="0.2">
      <c r="A30" s="53">
        <f t="shared" si="0"/>
        <v>5</v>
      </c>
      <c r="B30" s="61">
        <f t="shared" si="5"/>
        <v>43608</v>
      </c>
      <c r="C30" s="62"/>
      <c r="D30" s="56"/>
      <c r="E30" s="57" t="str">
        <f t="shared" si="1"/>
        <v/>
      </c>
      <c r="F30" s="57" t="str">
        <f t="shared" si="2"/>
        <v/>
      </c>
      <c r="G30" s="58" t="str">
        <f t="shared" si="3"/>
        <v/>
      </c>
      <c r="H30" s="104" t="str">
        <f t="shared" si="4"/>
        <v/>
      </c>
      <c r="I30" s="59">
        <f t="shared" si="6"/>
        <v>0</v>
      </c>
      <c r="J30" s="63"/>
      <c r="K30" s="7"/>
      <c r="L30" s="7"/>
      <c r="M30" s="7"/>
    </row>
    <row r="31" spans="1:13" ht="19.5" customHeight="1" x14ac:dyDescent="0.2">
      <c r="A31" s="53">
        <f t="shared" si="0"/>
        <v>6</v>
      </c>
      <c r="B31" s="61">
        <f t="shared" si="5"/>
        <v>43609</v>
      </c>
      <c r="C31" s="62"/>
      <c r="D31" s="56"/>
      <c r="E31" s="57" t="str">
        <f t="shared" si="1"/>
        <v/>
      </c>
      <c r="F31" s="57" t="str">
        <f t="shared" si="2"/>
        <v/>
      </c>
      <c r="G31" s="58" t="str">
        <f t="shared" si="3"/>
        <v/>
      </c>
      <c r="H31" s="104" t="str">
        <f t="shared" si="4"/>
        <v/>
      </c>
      <c r="I31" s="59">
        <f t="shared" si="6"/>
        <v>0</v>
      </c>
      <c r="J31" s="63"/>
      <c r="K31" s="7"/>
      <c r="L31" s="7"/>
      <c r="M31" s="7"/>
    </row>
    <row r="32" spans="1:13" ht="19.5" customHeight="1" x14ac:dyDescent="0.2">
      <c r="A32" s="53">
        <f t="shared" si="0"/>
        <v>7</v>
      </c>
      <c r="B32" s="54">
        <f t="shared" si="5"/>
        <v>43610</v>
      </c>
      <c r="C32" s="55"/>
      <c r="D32" s="56"/>
      <c r="E32" s="57" t="str">
        <f t="shared" si="1"/>
        <v/>
      </c>
      <c r="F32" s="57" t="str">
        <f t="shared" si="2"/>
        <v/>
      </c>
      <c r="G32" s="58" t="str">
        <f t="shared" si="3"/>
        <v/>
      </c>
      <c r="H32" s="104" t="str">
        <f t="shared" si="4"/>
        <v/>
      </c>
      <c r="I32" s="59">
        <f t="shared" si="6"/>
        <v>0</v>
      </c>
      <c r="J32" s="63"/>
      <c r="K32" s="7"/>
      <c r="L32" s="7"/>
      <c r="M32" s="7"/>
    </row>
    <row r="33" spans="1:13" ht="19.5" customHeight="1" x14ac:dyDescent="0.2">
      <c r="A33" s="44">
        <f t="shared" si="0"/>
        <v>8</v>
      </c>
      <c r="B33" s="64">
        <f t="shared" si="5"/>
        <v>43611</v>
      </c>
      <c r="C33" s="65"/>
      <c r="D33" s="66"/>
      <c r="E33" s="48" t="str">
        <f t="shared" si="1"/>
        <v/>
      </c>
      <c r="F33" s="48" t="str">
        <f t="shared" si="2"/>
        <v/>
      </c>
      <c r="G33" s="49" t="str">
        <f t="shared" si="3"/>
        <v/>
      </c>
      <c r="H33" s="108" t="str">
        <f t="shared" si="4"/>
        <v/>
      </c>
      <c r="I33" s="50">
        <f t="shared" si="6"/>
        <v>0</v>
      </c>
      <c r="J33" s="109"/>
      <c r="K33" s="7"/>
      <c r="L33" s="7"/>
      <c r="M33" s="7"/>
    </row>
    <row r="34" spans="1:13" ht="19.5" customHeight="1" x14ac:dyDescent="0.2">
      <c r="A34" s="44">
        <f t="shared" si="0"/>
        <v>2</v>
      </c>
      <c r="B34" s="64">
        <f t="shared" si="5"/>
        <v>43612</v>
      </c>
      <c r="C34" s="65"/>
      <c r="D34" s="66"/>
      <c r="E34" s="48" t="str">
        <f t="shared" si="1"/>
        <v/>
      </c>
      <c r="F34" s="48" t="str">
        <f t="shared" si="2"/>
        <v/>
      </c>
      <c r="G34" s="49" t="str">
        <f t="shared" si="3"/>
        <v/>
      </c>
      <c r="H34" s="108" t="str">
        <f t="shared" si="4"/>
        <v/>
      </c>
      <c r="I34" s="50">
        <f t="shared" si="6"/>
        <v>0</v>
      </c>
      <c r="J34" s="109" t="s">
        <v>34</v>
      </c>
      <c r="K34" s="7"/>
      <c r="L34" s="7" t="s">
        <v>26</v>
      </c>
      <c r="M34" s="7"/>
    </row>
    <row r="35" spans="1:13" ht="19.5" customHeight="1" x14ac:dyDescent="0.2">
      <c r="A35" s="44">
        <f>IF(B35="","",WEEKDAY(B35+1))</f>
        <v>3</v>
      </c>
      <c r="B35" s="45">
        <f>IF(B34="","",IF(DAY(B34+1)&gt;MONTH($B$3),B34+1,""))</f>
        <v>43613</v>
      </c>
      <c r="C35" s="106"/>
      <c r="D35" s="66"/>
      <c r="E35" s="48" t="str">
        <f t="shared" si="1"/>
        <v/>
      </c>
      <c r="F35" s="48" t="str">
        <f t="shared" si="2"/>
        <v/>
      </c>
      <c r="G35" s="49" t="str">
        <f t="shared" si="3"/>
        <v/>
      </c>
      <c r="H35" s="108" t="str">
        <f t="shared" si="4"/>
        <v/>
      </c>
      <c r="I35" s="50">
        <f t="shared" si="6"/>
        <v>0</v>
      </c>
      <c r="J35" s="109" t="s">
        <v>35</v>
      </c>
      <c r="K35" s="7"/>
      <c r="L35" s="7" t="s">
        <v>26</v>
      </c>
      <c r="M35" s="7"/>
    </row>
    <row r="36" spans="1:13" ht="19.5" customHeight="1" x14ac:dyDescent="0.2">
      <c r="A36" s="53">
        <f>IF(B36="","",WEEKDAY(B36+1))</f>
        <v>4</v>
      </c>
      <c r="B36" s="54">
        <f>IF(B35="","",IF(DAY(B35+1)&gt;MONTH($B$3),B35+1,""))</f>
        <v>43614</v>
      </c>
      <c r="C36" s="55"/>
      <c r="D36" s="56"/>
      <c r="E36" s="57" t="str">
        <f t="shared" si="1"/>
        <v/>
      </c>
      <c r="F36" s="57" t="str">
        <f t="shared" si="2"/>
        <v/>
      </c>
      <c r="G36" s="58" t="str">
        <f t="shared" si="3"/>
        <v/>
      </c>
      <c r="H36" s="104" t="str">
        <f t="shared" si="4"/>
        <v/>
      </c>
      <c r="I36" s="59">
        <f t="shared" si="6"/>
        <v>0</v>
      </c>
      <c r="J36" s="63"/>
      <c r="K36" s="7"/>
      <c r="L36" s="7"/>
      <c r="M36" s="7"/>
    </row>
    <row r="37" spans="1:13" ht="19.5" customHeight="1" x14ac:dyDescent="0.2">
      <c r="A37" s="53">
        <f>IF(B37="","",WEEKDAY(B37+1))</f>
        <v>5</v>
      </c>
      <c r="B37" s="145">
        <f>IF(B36="","",IF(DAY(B36+1)&gt;MONTH($B$3),B36+1,""))</f>
        <v>43615</v>
      </c>
      <c r="C37" s="146"/>
      <c r="D37" s="70"/>
      <c r="E37" s="71" t="str">
        <f t="shared" si="1"/>
        <v/>
      </c>
      <c r="F37" s="57" t="str">
        <f t="shared" si="2"/>
        <v/>
      </c>
      <c r="G37" s="58" t="str">
        <f t="shared" si="3"/>
        <v/>
      </c>
      <c r="H37" s="104" t="str">
        <f t="shared" si="4"/>
        <v/>
      </c>
      <c r="I37" s="59">
        <f t="shared" si="6"/>
        <v>0</v>
      </c>
      <c r="J37" s="147"/>
      <c r="K37" s="7"/>
      <c r="L37" s="7"/>
      <c r="M37" s="7"/>
    </row>
    <row r="38" spans="1:13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9.5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9.5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9.5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9.5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9.5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  <row r="99" spans="2:10" ht="19.5" customHeight="1" x14ac:dyDescent="0.2">
      <c r="B99" s="82"/>
      <c r="C99" s="82"/>
      <c r="D99" s="82"/>
      <c r="E99" s="83"/>
      <c r="F99" s="84"/>
      <c r="G99" s="83"/>
      <c r="H99" s="83"/>
      <c r="I99" s="83"/>
      <c r="J99" s="85"/>
    </row>
  </sheetData>
  <mergeCells count="4">
    <mergeCell ref="A1:J1"/>
    <mergeCell ref="B3:C3"/>
    <mergeCell ref="E3:G3"/>
    <mergeCell ref="C4:D4"/>
  </mergeCells>
  <conditionalFormatting sqref="J8 J11:J15 J18:J22 J25:J29 J32:J34 J36">
    <cfRule type="expression" dxfId="403" priority="2">
      <formula>WEEKDAY(#REF!)=1</formula>
    </cfRule>
    <cfRule type="expression" dxfId="402" priority="3">
      <formula>WEEKDAY(#REF!)=7</formula>
    </cfRule>
  </conditionalFormatting>
  <conditionalFormatting sqref="E8 E11:E15 E18:E22 E25:E29 E32:E34 E36">
    <cfRule type="expression" dxfId="401" priority="4">
      <formula>WEEKDAY(#REF!)=1</formula>
    </cfRule>
    <cfRule type="expression" dxfId="400" priority="5">
      <formula>WEEKDAY(#REF!)=7</formula>
    </cfRule>
  </conditionalFormatting>
  <conditionalFormatting sqref="D8 D36 D11:D15 D18:D22 D25:D29">
    <cfRule type="expression" dxfId="399" priority="6">
      <formula>WEEKDAY(#REF!)=1</formula>
    </cfRule>
    <cfRule type="expression" dxfId="398" priority="7">
      <formula>WEEKDAY(#REF!)=7</formula>
    </cfRule>
  </conditionalFormatting>
  <conditionalFormatting sqref="C8 C36 C11:C15 C18:C22 C25:C29">
    <cfRule type="expression" dxfId="397" priority="8">
      <formula>WEEKDAY(#REF!)=1</formula>
    </cfRule>
    <cfRule type="expression" dxfId="396" priority="9">
      <formula>WEEKDAY(#REF!)=7</formula>
    </cfRule>
  </conditionalFormatting>
  <conditionalFormatting sqref="B8 B11:B15 B18:B22 B25:B29 B32:B34 B36">
    <cfRule type="expression" dxfId="395" priority="10">
      <formula>WEEKDAY(#REF!)=1</formula>
    </cfRule>
    <cfRule type="expression" dxfId="394" priority="11">
      <formula>WEEKDAY(#REF!)=7</formula>
    </cfRule>
  </conditionalFormatting>
  <conditionalFormatting sqref="J9 E9">
    <cfRule type="expression" dxfId="393" priority="12">
      <formula>WEEKDAY(#REF!)=1</formula>
    </cfRule>
    <cfRule type="expression" dxfId="392" priority="13">
      <formula>WEEKDAY(#REF!)=7</formula>
    </cfRule>
  </conditionalFormatting>
  <conditionalFormatting sqref="D9">
    <cfRule type="expression" dxfId="391" priority="14">
      <formula>WEEKDAY(#REF!)=1</formula>
    </cfRule>
    <cfRule type="expression" dxfId="390" priority="15">
      <formula>WEEKDAY(#REF!)=7</formula>
    </cfRule>
  </conditionalFormatting>
  <conditionalFormatting sqref="B9:C9">
    <cfRule type="expression" dxfId="389" priority="16">
      <formula>WEEKDAY(#REF!)=1</formula>
    </cfRule>
    <cfRule type="expression" dxfId="388" priority="17">
      <formula>WEEKDAY(#REF!)=7</formula>
    </cfRule>
  </conditionalFormatting>
  <conditionalFormatting sqref="J10 E10">
    <cfRule type="expression" dxfId="387" priority="18">
      <formula>WEEKDAY(#REF!)=1</formula>
    </cfRule>
    <cfRule type="expression" dxfId="386" priority="19">
      <formula>WEEKDAY(#REF!)=7</formula>
    </cfRule>
  </conditionalFormatting>
  <conditionalFormatting sqref="D10">
    <cfRule type="expression" dxfId="385" priority="20">
      <formula>WEEKDAY(#REF!)=1</formula>
    </cfRule>
    <cfRule type="expression" dxfId="384" priority="21">
      <formula>WEEKDAY(#REF!)=7</formula>
    </cfRule>
  </conditionalFormatting>
  <conditionalFormatting sqref="B10:C10">
    <cfRule type="expression" dxfId="383" priority="22">
      <formula>WEEKDAY(#REF!)=1</formula>
    </cfRule>
    <cfRule type="expression" dxfId="382" priority="23">
      <formula>WEEKDAY(#REF!)=7</formula>
    </cfRule>
  </conditionalFormatting>
  <conditionalFormatting sqref="J16 E16">
    <cfRule type="expression" dxfId="381" priority="24">
      <formula>WEEKDAY(#REF!)=1</formula>
    </cfRule>
    <cfRule type="expression" dxfId="380" priority="25">
      <formula>WEEKDAY(#REF!)=7</formula>
    </cfRule>
  </conditionalFormatting>
  <conditionalFormatting sqref="D16">
    <cfRule type="expression" dxfId="379" priority="26">
      <formula>WEEKDAY(#REF!)=1</formula>
    </cfRule>
    <cfRule type="expression" dxfId="378" priority="27">
      <formula>WEEKDAY(#REF!)=7</formula>
    </cfRule>
  </conditionalFormatting>
  <conditionalFormatting sqref="B16:C16">
    <cfRule type="expression" dxfId="377" priority="28">
      <formula>WEEKDAY(#REF!)=1</formula>
    </cfRule>
    <cfRule type="expression" dxfId="376" priority="29">
      <formula>WEEKDAY(#REF!)=7</formula>
    </cfRule>
  </conditionalFormatting>
  <conditionalFormatting sqref="J17 E17">
    <cfRule type="expression" dxfId="375" priority="30">
      <formula>WEEKDAY(#REF!)=1</formula>
    </cfRule>
    <cfRule type="expression" dxfId="374" priority="31">
      <formula>WEEKDAY(#REF!)=7</formula>
    </cfRule>
  </conditionalFormatting>
  <conditionalFormatting sqref="D17">
    <cfRule type="expression" dxfId="373" priority="32">
      <formula>WEEKDAY(#REF!)=1</formula>
    </cfRule>
    <cfRule type="expression" dxfId="372" priority="33">
      <formula>WEEKDAY(#REF!)=7</formula>
    </cfRule>
  </conditionalFormatting>
  <conditionalFormatting sqref="B17:C17">
    <cfRule type="expression" dxfId="371" priority="34">
      <formula>WEEKDAY(#REF!)=1</formula>
    </cfRule>
    <cfRule type="expression" dxfId="370" priority="35">
      <formula>WEEKDAY(#REF!)=7</formula>
    </cfRule>
  </conditionalFormatting>
  <conditionalFormatting sqref="J23 E23">
    <cfRule type="expression" dxfId="369" priority="36">
      <formula>WEEKDAY(#REF!)=1</formula>
    </cfRule>
    <cfRule type="expression" dxfId="368" priority="37">
      <formula>WEEKDAY(#REF!)=7</formula>
    </cfRule>
  </conditionalFormatting>
  <conditionalFormatting sqref="D23">
    <cfRule type="expression" dxfId="367" priority="38">
      <formula>WEEKDAY(#REF!)=1</formula>
    </cfRule>
    <cfRule type="expression" dxfId="366" priority="39">
      <formula>WEEKDAY(#REF!)=7</formula>
    </cfRule>
  </conditionalFormatting>
  <conditionalFormatting sqref="B23:C23">
    <cfRule type="expression" dxfId="365" priority="40">
      <formula>WEEKDAY(#REF!)=1</formula>
    </cfRule>
    <cfRule type="expression" dxfId="364" priority="41">
      <formula>WEEKDAY(#REF!)=7</formula>
    </cfRule>
  </conditionalFormatting>
  <conditionalFormatting sqref="J24 E24">
    <cfRule type="expression" dxfId="363" priority="42">
      <formula>WEEKDAY(#REF!)=1</formula>
    </cfRule>
    <cfRule type="expression" dxfId="362" priority="43">
      <formula>WEEKDAY(#REF!)=7</formula>
    </cfRule>
  </conditionalFormatting>
  <conditionalFormatting sqref="D24">
    <cfRule type="expression" dxfId="361" priority="44">
      <formula>WEEKDAY(#REF!)=1</formula>
    </cfRule>
    <cfRule type="expression" dxfId="360" priority="45">
      <formula>WEEKDAY(#REF!)=7</formula>
    </cfRule>
  </conditionalFormatting>
  <conditionalFormatting sqref="B24:C24">
    <cfRule type="expression" dxfId="359" priority="46">
      <formula>WEEKDAY(#REF!)=1</formula>
    </cfRule>
    <cfRule type="expression" dxfId="358" priority="47">
      <formula>WEEKDAY(#REF!)=7</formula>
    </cfRule>
  </conditionalFormatting>
  <conditionalFormatting sqref="J30 E30">
    <cfRule type="expression" dxfId="357" priority="48">
      <formula>WEEKDAY(#REF!)=1</formula>
    </cfRule>
    <cfRule type="expression" dxfId="356" priority="49">
      <formula>WEEKDAY(#REF!)=7</formula>
    </cfRule>
  </conditionalFormatting>
  <conditionalFormatting sqref="D30">
    <cfRule type="expression" dxfId="355" priority="50">
      <formula>WEEKDAY(#REF!)=1</formula>
    </cfRule>
    <cfRule type="expression" dxfId="354" priority="51">
      <formula>WEEKDAY(#REF!)=7</formula>
    </cfRule>
  </conditionalFormatting>
  <conditionalFormatting sqref="B30:C30">
    <cfRule type="expression" dxfId="353" priority="52">
      <formula>WEEKDAY(#REF!)=1</formula>
    </cfRule>
    <cfRule type="expression" dxfId="352" priority="53">
      <formula>WEEKDAY(#REF!)=7</formula>
    </cfRule>
  </conditionalFormatting>
  <conditionalFormatting sqref="J31 E31">
    <cfRule type="expression" dxfId="351" priority="54">
      <formula>WEEKDAY(#REF!)=1</formula>
    </cfRule>
    <cfRule type="expression" dxfId="350" priority="55">
      <formula>WEEKDAY(#REF!)=7</formula>
    </cfRule>
  </conditionalFormatting>
  <conditionalFormatting sqref="D31">
    <cfRule type="expression" dxfId="349" priority="56">
      <formula>WEEKDAY(#REF!)=1</formula>
    </cfRule>
    <cfRule type="expression" dxfId="348" priority="57">
      <formula>WEEKDAY(#REF!)=7</formula>
    </cfRule>
  </conditionalFormatting>
  <conditionalFormatting sqref="B31:C31">
    <cfRule type="expression" dxfId="347" priority="58">
      <formula>WEEKDAY(#REF!)=1</formula>
    </cfRule>
    <cfRule type="expression" dxfId="346" priority="59">
      <formula>WEEKDAY(#REF!)=7</formula>
    </cfRule>
  </conditionalFormatting>
  <conditionalFormatting sqref="J37 E37">
    <cfRule type="expression" dxfId="345" priority="60">
      <formula>WEEKDAY(#REF!)=1</formula>
    </cfRule>
    <cfRule type="expression" dxfId="344" priority="61">
      <formula>WEEKDAY(#REF!)=7</formula>
    </cfRule>
  </conditionalFormatting>
  <conditionalFormatting sqref="D37">
    <cfRule type="expression" dxfId="343" priority="62">
      <formula>WEEKDAY(#REF!)=1</formula>
    </cfRule>
    <cfRule type="expression" dxfId="342" priority="63">
      <formula>WEEKDAY(#REF!)=7</formula>
    </cfRule>
  </conditionalFormatting>
  <conditionalFormatting sqref="B37:C37">
    <cfRule type="expression" dxfId="341" priority="64">
      <formula>WEEKDAY(#REF!)=1</formula>
    </cfRule>
    <cfRule type="expression" dxfId="340" priority="65">
      <formula>WEEKDAY(#REF!)=7</formula>
    </cfRule>
  </conditionalFormatting>
  <conditionalFormatting sqref="J7 E7:G7 F8:G37">
    <cfRule type="expression" dxfId="339" priority="66">
      <formula>WEEKDAY(#REF!)=1</formula>
    </cfRule>
    <cfRule type="expression" dxfId="338" priority="67">
      <formula>WEEKDAY(#REF!)=7</formula>
    </cfRule>
  </conditionalFormatting>
  <conditionalFormatting sqref="D7">
    <cfRule type="expression" dxfId="337" priority="68">
      <formula>WEEKDAY(#REF!)=1</formula>
    </cfRule>
    <cfRule type="expression" dxfId="336" priority="69">
      <formula>WEEKDAY(#REF!)=7</formula>
    </cfRule>
  </conditionalFormatting>
  <conditionalFormatting sqref="B7:C7">
    <cfRule type="expression" dxfId="335" priority="70">
      <formula>WEEKDAY(#REF!)=1</formula>
    </cfRule>
    <cfRule type="expression" dxfId="334" priority="71">
      <formula>WEEKDAY(#REF!)=7</formula>
    </cfRule>
  </conditionalFormatting>
  <conditionalFormatting sqref="J35 E35">
    <cfRule type="expression" dxfId="333" priority="72">
      <formula>WEEKDAY(#REF!)=1</formula>
    </cfRule>
    <cfRule type="expression" dxfId="332" priority="73">
      <formula>WEEKDAY(#REF!)=7</formula>
    </cfRule>
  </conditionalFormatting>
  <conditionalFormatting sqref="D35">
    <cfRule type="expression" dxfId="331" priority="74">
      <formula>WEEKDAY(#REF!)=1</formula>
    </cfRule>
    <cfRule type="expression" dxfId="330" priority="75">
      <formula>WEEKDAY(#REF!)=7</formula>
    </cfRule>
  </conditionalFormatting>
  <conditionalFormatting sqref="B35:C35">
    <cfRule type="expression" dxfId="329" priority="76">
      <formula>WEEKDAY(#REF!)=1</formula>
    </cfRule>
    <cfRule type="expression" dxfId="328" priority="77">
      <formula>WEEKDAY(#REF!)=7</formula>
    </cfRule>
  </conditionalFormatting>
  <conditionalFormatting sqref="I11 I9 I15 I13 I19 I17 I23 I21 I27 I25 I31 I29 H7:H37 I35:I37 I33">
    <cfRule type="expression" dxfId="327" priority="78">
      <formula>WEEKDAY(#REF!)=1</formula>
    </cfRule>
    <cfRule type="expression" dxfId="326" priority="79">
      <formula>WEEKDAY(#REF!)=7</formula>
    </cfRule>
  </conditionalFormatting>
  <conditionalFormatting sqref="I10 I8 I14 I12 I18 I16 I22 I20 I26 I24 I30 I28 I34 I32">
    <cfRule type="expression" dxfId="325" priority="80">
      <formula>AND(OR(WEEKDAY(#REF!)=1,WEEKDAY(#REF!)=7),#REF!="")</formula>
    </cfRule>
    <cfRule type="expression" dxfId="324" priority="81">
      <formula>AND(WEEKDAY(#REF!&gt;1&lt;7),#REF!="",#REF!="")</formula>
    </cfRule>
    <cfRule type="expression" dxfId="323" priority="82">
      <formula>AND(OR(WEEKDAY(#REF!)=1,WEEKDAY(#REF!)=7),#REF!&lt;&gt;"")</formula>
    </cfRule>
  </conditionalFormatting>
  <conditionalFormatting sqref="I29:I31">
    <cfRule type="expression" dxfId="322" priority="83">
      <formula>AND(OR(WEEKDAY(#REF!)=1,WEEKDAY(#REF!)=7),#REF!="")</formula>
    </cfRule>
    <cfRule type="expression" dxfId="321" priority="84">
      <formula>AND(WEEKDAY(#REF!&gt;1&lt;7),#REF!="",#REF!="")</formula>
    </cfRule>
    <cfRule type="expression" dxfId="320" priority="85">
      <formula>AND(OR(WEEKDAY(#REF!)=1,WEEKDAY(#REF!)=7),#REF!&lt;&gt;"")</formula>
    </cfRule>
  </conditionalFormatting>
  <conditionalFormatting sqref="I7">
    <cfRule type="expression" dxfId="319" priority="86">
      <formula>AND(OR(WEEKDAY(#REF!)=1,WEEKDAY(#REF!)=7),#REF!="")</formula>
    </cfRule>
    <cfRule type="expression" dxfId="318" priority="87">
      <formula>AND(WEEKDAY(#REF!&gt;1&lt;7),#REF!="",#REF!="")</formula>
    </cfRule>
    <cfRule type="expression" dxfId="317" priority="88">
      <formula>AND(OR(WEEKDAY(#REF!)=1,WEEKDAY(#REF!)=7),#REF!&lt;&gt;"")</formula>
    </cfRule>
  </conditionalFormatting>
  <printOptions horizontalCentered="1" verticalCentered="1"/>
  <pageMargins left="0.125694444444444" right="8.1250000000000003E-2" top="0.39374999999999999" bottom="0.39374999999999999" header="0.511811023622047" footer="0.511811023622047"/>
  <pageSetup paperSize="9" scale="9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1640625" style="2" customWidth="1"/>
    <col min="2" max="2" width="8.33203125" style="3" customWidth="1"/>
    <col min="3" max="3" width="7.5" style="3" customWidth="1"/>
    <col min="4" max="4" width="7.83203125" style="3" customWidth="1"/>
    <col min="5" max="5" width="8.1640625" style="4" customWidth="1"/>
    <col min="6" max="6" width="8.5" style="5" customWidth="1"/>
    <col min="7" max="7" width="9" style="4" customWidth="1"/>
    <col min="8" max="8" width="8.1640625" style="4" customWidth="1"/>
    <col min="9" max="9" width="8.33203125" style="4" customWidth="1"/>
    <col min="10" max="10" width="13.1640625" style="6" customWidth="1"/>
    <col min="11" max="11" width="8.1640625" style="2" customWidth="1"/>
    <col min="12" max="12" width="7.83203125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80"/>
    </row>
    <row r="3" spans="1:16" ht="19.5" customHeight="1" x14ac:dyDescent="0.2">
      <c r="A3" s="16" t="s">
        <v>3</v>
      </c>
      <c r="B3" s="178">
        <v>43616</v>
      </c>
      <c r="C3" s="178"/>
      <c r="D3" s="17" t="s">
        <v>4</v>
      </c>
      <c r="E3" s="181" t="str">
        <f>'Mai 23'!E3:G3</f>
        <v>Martina Musterfrau</v>
      </c>
      <c r="F3" s="181"/>
      <c r="G3" s="181"/>
      <c r="H3" s="1"/>
      <c r="I3" s="19" t="s">
        <v>27</v>
      </c>
      <c r="J3" s="20" t="str">
        <f>'Mai 23'!J3</f>
        <v>MA</v>
      </c>
      <c r="K3" s="7" t="s">
        <v>8</v>
      </c>
      <c r="L3" s="8">
        <v>0.25</v>
      </c>
      <c r="M3" s="13" t="s">
        <v>9</v>
      </c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'Mai 23'!I38</f>
        <v>0</v>
      </c>
      <c r="J5" s="32" t="s">
        <v>9</v>
      </c>
      <c r="K5" s="7"/>
      <c r="L5" s="52"/>
      <c r="M5" s="7"/>
    </row>
    <row r="6" spans="1:16" ht="37" customHeight="1" x14ac:dyDescent="0.2">
      <c r="A6" s="34" t="s">
        <v>14</v>
      </c>
      <c r="B6" s="35" t="s">
        <v>15</v>
      </c>
      <c r="C6" s="36" t="s">
        <v>16</v>
      </c>
      <c r="D6" s="37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24" t="s">
        <v>23</v>
      </c>
      <c r="K6" s="7"/>
      <c r="L6" s="52" t="s">
        <v>24</v>
      </c>
      <c r="M6" s="7"/>
    </row>
    <row r="7" spans="1:16" ht="19.5" customHeight="1" x14ac:dyDescent="0.2">
      <c r="A7" s="53">
        <f t="shared" ref="A7:A34" si="0">WEEKDAY(B7)+1</f>
        <v>6</v>
      </c>
      <c r="B7" s="61">
        <f>DATE(YEAR($B$3),MONTH($B$3),DAY(B3))</f>
        <v>43616</v>
      </c>
      <c r="C7" s="101"/>
      <c r="D7" s="102"/>
      <c r="E7" s="57" t="str">
        <f t="shared" ref="E7:E36" si="1">IF(C7="","",D7-C7)</f>
        <v/>
      </c>
      <c r="F7" s="57" t="str">
        <f t="shared" ref="F7:F36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58" t="str">
        <f t="shared" ref="G7:G36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6" si="4">IF(E7="","",IF(OR(WEEKDAY(A7)=1,WEEKDAY(A7)=7,L7="arbeitsfrei",E7&lt;=$L$4),"",$M$4))</f>
        <v/>
      </c>
      <c r="I7" s="59">
        <f>IF(F7="",IF(G7="",I5,I5-G7-IF(H7="",0,H7)),I5+F7-IF(H7="",0,H7))</f>
        <v>0</v>
      </c>
      <c r="J7" s="63"/>
      <c r="K7" s="7"/>
      <c r="L7" s="52"/>
      <c r="M7" s="7"/>
    </row>
    <row r="8" spans="1:16" ht="19.5" customHeight="1" x14ac:dyDescent="0.2">
      <c r="A8" s="53">
        <f t="shared" si="0"/>
        <v>7</v>
      </c>
      <c r="B8" s="54">
        <f t="shared" ref="B8:B34" si="5">DATE(YEAR($B$3),MONTH($B$3),DAY(B7+1))</f>
        <v>43617</v>
      </c>
      <c r="C8" s="55"/>
      <c r="D8" s="56"/>
      <c r="E8" s="57" t="str">
        <f t="shared" si="1"/>
        <v/>
      </c>
      <c r="F8" s="57" t="str">
        <f t="shared" si="2"/>
        <v/>
      </c>
      <c r="G8" s="58" t="str">
        <f t="shared" si="3"/>
        <v/>
      </c>
      <c r="H8" s="104" t="str">
        <f t="shared" si="4"/>
        <v/>
      </c>
      <c r="I8" s="59">
        <f t="shared" ref="I8:I36" si="6">IF(F8="",IF(G8="",I7,I7-G8-IF(H8="",0,H8)),I7+F8-IF(H8="",0,H8))</f>
        <v>0</v>
      </c>
      <c r="J8" s="60"/>
      <c r="K8" s="7"/>
      <c r="L8" s="52"/>
      <c r="M8" s="7"/>
    </row>
    <row r="9" spans="1:16" ht="19.5" customHeight="1" x14ac:dyDescent="0.2">
      <c r="A9" s="44">
        <f t="shared" si="0"/>
        <v>8</v>
      </c>
      <c r="B9" s="64">
        <f t="shared" si="5"/>
        <v>43618</v>
      </c>
      <c r="C9" s="65"/>
      <c r="D9" s="66"/>
      <c r="E9" s="48" t="str">
        <f t="shared" si="1"/>
        <v/>
      </c>
      <c r="F9" s="48" t="str">
        <f t="shared" si="2"/>
        <v/>
      </c>
      <c r="G9" s="49" t="str">
        <f t="shared" si="3"/>
        <v/>
      </c>
      <c r="H9" s="108" t="str">
        <f t="shared" si="4"/>
        <v/>
      </c>
      <c r="I9" s="50">
        <f t="shared" si="6"/>
        <v>0</v>
      </c>
      <c r="J9" s="67"/>
      <c r="K9" s="7"/>
      <c r="L9" s="52"/>
      <c r="M9" s="7"/>
    </row>
    <row r="10" spans="1:16" ht="19.5" customHeight="1" x14ac:dyDescent="0.2">
      <c r="A10" s="44">
        <f t="shared" si="0"/>
        <v>2</v>
      </c>
      <c r="B10" s="64">
        <f t="shared" si="5"/>
        <v>43619</v>
      </c>
      <c r="C10" s="65"/>
      <c r="D10" s="66"/>
      <c r="E10" s="48" t="str">
        <f t="shared" si="1"/>
        <v/>
      </c>
      <c r="F10" s="48" t="str">
        <f t="shared" si="2"/>
        <v/>
      </c>
      <c r="G10" s="49" t="str">
        <f t="shared" si="3"/>
        <v/>
      </c>
      <c r="H10" s="108" t="str">
        <f t="shared" si="4"/>
        <v/>
      </c>
      <c r="I10" s="50">
        <f t="shared" si="6"/>
        <v>0</v>
      </c>
      <c r="J10" s="67"/>
      <c r="K10" s="7"/>
      <c r="L10" s="52"/>
      <c r="M10" s="7"/>
    </row>
    <row r="11" spans="1:16" ht="19.5" customHeight="1" x14ac:dyDescent="0.2">
      <c r="A11" s="53">
        <f t="shared" si="0"/>
        <v>3</v>
      </c>
      <c r="B11" s="54">
        <f t="shared" si="5"/>
        <v>43620</v>
      </c>
      <c r="C11" s="55"/>
      <c r="D11" s="56"/>
      <c r="E11" s="57" t="str">
        <f t="shared" si="1"/>
        <v/>
      </c>
      <c r="F11" s="57" t="str">
        <f t="shared" si="2"/>
        <v/>
      </c>
      <c r="G11" s="58" t="str">
        <f t="shared" si="3"/>
        <v/>
      </c>
      <c r="H11" s="104" t="str">
        <f t="shared" si="4"/>
        <v/>
      </c>
      <c r="I11" s="59">
        <f t="shared" si="6"/>
        <v>0</v>
      </c>
      <c r="J11" s="60"/>
      <c r="K11" s="7"/>
      <c r="L11" s="7"/>
      <c r="M11" s="7"/>
    </row>
    <row r="12" spans="1:16" ht="19.5" customHeight="1" x14ac:dyDescent="0.2">
      <c r="A12" s="53">
        <f t="shared" si="0"/>
        <v>4</v>
      </c>
      <c r="B12" s="54">
        <f t="shared" si="5"/>
        <v>43621</v>
      </c>
      <c r="C12" s="55"/>
      <c r="D12" s="56"/>
      <c r="E12" s="57" t="str">
        <f t="shared" si="1"/>
        <v/>
      </c>
      <c r="F12" s="57" t="str">
        <f t="shared" si="2"/>
        <v/>
      </c>
      <c r="G12" s="58" t="str">
        <f t="shared" si="3"/>
        <v/>
      </c>
      <c r="H12" s="104" t="str">
        <f t="shared" si="4"/>
        <v/>
      </c>
      <c r="I12" s="59">
        <f t="shared" si="6"/>
        <v>0</v>
      </c>
      <c r="J12" s="60"/>
      <c r="K12" s="7"/>
      <c r="L12" s="7"/>
      <c r="M12" s="7"/>
    </row>
    <row r="13" spans="1:16" ht="19.5" customHeight="1" x14ac:dyDescent="0.2">
      <c r="A13" s="53">
        <f t="shared" si="0"/>
        <v>5</v>
      </c>
      <c r="B13" s="61">
        <f t="shared" si="5"/>
        <v>43622</v>
      </c>
      <c r="C13" s="62"/>
      <c r="D13" s="56"/>
      <c r="E13" s="57" t="str">
        <f t="shared" si="1"/>
        <v/>
      </c>
      <c r="F13" s="57" t="str">
        <f t="shared" si="2"/>
        <v/>
      </c>
      <c r="G13" s="58" t="str">
        <f t="shared" si="3"/>
        <v/>
      </c>
      <c r="H13" s="104" t="str">
        <f t="shared" si="4"/>
        <v/>
      </c>
      <c r="I13" s="59">
        <f t="shared" si="6"/>
        <v>0</v>
      </c>
      <c r="J13" s="60"/>
      <c r="K13" s="7"/>
      <c r="L13" s="7"/>
      <c r="M13" s="7"/>
    </row>
    <row r="14" spans="1:16" ht="19.5" customHeight="1" x14ac:dyDescent="0.2">
      <c r="A14" s="53">
        <f t="shared" si="0"/>
        <v>6</v>
      </c>
      <c r="B14" s="61">
        <f t="shared" si="5"/>
        <v>43623</v>
      </c>
      <c r="C14" s="62"/>
      <c r="D14" s="56"/>
      <c r="E14" s="57" t="str">
        <f t="shared" si="1"/>
        <v/>
      </c>
      <c r="F14" s="57" t="str">
        <f t="shared" si="2"/>
        <v/>
      </c>
      <c r="G14" s="58" t="str">
        <f t="shared" si="3"/>
        <v/>
      </c>
      <c r="H14" s="104" t="str">
        <f t="shared" si="4"/>
        <v/>
      </c>
      <c r="I14" s="59">
        <f t="shared" si="6"/>
        <v>0</v>
      </c>
      <c r="J14" s="60"/>
      <c r="K14" s="7"/>
      <c r="L14" s="7"/>
      <c r="M14" s="7"/>
    </row>
    <row r="15" spans="1:16" ht="19.5" customHeight="1" x14ac:dyDescent="0.2">
      <c r="A15" s="53">
        <f t="shared" si="0"/>
        <v>7</v>
      </c>
      <c r="B15" s="61">
        <f t="shared" si="5"/>
        <v>43624</v>
      </c>
      <c r="C15" s="62"/>
      <c r="D15" s="56"/>
      <c r="E15" s="57" t="str">
        <f t="shared" si="1"/>
        <v/>
      </c>
      <c r="F15" s="57" t="str">
        <f t="shared" si="2"/>
        <v/>
      </c>
      <c r="G15" s="58" t="str">
        <f t="shared" si="3"/>
        <v/>
      </c>
      <c r="H15" s="104" t="str">
        <f t="shared" si="4"/>
        <v/>
      </c>
      <c r="I15" s="59">
        <f t="shared" si="6"/>
        <v>0</v>
      </c>
      <c r="J15" s="60"/>
      <c r="K15" s="7"/>
      <c r="L15" s="7"/>
      <c r="M15" s="7"/>
    </row>
    <row r="16" spans="1:16" ht="19.5" customHeight="1" x14ac:dyDescent="0.2">
      <c r="A16" s="44">
        <f t="shared" si="0"/>
        <v>8</v>
      </c>
      <c r="B16" s="64">
        <f t="shared" si="5"/>
        <v>43625</v>
      </c>
      <c r="C16" s="65"/>
      <c r="D16" s="66"/>
      <c r="E16" s="48" t="str">
        <f t="shared" si="1"/>
        <v/>
      </c>
      <c r="F16" s="48" t="str">
        <f t="shared" si="2"/>
        <v/>
      </c>
      <c r="G16" s="49" t="str">
        <f t="shared" si="3"/>
        <v/>
      </c>
      <c r="H16" s="108" t="str">
        <f t="shared" si="4"/>
        <v/>
      </c>
      <c r="I16" s="50">
        <f t="shared" si="6"/>
        <v>0</v>
      </c>
      <c r="J16" s="67"/>
      <c r="K16" s="7"/>
      <c r="L16" s="7"/>
      <c r="M16" s="7"/>
    </row>
    <row r="17" spans="1:13" ht="19.5" customHeight="1" x14ac:dyDescent="0.2">
      <c r="A17" s="44">
        <f t="shared" si="0"/>
        <v>2</v>
      </c>
      <c r="B17" s="64">
        <f t="shared" si="5"/>
        <v>43626</v>
      </c>
      <c r="C17" s="65"/>
      <c r="D17" s="66"/>
      <c r="E17" s="48" t="str">
        <f t="shared" si="1"/>
        <v/>
      </c>
      <c r="F17" s="48" t="str">
        <f t="shared" si="2"/>
        <v/>
      </c>
      <c r="G17" s="49" t="str">
        <f t="shared" si="3"/>
        <v/>
      </c>
      <c r="H17" s="108" t="str">
        <f t="shared" si="4"/>
        <v/>
      </c>
      <c r="I17" s="50">
        <f t="shared" si="6"/>
        <v>0</v>
      </c>
      <c r="J17" s="67"/>
      <c r="K17" s="7"/>
      <c r="L17" s="7"/>
      <c r="M17" s="7"/>
    </row>
    <row r="18" spans="1:13" ht="19.5" customHeight="1" x14ac:dyDescent="0.2">
      <c r="A18" s="53">
        <f t="shared" si="0"/>
        <v>3</v>
      </c>
      <c r="B18" s="54">
        <f t="shared" si="5"/>
        <v>43627</v>
      </c>
      <c r="C18" s="55"/>
      <c r="D18" s="56"/>
      <c r="E18" s="57" t="str">
        <f t="shared" si="1"/>
        <v/>
      </c>
      <c r="F18" s="57" t="str">
        <f t="shared" si="2"/>
        <v/>
      </c>
      <c r="G18" s="58" t="str">
        <f t="shared" si="3"/>
        <v/>
      </c>
      <c r="H18" s="104" t="str">
        <f t="shared" si="4"/>
        <v/>
      </c>
      <c r="I18" s="59">
        <f t="shared" si="6"/>
        <v>0</v>
      </c>
      <c r="J18" s="60"/>
      <c r="K18" s="7"/>
      <c r="L18" s="7"/>
      <c r="M18" s="7"/>
    </row>
    <row r="19" spans="1:13" ht="19.5" customHeight="1" x14ac:dyDescent="0.2">
      <c r="A19" s="53">
        <f t="shared" si="0"/>
        <v>4</v>
      </c>
      <c r="B19" s="54">
        <f t="shared" si="5"/>
        <v>43628</v>
      </c>
      <c r="C19" s="55"/>
      <c r="D19" s="56"/>
      <c r="E19" s="57" t="str">
        <f t="shared" si="1"/>
        <v/>
      </c>
      <c r="F19" s="57" t="str">
        <f t="shared" si="2"/>
        <v/>
      </c>
      <c r="G19" s="58" t="str">
        <f t="shared" si="3"/>
        <v/>
      </c>
      <c r="H19" s="104" t="str">
        <f t="shared" si="4"/>
        <v/>
      </c>
      <c r="I19" s="59">
        <f t="shared" si="6"/>
        <v>0</v>
      </c>
      <c r="J19" s="60"/>
      <c r="K19" s="7"/>
      <c r="L19" s="7"/>
      <c r="M19" s="7"/>
    </row>
    <row r="20" spans="1:13" ht="19.5" customHeight="1" x14ac:dyDescent="0.2">
      <c r="A20" s="53">
        <f t="shared" si="0"/>
        <v>5</v>
      </c>
      <c r="B20" s="61">
        <f t="shared" si="5"/>
        <v>43629</v>
      </c>
      <c r="C20" s="62"/>
      <c r="D20" s="56"/>
      <c r="E20" s="57" t="str">
        <f t="shared" si="1"/>
        <v/>
      </c>
      <c r="F20" s="57" t="str">
        <f t="shared" si="2"/>
        <v/>
      </c>
      <c r="G20" s="58" t="str">
        <f t="shared" si="3"/>
        <v/>
      </c>
      <c r="H20" s="104" t="str">
        <f t="shared" si="4"/>
        <v/>
      </c>
      <c r="I20" s="59">
        <f t="shared" si="6"/>
        <v>0</v>
      </c>
      <c r="J20" s="63"/>
      <c r="K20" s="7"/>
      <c r="L20" s="7"/>
      <c r="M20" s="7"/>
    </row>
    <row r="21" spans="1:13" ht="19.5" customHeight="1" x14ac:dyDescent="0.2">
      <c r="A21" s="53">
        <f t="shared" si="0"/>
        <v>6</v>
      </c>
      <c r="B21" s="61">
        <f t="shared" si="5"/>
        <v>43630</v>
      </c>
      <c r="C21" s="62"/>
      <c r="D21" s="56"/>
      <c r="E21" s="57" t="str">
        <f t="shared" si="1"/>
        <v/>
      </c>
      <c r="F21" s="57" t="str">
        <f t="shared" si="2"/>
        <v/>
      </c>
      <c r="G21" s="58" t="str">
        <f t="shared" si="3"/>
        <v/>
      </c>
      <c r="H21" s="104" t="str">
        <f t="shared" si="4"/>
        <v/>
      </c>
      <c r="I21" s="59">
        <f t="shared" si="6"/>
        <v>0</v>
      </c>
      <c r="J21" s="63"/>
      <c r="K21" s="7"/>
      <c r="L21" s="7"/>
      <c r="M21" s="7"/>
    </row>
    <row r="22" spans="1:13" ht="19.5" customHeight="1" x14ac:dyDescent="0.2">
      <c r="A22" s="53">
        <f t="shared" si="0"/>
        <v>7</v>
      </c>
      <c r="B22" s="54">
        <f t="shared" si="5"/>
        <v>43631</v>
      </c>
      <c r="C22" s="55"/>
      <c r="D22" s="56"/>
      <c r="E22" s="57" t="str">
        <f t="shared" si="1"/>
        <v/>
      </c>
      <c r="F22" s="57" t="str">
        <f t="shared" si="2"/>
        <v/>
      </c>
      <c r="G22" s="58" t="str">
        <f t="shared" si="3"/>
        <v/>
      </c>
      <c r="H22" s="104" t="str">
        <f t="shared" si="4"/>
        <v/>
      </c>
      <c r="I22" s="59">
        <f t="shared" si="6"/>
        <v>0</v>
      </c>
      <c r="J22" s="60"/>
      <c r="K22" s="7"/>
      <c r="L22" s="7"/>
      <c r="M22" s="7"/>
    </row>
    <row r="23" spans="1:13" ht="19.5" customHeight="1" x14ac:dyDescent="0.2">
      <c r="A23" s="44">
        <f t="shared" si="0"/>
        <v>8</v>
      </c>
      <c r="B23" s="64">
        <f t="shared" si="5"/>
        <v>43632</v>
      </c>
      <c r="C23" s="65"/>
      <c r="D23" s="66"/>
      <c r="E23" s="48" t="str">
        <f t="shared" si="1"/>
        <v/>
      </c>
      <c r="F23" s="48" t="str">
        <f t="shared" si="2"/>
        <v/>
      </c>
      <c r="G23" s="49" t="str">
        <f t="shared" si="3"/>
        <v/>
      </c>
      <c r="H23" s="108" t="str">
        <f t="shared" si="4"/>
        <v/>
      </c>
      <c r="I23" s="50">
        <f t="shared" si="6"/>
        <v>0</v>
      </c>
      <c r="J23" s="67"/>
      <c r="K23" s="7"/>
      <c r="L23" s="7"/>
      <c r="M23" s="7"/>
    </row>
    <row r="24" spans="1:13" ht="19.5" customHeight="1" x14ac:dyDescent="0.2">
      <c r="A24" s="44">
        <f t="shared" si="0"/>
        <v>2</v>
      </c>
      <c r="B24" s="64">
        <f t="shared" si="5"/>
        <v>43633</v>
      </c>
      <c r="C24" s="65"/>
      <c r="D24" s="66"/>
      <c r="E24" s="48" t="str">
        <f t="shared" si="1"/>
        <v/>
      </c>
      <c r="F24" s="48" t="str">
        <f t="shared" si="2"/>
        <v/>
      </c>
      <c r="G24" s="49" t="str">
        <f t="shared" si="3"/>
        <v/>
      </c>
      <c r="H24" s="108" t="str">
        <f t="shared" si="4"/>
        <v/>
      </c>
      <c r="I24" s="50">
        <f t="shared" si="6"/>
        <v>0</v>
      </c>
      <c r="J24" s="67"/>
      <c r="K24" s="7"/>
      <c r="L24" s="7"/>
      <c r="M24" s="7"/>
    </row>
    <row r="25" spans="1:13" ht="19.5" customHeight="1" x14ac:dyDescent="0.2">
      <c r="A25" s="53">
        <f t="shared" si="0"/>
        <v>3</v>
      </c>
      <c r="B25" s="54">
        <f t="shared" si="5"/>
        <v>43634</v>
      </c>
      <c r="C25" s="55"/>
      <c r="D25" s="56"/>
      <c r="E25" s="57" t="str">
        <f t="shared" si="1"/>
        <v/>
      </c>
      <c r="F25" s="57" t="str">
        <f t="shared" si="2"/>
        <v/>
      </c>
      <c r="G25" s="58" t="str">
        <f t="shared" si="3"/>
        <v/>
      </c>
      <c r="H25" s="104" t="str">
        <f t="shared" si="4"/>
        <v/>
      </c>
      <c r="I25" s="59">
        <f t="shared" si="6"/>
        <v>0</v>
      </c>
      <c r="J25" s="60"/>
      <c r="K25" s="7"/>
      <c r="L25" s="7"/>
      <c r="M25" s="7"/>
    </row>
    <row r="26" spans="1:13" ht="19.5" customHeight="1" x14ac:dyDescent="0.2">
      <c r="A26" s="53">
        <f t="shared" si="0"/>
        <v>4</v>
      </c>
      <c r="B26" s="54">
        <f t="shared" si="5"/>
        <v>43635</v>
      </c>
      <c r="C26" s="55"/>
      <c r="D26" s="56"/>
      <c r="E26" s="57" t="str">
        <f t="shared" si="1"/>
        <v/>
      </c>
      <c r="F26" s="57" t="str">
        <f t="shared" si="2"/>
        <v/>
      </c>
      <c r="G26" s="58" t="str">
        <f t="shared" si="3"/>
        <v/>
      </c>
      <c r="H26" s="104" t="str">
        <f t="shared" si="4"/>
        <v/>
      </c>
      <c r="I26" s="59">
        <f t="shared" si="6"/>
        <v>0</v>
      </c>
      <c r="J26" s="60"/>
      <c r="K26" s="7"/>
      <c r="L26" s="7"/>
      <c r="M26" s="7"/>
    </row>
    <row r="27" spans="1:13" ht="19.5" customHeight="1" x14ac:dyDescent="0.2">
      <c r="A27" s="53">
        <f t="shared" si="0"/>
        <v>5</v>
      </c>
      <c r="B27" s="61">
        <f t="shared" si="5"/>
        <v>43636</v>
      </c>
      <c r="C27" s="62"/>
      <c r="D27" s="56"/>
      <c r="E27" s="57" t="str">
        <f t="shared" si="1"/>
        <v/>
      </c>
      <c r="F27" s="57" t="str">
        <f t="shared" si="2"/>
        <v/>
      </c>
      <c r="G27" s="58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  <c r="M27" s="7"/>
    </row>
    <row r="28" spans="1:13" ht="19.5" customHeight="1" x14ac:dyDescent="0.2">
      <c r="A28" s="53">
        <f t="shared" si="0"/>
        <v>6</v>
      </c>
      <c r="B28" s="61">
        <f t="shared" si="5"/>
        <v>43637</v>
      </c>
      <c r="C28" s="62"/>
      <c r="D28" s="56"/>
      <c r="E28" s="57" t="str">
        <f t="shared" si="1"/>
        <v/>
      </c>
      <c r="F28" s="57" t="str">
        <f t="shared" si="2"/>
        <v/>
      </c>
      <c r="G28" s="58" t="str">
        <f t="shared" si="3"/>
        <v/>
      </c>
      <c r="H28" s="104" t="str">
        <f t="shared" si="4"/>
        <v/>
      </c>
      <c r="I28" s="59">
        <f t="shared" si="6"/>
        <v>0</v>
      </c>
      <c r="J28" s="63"/>
      <c r="K28" s="7"/>
      <c r="L28" s="7"/>
      <c r="M28" s="7"/>
    </row>
    <row r="29" spans="1:13" ht="19.5" customHeight="1" x14ac:dyDescent="0.2">
      <c r="A29" s="53">
        <f t="shared" si="0"/>
        <v>7</v>
      </c>
      <c r="B29" s="54">
        <f t="shared" si="5"/>
        <v>43638</v>
      </c>
      <c r="C29" s="55"/>
      <c r="D29" s="56"/>
      <c r="E29" s="57" t="str">
        <f t="shared" si="1"/>
        <v/>
      </c>
      <c r="F29" s="57" t="str">
        <f t="shared" si="2"/>
        <v/>
      </c>
      <c r="G29" s="58" t="str">
        <f t="shared" si="3"/>
        <v/>
      </c>
      <c r="H29" s="104" t="str">
        <f t="shared" si="4"/>
        <v/>
      </c>
      <c r="I29" s="59">
        <f t="shared" si="6"/>
        <v>0</v>
      </c>
      <c r="J29" s="60"/>
      <c r="K29" s="7"/>
      <c r="L29" s="7"/>
      <c r="M29" s="7"/>
    </row>
    <row r="30" spans="1:13" ht="19.5" customHeight="1" x14ac:dyDescent="0.2">
      <c r="A30" s="44">
        <f t="shared" si="0"/>
        <v>8</v>
      </c>
      <c r="B30" s="64">
        <f t="shared" si="5"/>
        <v>43639</v>
      </c>
      <c r="C30" s="65"/>
      <c r="D30" s="66"/>
      <c r="E30" s="48" t="str">
        <f t="shared" si="1"/>
        <v/>
      </c>
      <c r="F30" s="48" t="str">
        <f t="shared" si="2"/>
        <v/>
      </c>
      <c r="G30" s="49" t="str">
        <f t="shared" si="3"/>
        <v/>
      </c>
      <c r="H30" s="108" t="str">
        <f t="shared" si="4"/>
        <v/>
      </c>
      <c r="I30" s="50">
        <f t="shared" si="6"/>
        <v>0</v>
      </c>
      <c r="J30" s="67"/>
      <c r="K30" s="7"/>
      <c r="L30" s="7"/>
      <c r="M30" s="7"/>
    </row>
    <row r="31" spans="1:13" ht="19.5" customHeight="1" x14ac:dyDescent="0.2">
      <c r="A31" s="44">
        <f t="shared" si="0"/>
        <v>2</v>
      </c>
      <c r="B31" s="64">
        <f t="shared" si="5"/>
        <v>43640</v>
      </c>
      <c r="C31" s="65"/>
      <c r="D31" s="66"/>
      <c r="E31" s="48" t="str">
        <f t="shared" si="1"/>
        <v/>
      </c>
      <c r="F31" s="48" t="str">
        <f t="shared" si="2"/>
        <v/>
      </c>
      <c r="G31" s="49" t="str">
        <f t="shared" si="3"/>
        <v/>
      </c>
      <c r="H31" s="108" t="str">
        <f t="shared" si="4"/>
        <v/>
      </c>
      <c r="I31" s="50">
        <f t="shared" si="6"/>
        <v>0</v>
      </c>
      <c r="J31" s="67"/>
      <c r="K31" s="7"/>
      <c r="L31" s="7"/>
      <c r="M31" s="7"/>
    </row>
    <row r="32" spans="1:13" ht="19.5" customHeight="1" x14ac:dyDescent="0.2">
      <c r="A32" s="53">
        <f t="shared" si="0"/>
        <v>3</v>
      </c>
      <c r="B32" s="54">
        <f t="shared" si="5"/>
        <v>43641</v>
      </c>
      <c r="C32" s="55"/>
      <c r="D32" s="56"/>
      <c r="E32" s="57" t="str">
        <f t="shared" si="1"/>
        <v/>
      </c>
      <c r="F32" s="57" t="str">
        <f t="shared" si="2"/>
        <v/>
      </c>
      <c r="G32" s="58" t="str">
        <f t="shared" si="3"/>
        <v/>
      </c>
      <c r="H32" s="104" t="str">
        <f t="shared" si="4"/>
        <v/>
      </c>
      <c r="I32" s="59">
        <f t="shared" si="6"/>
        <v>0</v>
      </c>
      <c r="J32" s="60"/>
      <c r="K32" s="7"/>
      <c r="L32" s="7"/>
      <c r="M32" s="7"/>
    </row>
    <row r="33" spans="1:13" ht="19.5" customHeight="1" x14ac:dyDescent="0.2">
      <c r="A33" s="53">
        <f t="shared" si="0"/>
        <v>4</v>
      </c>
      <c r="B33" s="54">
        <f t="shared" si="5"/>
        <v>43642</v>
      </c>
      <c r="C33" s="55"/>
      <c r="D33" s="56"/>
      <c r="E33" s="57" t="str">
        <f t="shared" si="1"/>
        <v/>
      </c>
      <c r="F33" s="57" t="str">
        <f t="shared" si="2"/>
        <v/>
      </c>
      <c r="G33" s="58" t="str">
        <f t="shared" si="3"/>
        <v/>
      </c>
      <c r="H33" s="104" t="str">
        <f t="shared" si="4"/>
        <v/>
      </c>
      <c r="I33" s="59">
        <f t="shared" si="6"/>
        <v>0</v>
      </c>
      <c r="J33" s="60"/>
      <c r="K33" s="7"/>
      <c r="L33" s="7"/>
      <c r="M33" s="7"/>
    </row>
    <row r="34" spans="1:13" ht="19.5" customHeight="1" x14ac:dyDescent="0.2">
      <c r="A34" s="53">
        <f t="shared" si="0"/>
        <v>5</v>
      </c>
      <c r="B34" s="61">
        <f t="shared" si="5"/>
        <v>43643</v>
      </c>
      <c r="C34" s="62"/>
      <c r="D34" s="56"/>
      <c r="E34" s="57" t="str">
        <f t="shared" si="1"/>
        <v/>
      </c>
      <c r="F34" s="57" t="str">
        <f t="shared" si="2"/>
        <v/>
      </c>
      <c r="G34" s="58" t="str">
        <f t="shared" si="3"/>
        <v/>
      </c>
      <c r="H34" s="104" t="str">
        <f t="shared" si="4"/>
        <v/>
      </c>
      <c r="I34" s="59">
        <f t="shared" si="6"/>
        <v>0</v>
      </c>
      <c r="J34" s="63"/>
      <c r="K34" s="7"/>
      <c r="L34" s="7"/>
      <c r="M34" s="7"/>
    </row>
    <row r="35" spans="1:13" ht="19.5" customHeight="1" x14ac:dyDescent="0.2">
      <c r="A35" s="53">
        <f>IF(B35="","",WEEKDAY(B35+1))</f>
        <v>6</v>
      </c>
      <c r="B35" s="61">
        <f>IF(B34="","",IF(DAY(B34+1)&gt;MONTH($B$3),B34+1,""))</f>
        <v>43644</v>
      </c>
      <c r="C35" s="62"/>
      <c r="D35" s="56"/>
      <c r="E35" s="57" t="str">
        <f t="shared" si="1"/>
        <v/>
      </c>
      <c r="F35" s="57" t="str">
        <f t="shared" si="2"/>
        <v/>
      </c>
      <c r="G35" s="58" t="str">
        <f t="shared" si="3"/>
        <v/>
      </c>
      <c r="H35" s="104" t="str">
        <f t="shared" si="4"/>
        <v/>
      </c>
      <c r="I35" s="59">
        <f t="shared" si="6"/>
        <v>0</v>
      </c>
      <c r="J35" s="63"/>
      <c r="K35" s="7"/>
      <c r="L35" s="7"/>
      <c r="M35" s="7"/>
    </row>
    <row r="36" spans="1:13" ht="19.5" customHeight="1" x14ac:dyDescent="0.2">
      <c r="A36" s="53">
        <f>IF(B36="","",WEEKDAY(B36+1))</f>
        <v>7</v>
      </c>
      <c r="B36" s="148">
        <f>IF(B35="","",IF(DAY(B35+1)&gt;MONTH($B$3),B35+1,""))</f>
        <v>43645</v>
      </c>
      <c r="C36" s="117"/>
      <c r="D36" s="118"/>
      <c r="E36" s="119" t="str">
        <f t="shared" si="1"/>
        <v/>
      </c>
      <c r="F36" s="57" t="str">
        <f t="shared" si="2"/>
        <v/>
      </c>
      <c r="G36" s="58" t="str">
        <f t="shared" si="3"/>
        <v/>
      </c>
      <c r="H36" s="104" t="str">
        <f t="shared" si="4"/>
        <v/>
      </c>
      <c r="I36" s="59">
        <f t="shared" si="6"/>
        <v>0</v>
      </c>
      <c r="J36" s="120"/>
      <c r="K36" s="7"/>
      <c r="L36" s="7"/>
      <c r="M36" s="7"/>
    </row>
    <row r="37" spans="1:13" ht="19.5" customHeight="1" x14ac:dyDescent="0.2">
      <c r="A37" s="73"/>
      <c r="B37" s="29"/>
      <c r="C37" s="74"/>
      <c r="D37" s="74"/>
      <c r="E37" s="75"/>
      <c r="F37" s="76"/>
      <c r="G37" s="77"/>
      <c r="H37" s="31" t="s">
        <v>13</v>
      </c>
      <c r="I37" s="78">
        <f>I36</f>
        <v>0</v>
      </c>
      <c r="J37" s="79"/>
    </row>
    <row r="38" spans="1:13" ht="19.5" customHeight="1" x14ac:dyDescent="0.2">
      <c r="B38" s="81"/>
      <c r="C38" s="82"/>
      <c r="D38" s="82"/>
      <c r="E38" s="83"/>
      <c r="F38" s="84"/>
      <c r="G38" s="83"/>
      <c r="H38" s="83"/>
      <c r="I38" s="83"/>
      <c r="J38" s="85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2"/>
      <c r="C40" s="82"/>
      <c r="D40" s="82"/>
      <c r="E40" s="83"/>
      <c r="F40" s="86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4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  <row r="65" spans="2:10" ht="19.5" customHeight="1" x14ac:dyDescent="0.2">
      <c r="B65" s="82"/>
      <c r="C65" s="82"/>
      <c r="D65" s="82"/>
      <c r="E65" s="83"/>
      <c r="F65" s="84"/>
      <c r="G65" s="83"/>
      <c r="H65" s="83"/>
      <c r="I65" s="83"/>
      <c r="J65" s="85"/>
    </row>
    <row r="66" spans="2:10" ht="19.5" customHeight="1" x14ac:dyDescent="0.2">
      <c r="B66" s="82"/>
      <c r="C66" s="82"/>
      <c r="D66" s="82"/>
      <c r="E66" s="83"/>
      <c r="F66" s="84"/>
      <c r="G66" s="83"/>
      <c r="H66" s="83"/>
      <c r="I66" s="83"/>
      <c r="J66" s="85"/>
    </row>
    <row r="67" spans="2:10" ht="19.5" customHeight="1" x14ac:dyDescent="0.2">
      <c r="B67" s="82"/>
      <c r="C67" s="82"/>
      <c r="D67" s="82"/>
      <c r="E67" s="83"/>
      <c r="F67" s="84"/>
      <c r="G67" s="83"/>
      <c r="H67" s="83"/>
      <c r="I67" s="83"/>
      <c r="J67" s="85"/>
    </row>
    <row r="68" spans="2:10" ht="19.5" customHeight="1" x14ac:dyDescent="0.2">
      <c r="B68" s="82"/>
      <c r="C68" s="82"/>
      <c r="D68" s="82"/>
      <c r="E68" s="83"/>
      <c r="F68" s="84"/>
      <c r="G68" s="83"/>
      <c r="H68" s="83"/>
      <c r="I68" s="83"/>
      <c r="J68" s="85"/>
    </row>
    <row r="69" spans="2:10" ht="19.5" customHeight="1" x14ac:dyDescent="0.2">
      <c r="B69" s="82"/>
      <c r="C69" s="82"/>
      <c r="D69" s="82"/>
      <c r="E69" s="83"/>
      <c r="F69" s="84"/>
      <c r="G69" s="83"/>
      <c r="H69" s="83"/>
      <c r="I69" s="83"/>
      <c r="J69" s="85"/>
    </row>
    <row r="70" spans="2:10" ht="19.5" customHeight="1" x14ac:dyDescent="0.2">
      <c r="B70" s="82"/>
      <c r="C70" s="82"/>
      <c r="D70" s="82"/>
      <c r="E70" s="83"/>
      <c r="F70" s="84"/>
      <c r="G70" s="83"/>
      <c r="H70" s="83"/>
      <c r="I70" s="83"/>
      <c r="J70" s="85"/>
    </row>
    <row r="71" spans="2:10" ht="19.5" customHeight="1" x14ac:dyDescent="0.2">
      <c r="B71" s="82"/>
      <c r="C71" s="82"/>
      <c r="D71" s="82"/>
      <c r="E71" s="83"/>
      <c r="F71" s="84"/>
      <c r="G71" s="83"/>
      <c r="H71" s="83"/>
      <c r="I71" s="83"/>
      <c r="J71" s="85"/>
    </row>
    <row r="72" spans="2:10" ht="19.5" customHeight="1" x14ac:dyDescent="0.2">
      <c r="B72" s="82"/>
      <c r="C72" s="82"/>
      <c r="D72" s="82"/>
      <c r="E72" s="83"/>
      <c r="F72" s="84"/>
      <c r="G72" s="83"/>
      <c r="H72" s="83"/>
      <c r="I72" s="83"/>
      <c r="J72" s="85"/>
    </row>
    <row r="73" spans="2:10" ht="19.5" customHeight="1" x14ac:dyDescent="0.2">
      <c r="B73" s="82"/>
      <c r="C73" s="82"/>
      <c r="D73" s="82"/>
      <c r="E73" s="83"/>
      <c r="F73" s="84"/>
      <c r="G73" s="83"/>
      <c r="H73" s="83"/>
      <c r="I73" s="83"/>
      <c r="J73" s="85"/>
    </row>
    <row r="74" spans="2:10" ht="19.5" customHeight="1" x14ac:dyDescent="0.2">
      <c r="B74" s="82"/>
      <c r="C74" s="82"/>
      <c r="D74" s="82"/>
      <c r="E74" s="83"/>
      <c r="F74" s="84"/>
      <c r="G74" s="83"/>
      <c r="H74" s="83"/>
      <c r="I74" s="83"/>
      <c r="J74" s="85"/>
    </row>
    <row r="75" spans="2:10" ht="19.5" customHeight="1" x14ac:dyDescent="0.2">
      <c r="B75" s="82"/>
      <c r="C75" s="82"/>
      <c r="D75" s="82"/>
      <c r="E75" s="83"/>
      <c r="F75" s="84"/>
      <c r="G75" s="83"/>
      <c r="H75" s="83"/>
      <c r="I75" s="83"/>
      <c r="J75" s="85"/>
    </row>
    <row r="76" spans="2:10" ht="19.5" customHeight="1" x14ac:dyDescent="0.2">
      <c r="B76" s="82"/>
      <c r="C76" s="82"/>
      <c r="D76" s="82"/>
      <c r="E76" s="83"/>
      <c r="F76" s="84"/>
      <c r="G76" s="83"/>
      <c r="H76" s="83"/>
      <c r="I76" s="83"/>
      <c r="J76" s="85"/>
    </row>
    <row r="77" spans="2:10" ht="19.5" customHeight="1" x14ac:dyDescent="0.2">
      <c r="B77" s="82"/>
      <c r="C77" s="82"/>
      <c r="D77" s="82"/>
      <c r="E77" s="83"/>
      <c r="F77" s="84"/>
      <c r="G77" s="83"/>
      <c r="H77" s="83"/>
      <c r="I77" s="83"/>
      <c r="J77" s="85"/>
    </row>
    <row r="78" spans="2:10" ht="19.5" customHeight="1" x14ac:dyDescent="0.2">
      <c r="B78" s="82"/>
      <c r="C78" s="82"/>
      <c r="D78" s="82"/>
      <c r="E78" s="83"/>
      <c r="F78" s="84"/>
      <c r="G78" s="83"/>
      <c r="H78" s="83"/>
      <c r="I78" s="83"/>
      <c r="J78" s="85"/>
    </row>
    <row r="79" spans="2:10" ht="19.5" customHeight="1" x14ac:dyDescent="0.2">
      <c r="B79" s="82"/>
      <c r="C79" s="82"/>
      <c r="D79" s="82"/>
      <c r="E79" s="83"/>
      <c r="F79" s="84"/>
      <c r="G79" s="83"/>
      <c r="H79" s="83"/>
      <c r="I79" s="83"/>
      <c r="J79" s="85"/>
    </row>
    <row r="80" spans="2:10" ht="19.5" customHeight="1" x14ac:dyDescent="0.2">
      <c r="B80" s="82"/>
      <c r="C80" s="82"/>
      <c r="D80" s="82"/>
      <c r="E80" s="83"/>
      <c r="F80" s="84"/>
      <c r="G80" s="83"/>
      <c r="H80" s="83"/>
      <c r="I80" s="83"/>
      <c r="J80" s="85"/>
    </row>
    <row r="81" spans="2:10" ht="19.5" customHeight="1" x14ac:dyDescent="0.2">
      <c r="B81" s="82"/>
      <c r="C81" s="82"/>
      <c r="D81" s="82"/>
      <c r="E81" s="83"/>
      <c r="F81" s="84"/>
      <c r="G81" s="83"/>
      <c r="H81" s="83"/>
      <c r="I81" s="83"/>
      <c r="J81" s="85"/>
    </row>
    <row r="82" spans="2:10" ht="19.5" customHeight="1" x14ac:dyDescent="0.2">
      <c r="B82" s="82"/>
      <c r="C82" s="82"/>
      <c r="D82" s="82"/>
      <c r="E82" s="83"/>
      <c r="F82" s="84"/>
      <c r="G82" s="83"/>
      <c r="H82" s="83"/>
      <c r="I82" s="83"/>
      <c r="J82" s="85"/>
    </row>
    <row r="83" spans="2:10" ht="19.5" customHeight="1" x14ac:dyDescent="0.2">
      <c r="B83" s="82"/>
      <c r="C83" s="82"/>
      <c r="D83" s="82"/>
      <c r="E83" s="83"/>
      <c r="F83" s="84"/>
      <c r="G83" s="83"/>
      <c r="H83" s="83"/>
      <c r="I83" s="83"/>
      <c r="J83" s="85"/>
    </row>
    <row r="84" spans="2:10" ht="19.5" customHeight="1" x14ac:dyDescent="0.2">
      <c r="B84" s="82"/>
      <c r="C84" s="82"/>
      <c r="D84" s="82"/>
      <c r="E84" s="83"/>
      <c r="F84" s="84"/>
      <c r="G84" s="83"/>
      <c r="H84" s="83"/>
      <c r="I84" s="83"/>
      <c r="J84" s="85"/>
    </row>
    <row r="85" spans="2:10" ht="19.5" customHeight="1" x14ac:dyDescent="0.2">
      <c r="B85" s="82"/>
      <c r="C85" s="82"/>
      <c r="D85" s="82"/>
      <c r="E85" s="83"/>
      <c r="F85" s="84"/>
      <c r="G85" s="83"/>
      <c r="H85" s="83"/>
      <c r="I85" s="83"/>
      <c r="J85" s="85"/>
    </row>
    <row r="86" spans="2:10" ht="19.5" customHeight="1" x14ac:dyDescent="0.2">
      <c r="B86" s="82"/>
      <c r="C86" s="82"/>
      <c r="D86" s="82"/>
      <c r="E86" s="83"/>
      <c r="F86" s="84"/>
      <c r="G86" s="83"/>
      <c r="H86" s="83"/>
      <c r="I86" s="83"/>
      <c r="J86" s="85"/>
    </row>
    <row r="87" spans="2:10" ht="19.5" customHeight="1" x14ac:dyDescent="0.2">
      <c r="B87" s="82"/>
      <c r="C87" s="82"/>
      <c r="D87" s="82"/>
      <c r="E87" s="83"/>
      <c r="F87" s="84"/>
      <c r="G87" s="83"/>
      <c r="H87" s="83"/>
      <c r="I87" s="83"/>
      <c r="J87" s="85"/>
    </row>
    <row r="88" spans="2:10" ht="19.5" customHeight="1" x14ac:dyDescent="0.2">
      <c r="B88" s="82"/>
      <c r="C88" s="82"/>
      <c r="D88" s="82"/>
      <c r="E88" s="83"/>
      <c r="F88" s="84"/>
      <c r="G88" s="83"/>
      <c r="H88" s="83"/>
      <c r="I88" s="83"/>
      <c r="J88" s="85"/>
    </row>
    <row r="89" spans="2:10" ht="19.5" customHeight="1" x14ac:dyDescent="0.2">
      <c r="B89" s="82"/>
      <c r="C89" s="82"/>
      <c r="D89" s="82"/>
      <c r="E89" s="83"/>
      <c r="F89" s="84"/>
      <c r="G89" s="83"/>
      <c r="H89" s="83"/>
      <c r="I89" s="83"/>
      <c r="J89" s="85"/>
    </row>
    <row r="90" spans="2:10" ht="19.5" customHeight="1" x14ac:dyDescent="0.2">
      <c r="B90" s="82"/>
      <c r="C90" s="82"/>
      <c r="D90" s="82"/>
      <c r="E90" s="83"/>
      <c r="F90" s="84"/>
      <c r="G90" s="83"/>
      <c r="H90" s="83"/>
      <c r="I90" s="83"/>
      <c r="J90" s="85"/>
    </row>
    <row r="91" spans="2:10" ht="19.5" customHeight="1" x14ac:dyDescent="0.2">
      <c r="B91" s="82"/>
      <c r="C91" s="82"/>
      <c r="D91" s="82"/>
      <c r="E91" s="83"/>
      <c r="F91" s="84"/>
      <c r="G91" s="83"/>
      <c r="H91" s="83"/>
      <c r="I91" s="83"/>
      <c r="J91" s="85"/>
    </row>
    <row r="92" spans="2:10" ht="19.5" customHeight="1" x14ac:dyDescent="0.2">
      <c r="B92" s="82"/>
      <c r="C92" s="82"/>
      <c r="D92" s="82"/>
      <c r="E92" s="83"/>
      <c r="F92" s="84"/>
      <c r="G92" s="83"/>
      <c r="H92" s="83"/>
      <c r="I92" s="83"/>
      <c r="J92" s="85"/>
    </row>
    <row r="93" spans="2:10" ht="19.5" customHeight="1" x14ac:dyDescent="0.2">
      <c r="B93" s="82"/>
      <c r="C93" s="82"/>
      <c r="D93" s="82"/>
      <c r="E93" s="83"/>
      <c r="F93" s="84"/>
      <c r="G93" s="83"/>
      <c r="H93" s="83"/>
      <c r="I93" s="83"/>
      <c r="J93" s="85"/>
    </row>
    <row r="94" spans="2:10" ht="19.5" customHeight="1" x14ac:dyDescent="0.2">
      <c r="B94" s="82"/>
      <c r="C94" s="82"/>
      <c r="D94" s="82"/>
      <c r="E94" s="83"/>
      <c r="F94" s="84"/>
      <c r="G94" s="83"/>
      <c r="H94" s="83"/>
      <c r="I94" s="83"/>
      <c r="J94" s="85"/>
    </row>
    <row r="95" spans="2:10" ht="19.5" customHeight="1" x14ac:dyDescent="0.2">
      <c r="B95" s="82"/>
      <c r="C95" s="82"/>
      <c r="D95" s="82"/>
      <c r="E95" s="83"/>
      <c r="F95" s="84"/>
      <c r="G95" s="83"/>
      <c r="H95" s="83"/>
      <c r="I95" s="83"/>
      <c r="J95" s="85"/>
    </row>
    <row r="96" spans="2:10" ht="19.5" customHeight="1" x14ac:dyDescent="0.2">
      <c r="B96" s="82"/>
      <c r="C96" s="82"/>
      <c r="D96" s="82"/>
      <c r="E96" s="83"/>
      <c r="F96" s="84"/>
      <c r="G96" s="83"/>
      <c r="H96" s="83"/>
      <c r="I96" s="83"/>
      <c r="J96" s="85"/>
    </row>
    <row r="97" spans="2:10" ht="19.5" customHeight="1" x14ac:dyDescent="0.2">
      <c r="B97" s="82"/>
      <c r="C97" s="82"/>
      <c r="D97" s="82"/>
      <c r="E97" s="83"/>
      <c r="F97" s="84"/>
      <c r="G97" s="83"/>
      <c r="H97" s="83"/>
      <c r="I97" s="83"/>
      <c r="J97" s="85"/>
    </row>
    <row r="98" spans="2:10" ht="19.5" customHeight="1" x14ac:dyDescent="0.2">
      <c r="B98" s="82"/>
      <c r="C98" s="82"/>
      <c r="D98" s="82"/>
      <c r="E98" s="83"/>
      <c r="F98" s="84"/>
      <c r="G98" s="83"/>
      <c r="H98" s="83"/>
      <c r="I98" s="83"/>
      <c r="J98" s="85"/>
    </row>
  </sheetData>
  <mergeCells count="4">
    <mergeCell ref="A1:J1"/>
    <mergeCell ref="B3:C3"/>
    <mergeCell ref="E3:G3"/>
    <mergeCell ref="C4:D4"/>
  </mergeCells>
  <conditionalFormatting sqref="J8:J12 J16:J19 J22:J26 J29:J33 J36">
    <cfRule type="expression" dxfId="316" priority="2">
      <formula>WEEKDAY(#REF!)=1</formula>
    </cfRule>
    <cfRule type="expression" dxfId="315" priority="3">
      <formula>WEEKDAY(#REF!)=7</formula>
    </cfRule>
  </conditionalFormatting>
  <conditionalFormatting sqref="E8:E12 E16:E19 E22:E26 E29:E33 E36">
    <cfRule type="expression" dxfId="314" priority="4">
      <formula>WEEKDAY(#REF!)=1</formula>
    </cfRule>
    <cfRule type="expression" dxfId="313" priority="5">
      <formula>WEEKDAY(#REF!)=7</formula>
    </cfRule>
  </conditionalFormatting>
  <conditionalFormatting sqref="D8:D12 D16:D19 D22:D26 D29:D33 D36">
    <cfRule type="expression" dxfId="312" priority="6">
      <formula>WEEKDAY(#REF!)=1</formula>
    </cfRule>
    <cfRule type="expression" dxfId="311" priority="7">
      <formula>WEEKDAY(#REF!)=7</formula>
    </cfRule>
  </conditionalFormatting>
  <conditionalFormatting sqref="C8:C12 C16:C19 C22:C26 C29:C33 C36">
    <cfRule type="expression" dxfId="310" priority="8">
      <formula>WEEKDAY(#REF!)=1</formula>
    </cfRule>
    <cfRule type="expression" dxfId="309" priority="9">
      <formula>WEEKDAY(#REF!)=7</formula>
    </cfRule>
  </conditionalFormatting>
  <conditionalFormatting sqref="B8:B12 B16:B19 B22:B26 B29:B33 B36">
    <cfRule type="expression" dxfId="308" priority="10">
      <formula>WEEKDAY(#REF!)=1</formula>
    </cfRule>
    <cfRule type="expression" dxfId="307" priority="11">
      <formula>WEEKDAY(#REF!)=7</formula>
    </cfRule>
  </conditionalFormatting>
  <conditionalFormatting sqref="E13">
    <cfRule type="expression" dxfId="306" priority="12">
      <formula>WEEKDAY(#REF!)=1</formula>
    </cfRule>
    <cfRule type="expression" dxfId="305" priority="13">
      <formula>WEEKDAY(#REF!)=7</formula>
    </cfRule>
  </conditionalFormatting>
  <conditionalFormatting sqref="D13">
    <cfRule type="expression" dxfId="304" priority="14">
      <formula>WEEKDAY(#REF!)=1</formula>
    </cfRule>
    <cfRule type="expression" dxfId="303" priority="15">
      <formula>WEEKDAY(#REF!)=7</formula>
    </cfRule>
  </conditionalFormatting>
  <conditionalFormatting sqref="B13:C13">
    <cfRule type="expression" dxfId="302" priority="16">
      <formula>WEEKDAY(#REF!)=1</formula>
    </cfRule>
    <cfRule type="expression" dxfId="301" priority="17">
      <formula>WEEKDAY(#REF!)=7</formula>
    </cfRule>
  </conditionalFormatting>
  <conditionalFormatting sqref="E14">
    <cfRule type="expression" dxfId="300" priority="18">
      <formula>WEEKDAY(#REF!)=1</formula>
    </cfRule>
    <cfRule type="expression" dxfId="299" priority="19">
      <formula>WEEKDAY(#REF!)=7</formula>
    </cfRule>
  </conditionalFormatting>
  <conditionalFormatting sqref="D14">
    <cfRule type="expression" dxfId="298" priority="20">
      <formula>WEEKDAY(#REF!)=1</formula>
    </cfRule>
    <cfRule type="expression" dxfId="297" priority="21">
      <formula>WEEKDAY(#REF!)=7</formula>
    </cfRule>
  </conditionalFormatting>
  <conditionalFormatting sqref="B14:C14">
    <cfRule type="expression" dxfId="296" priority="22">
      <formula>WEEKDAY(#REF!)=1</formula>
    </cfRule>
    <cfRule type="expression" dxfId="295" priority="23">
      <formula>WEEKDAY(#REF!)=7</formula>
    </cfRule>
  </conditionalFormatting>
  <conditionalFormatting sqref="J7 E7:G7 F8:G36">
    <cfRule type="expression" dxfId="294" priority="24">
      <formula>WEEKDAY(#REF!)=1</formula>
    </cfRule>
    <cfRule type="expression" dxfId="293" priority="25">
      <formula>WEEKDAY(#REF!)=7</formula>
    </cfRule>
  </conditionalFormatting>
  <conditionalFormatting sqref="D7">
    <cfRule type="expression" dxfId="292" priority="26">
      <formula>WEEKDAY(#REF!)=1</formula>
    </cfRule>
    <cfRule type="expression" dxfId="291" priority="27">
      <formula>WEEKDAY(#REF!)=7</formula>
    </cfRule>
  </conditionalFormatting>
  <conditionalFormatting sqref="B7:C7">
    <cfRule type="expression" dxfId="290" priority="28">
      <formula>WEEKDAY(#REF!)=1</formula>
    </cfRule>
    <cfRule type="expression" dxfId="289" priority="29">
      <formula>WEEKDAY(#REF!)=7</formula>
    </cfRule>
  </conditionalFormatting>
  <conditionalFormatting sqref="J20:J21 E20:E21">
    <cfRule type="expression" dxfId="288" priority="30">
      <formula>WEEKDAY(#REF!)=1</formula>
    </cfRule>
    <cfRule type="expression" dxfId="287" priority="31">
      <formula>WEEKDAY(#REF!)=7</formula>
    </cfRule>
  </conditionalFormatting>
  <conditionalFormatting sqref="D20:D21">
    <cfRule type="expression" dxfId="286" priority="32">
      <formula>WEEKDAY(#REF!)=1</formula>
    </cfRule>
    <cfRule type="expression" dxfId="285" priority="33">
      <formula>WEEKDAY(#REF!)=7</formula>
    </cfRule>
  </conditionalFormatting>
  <conditionalFormatting sqref="B20:C21">
    <cfRule type="expression" dxfId="284" priority="34">
      <formula>WEEKDAY(#REF!)=1</formula>
    </cfRule>
    <cfRule type="expression" dxfId="283" priority="35">
      <formula>WEEKDAY(#REF!)=7</formula>
    </cfRule>
  </conditionalFormatting>
  <conditionalFormatting sqref="J27:J28 E27:E28">
    <cfRule type="expression" dxfId="282" priority="36">
      <formula>WEEKDAY(#REF!)=1</formula>
    </cfRule>
    <cfRule type="expression" dxfId="281" priority="37">
      <formula>WEEKDAY(#REF!)=7</formula>
    </cfRule>
  </conditionalFormatting>
  <conditionalFormatting sqref="D27:D28">
    <cfRule type="expression" dxfId="280" priority="38">
      <formula>WEEKDAY(#REF!)=1</formula>
    </cfRule>
    <cfRule type="expression" dxfId="279" priority="39">
      <formula>WEEKDAY(#REF!)=7</formula>
    </cfRule>
  </conditionalFormatting>
  <conditionalFormatting sqref="B27:C28">
    <cfRule type="expression" dxfId="278" priority="40">
      <formula>WEEKDAY(#REF!)=1</formula>
    </cfRule>
    <cfRule type="expression" dxfId="277" priority="41">
      <formula>WEEKDAY(#REF!)=7</formula>
    </cfRule>
  </conditionalFormatting>
  <conditionalFormatting sqref="J34:J35 E34:E35">
    <cfRule type="expression" dxfId="276" priority="42">
      <formula>WEEKDAY(#REF!)=1</formula>
    </cfRule>
    <cfRule type="expression" dxfId="275" priority="43">
      <formula>WEEKDAY(#REF!)=7</formula>
    </cfRule>
  </conditionalFormatting>
  <conditionalFormatting sqref="D34:D35">
    <cfRule type="expression" dxfId="274" priority="44">
      <formula>WEEKDAY(#REF!)=1</formula>
    </cfRule>
    <cfRule type="expression" dxfId="273" priority="45">
      <formula>WEEKDAY(#REF!)=7</formula>
    </cfRule>
  </conditionalFormatting>
  <conditionalFormatting sqref="B34:C35">
    <cfRule type="expression" dxfId="272" priority="46">
      <formula>WEEKDAY(#REF!)=1</formula>
    </cfRule>
    <cfRule type="expression" dxfId="271" priority="47">
      <formula>WEEKDAY(#REF!)=7</formula>
    </cfRule>
  </conditionalFormatting>
  <conditionalFormatting sqref="E15">
    <cfRule type="expression" dxfId="270" priority="48">
      <formula>WEEKDAY(#REF!)=1</formula>
    </cfRule>
    <cfRule type="expression" dxfId="269" priority="49">
      <formula>WEEKDAY(#REF!)=7</formula>
    </cfRule>
  </conditionalFormatting>
  <conditionalFormatting sqref="D15">
    <cfRule type="expression" dxfId="268" priority="50">
      <formula>WEEKDAY(#REF!)=1</formula>
    </cfRule>
    <cfRule type="expression" dxfId="267" priority="51">
      <formula>WEEKDAY(#REF!)=7</formula>
    </cfRule>
  </conditionalFormatting>
  <conditionalFormatting sqref="B15:C15">
    <cfRule type="expression" dxfId="266" priority="52">
      <formula>WEEKDAY(#REF!)=1</formula>
    </cfRule>
    <cfRule type="expression" dxfId="265" priority="53">
      <formula>WEEKDAY(#REF!)=7</formula>
    </cfRule>
  </conditionalFormatting>
  <conditionalFormatting sqref="J13:J15">
    <cfRule type="expression" dxfId="264" priority="54">
      <formula>WEEKDAY(#REF!)=1</formula>
    </cfRule>
    <cfRule type="expression" dxfId="263" priority="55">
      <formula>WEEKDAY(#REF!)=7</formula>
    </cfRule>
  </conditionalFormatting>
  <conditionalFormatting sqref="I11 I9 I15 I13 I19 I17 I23 I21 I27 I25 I31 I29 H7:H36 I35:I36 I33">
    <cfRule type="expression" dxfId="262" priority="56">
      <formula>WEEKDAY(#REF!)=1</formula>
    </cfRule>
    <cfRule type="expression" dxfId="261" priority="57">
      <formula>WEEKDAY(#REF!)=7</formula>
    </cfRule>
  </conditionalFormatting>
  <conditionalFormatting sqref="I10 I8 I14 I12 I18 I16 I22 I20 I26 I24 I30 I28 I34 I32">
    <cfRule type="expression" dxfId="260" priority="58">
      <formula>AND(OR(WEEKDAY(#REF!)=1,WEEKDAY(#REF!)=7),#REF!="")</formula>
    </cfRule>
    <cfRule type="expression" dxfId="259" priority="59">
      <formula>AND(WEEKDAY(#REF!&gt;1&lt;7),#REF!="",#REF!="")</formula>
    </cfRule>
    <cfRule type="expression" dxfId="258" priority="60">
      <formula>AND(OR(WEEKDAY(#REF!)=1,WEEKDAY(#REF!)=7),#REF!&lt;&gt;"")</formula>
    </cfRule>
  </conditionalFormatting>
  <conditionalFormatting sqref="I29:I31">
    <cfRule type="expression" dxfId="257" priority="61">
      <formula>AND(OR(WEEKDAY(#REF!)=1,WEEKDAY(#REF!)=7),#REF!="")</formula>
    </cfRule>
    <cfRule type="expression" dxfId="256" priority="62">
      <formula>AND(WEEKDAY(#REF!&gt;1&lt;7),#REF!="",#REF!="")</formula>
    </cfRule>
    <cfRule type="expression" dxfId="255" priority="63">
      <formula>AND(OR(WEEKDAY(#REF!)=1,WEEKDAY(#REF!)=7),#REF!&lt;&gt;"")</formula>
    </cfRule>
  </conditionalFormatting>
  <conditionalFormatting sqref="I7">
    <cfRule type="expression" dxfId="254" priority="64">
      <formula>AND(OR(WEEKDAY(#REF!)=1,WEEKDAY(#REF!)=7),#REF!="")</formula>
    </cfRule>
    <cfRule type="expression" dxfId="253" priority="65">
      <formula>AND(WEEKDAY(#REF!&gt;1&lt;7),#REF!="",#REF!="")</formula>
    </cfRule>
    <cfRule type="expression" dxfId="252" priority="66">
      <formula>AND(OR(WEEKDAY(#REF!)=1,WEEKDAY(#REF!)=7),#REF!&lt;&gt;"")</formula>
    </cfRule>
  </conditionalFormatting>
  <printOptions horizontalCentered="1" verticalCentered="1"/>
  <pageMargins left="0.171527777777778" right="0.11111111111111099" top="0.39374999999999999" bottom="0.39374999999999999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3.1640625" style="2" customWidth="1"/>
    <col min="2" max="2" width="8.33203125" style="3" customWidth="1"/>
    <col min="3" max="3" width="7.83203125" style="3" customWidth="1"/>
    <col min="4" max="4" width="7.5" style="3" customWidth="1"/>
    <col min="5" max="5" width="8.33203125" style="4" customWidth="1"/>
    <col min="6" max="6" width="8.83203125" style="5" customWidth="1"/>
    <col min="7" max="7" width="9" style="4" customWidth="1"/>
    <col min="8" max="8" width="8.1640625" style="4" customWidth="1"/>
    <col min="9" max="9" width="8" style="4" customWidth="1"/>
    <col min="10" max="10" width="14.5" style="6" customWidth="1"/>
    <col min="11" max="11" width="7.33203125" style="2" customWidth="1"/>
    <col min="12" max="12" width="5.6640625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>
        <v>0.62083333333333302</v>
      </c>
      <c r="O2" s="7"/>
    </row>
    <row r="3" spans="1:16" ht="19.5" customHeight="1" x14ac:dyDescent="0.2">
      <c r="A3" s="16" t="s">
        <v>3</v>
      </c>
      <c r="B3" s="178">
        <v>43646</v>
      </c>
      <c r="C3" s="178"/>
      <c r="D3" s="17" t="s">
        <v>4</v>
      </c>
      <c r="E3" s="181" t="str">
        <f>'Juni 23'!E3:G3</f>
        <v>Martina Musterfrau</v>
      </c>
      <c r="F3" s="181"/>
      <c r="G3" s="181"/>
      <c r="H3" s="1"/>
      <c r="I3" s="19" t="s">
        <v>27</v>
      </c>
      <c r="J3" s="20" t="str">
        <f>'Juni 23'!J3</f>
        <v>MA</v>
      </c>
      <c r="K3" s="7" t="s">
        <v>8</v>
      </c>
      <c r="L3" s="8">
        <v>0.25</v>
      </c>
      <c r="M3" s="13" t="s">
        <v>9</v>
      </c>
      <c r="N3" s="7"/>
      <c r="O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88"/>
      <c r="B5" s="89"/>
      <c r="C5" s="89"/>
      <c r="D5" s="89"/>
      <c r="E5" s="90"/>
      <c r="F5" s="91"/>
      <c r="G5" s="92"/>
      <c r="H5" s="91" t="s">
        <v>13</v>
      </c>
      <c r="I5" s="185">
        <f>'Juni 23'!I37</f>
        <v>0</v>
      </c>
      <c r="J5" s="93" t="s">
        <v>9</v>
      </c>
      <c r="K5" s="7"/>
      <c r="L5" s="52"/>
      <c r="M5" s="7"/>
      <c r="N5" s="7"/>
      <c r="O5" s="7"/>
    </row>
    <row r="6" spans="1:16" ht="37" customHeight="1" x14ac:dyDescent="0.2">
      <c r="A6" s="149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50" t="s">
        <v>23</v>
      </c>
      <c r="K6" s="7"/>
      <c r="L6" s="52" t="s">
        <v>24</v>
      </c>
      <c r="M6" s="7"/>
      <c r="N6" s="7"/>
      <c r="O6" s="7"/>
    </row>
    <row r="7" spans="1:16" ht="19.5" customHeight="1" x14ac:dyDescent="0.2">
      <c r="A7" s="44">
        <f t="shared" ref="A7:A34" si="0">WEEKDAY(B7)+1</f>
        <v>8</v>
      </c>
      <c r="B7" s="125">
        <f>DATE(YEAR($B$3),MONTH($B$3),DAY(B3))</f>
        <v>43646</v>
      </c>
      <c r="C7" s="126"/>
      <c r="D7" s="127"/>
      <c r="E7" s="107" t="str">
        <f t="shared" ref="E7:E37" si="1">IF(C7="","",D7-C7)</f>
        <v/>
      </c>
      <c r="F7" s="107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51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8" t="str">
        <f t="shared" ref="H7:H37" si="4">IF(E7="","",IF(OR(WEEKDAY(A7)=1,WEEKDAY(A7)=7,L7="arbeitsfrei",E7&lt;=$L$4),"",$M$4))</f>
        <v/>
      </c>
      <c r="I7" s="50">
        <f>IF(F7="",IF(G7="",I5,I5-G7-IF(H7="",0,H7)),I5+F7-IF(H7="",0,H7))</f>
        <v>0</v>
      </c>
      <c r="J7" s="152"/>
      <c r="K7" s="7"/>
      <c r="L7" s="52"/>
      <c r="M7" s="7"/>
      <c r="N7" s="7"/>
    </row>
    <row r="8" spans="1:16" ht="19.5" customHeight="1" x14ac:dyDescent="0.2">
      <c r="A8" s="44">
        <f t="shared" si="0"/>
        <v>2</v>
      </c>
      <c r="B8" s="64">
        <f t="shared" ref="B8:B34" si="5">DATE(YEAR($B$3),MONTH($B$3),DAY(B7+1))</f>
        <v>43647</v>
      </c>
      <c r="C8" s="65"/>
      <c r="D8" s="66"/>
      <c r="E8" s="48" t="str">
        <f t="shared" si="1"/>
        <v/>
      </c>
      <c r="F8" s="107" t="str">
        <f t="shared" si="2"/>
        <v/>
      </c>
      <c r="G8" s="151" t="str">
        <f t="shared" si="3"/>
        <v/>
      </c>
      <c r="H8" s="108" t="str">
        <f t="shared" si="4"/>
        <v/>
      </c>
      <c r="I8" s="50">
        <f t="shared" ref="I8:I37" si="6">IF(F8="",IF(G8="",I7,I7-G8-IF(H8="",0,H8)),I7+F8-IF(H8="",0,H8))</f>
        <v>0</v>
      </c>
      <c r="J8" s="109"/>
      <c r="K8" s="7"/>
      <c r="L8" s="52"/>
      <c r="M8" s="7"/>
      <c r="N8" s="7"/>
    </row>
    <row r="9" spans="1:16" ht="19.5" customHeight="1" x14ac:dyDescent="0.2">
      <c r="A9" s="53">
        <f t="shared" si="0"/>
        <v>3</v>
      </c>
      <c r="B9" s="54">
        <f t="shared" si="5"/>
        <v>43648</v>
      </c>
      <c r="C9" s="55"/>
      <c r="D9" s="56"/>
      <c r="E9" s="57" t="str">
        <f t="shared" si="1"/>
        <v/>
      </c>
      <c r="F9" s="103" t="str">
        <f t="shared" si="2"/>
        <v/>
      </c>
      <c r="G9" s="153" t="str">
        <f t="shared" si="3"/>
        <v/>
      </c>
      <c r="H9" s="104" t="str">
        <f t="shared" si="4"/>
        <v/>
      </c>
      <c r="I9" s="59">
        <f t="shared" si="6"/>
        <v>0</v>
      </c>
      <c r="J9" s="63"/>
      <c r="K9" s="7"/>
      <c r="L9" s="52"/>
      <c r="M9" s="7"/>
      <c r="N9" s="7"/>
    </row>
    <row r="10" spans="1:16" ht="19.5" customHeight="1" x14ac:dyDescent="0.2">
      <c r="A10" s="53">
        <f t="shared" si="0"/>
        <v>4</v>
      </c>
      <c r="B10" s="54">
        <f t="shared" si="5"/>
        <v>43649</v>
      </c>
      <c r="C10" s="55"/>
      <c r="D10" s="56"/>
      <c r="E10" s="57" t="str">
        <f t="shared" si="1"/>
        <v/>
      </c>
      <c r="F10" s="103" t="str">
        <f t="shared" si="2"/>
        <v/>
      </c>
      <c r="G10" s="153" t="str">
        <f t="shared" si="3"/>
        <v/>
      </c>
      <c r="H10" s="104" t="str">
        <f t="shared" si="4"/>
        <v/>
      </c>
      <c r="I10" s="59">
        <f t="shared" si="6"/>
        <v>0</v>
      </c>
      <c r="J10" s="63"/>
      <c r="K10" s="7"/>
      <c r="L10" s="52"/>
      <c r="M10" s="7"/>
      <c r="N10" s="7"/>
    </row>
    <row r="11" spans="1:16" ht="19.5" customHeight="1" x14ac:dyDescent="0.2">
      <c r="A11" s="53">
        <f t="shared" si="0"/>
        <v>5</v>
      </c>
      <c r="B11" s="61">
        <f t="shared" si="5"/>
        <v>43650</v>
      </c>
      <c r="C11" s="62"/>
      <c r="D11" s="56"/>
      <c r="E11" s="57" t="str">
        <f t="shared" si="1"/>
        <v/>
      </c>
      <c r="F11" s="103" t="str">
        <f t="shared" si="2"/>
        <v/>
      </c>
      <c r="G11" s="153" t="str">
        <f t="shared" si="3"/>
        <v/>
      </c>
      <c r="H11" s="104" t="str">
        <f t="shared" si="4"/>
        <v/>
      </c>
      <c r="I11" s="59">
        <f t="shared" si="6"/>
        <v>0</v>
      </c>
      <c r="J11" s="63"/>
      <c r="K11" s="7"/>
      <c r="L11" s="7"/>
      <c r="M11" s="7"/>
      <c r="N11" s="7"/>
    </row>
    <row r="12" spans="1:16" ht="19.5" customHeight="1" x14ac:dyDescent="0.2">
      <c r="A12" s="53">
        <f t="shared" si="0"/>
        <v>6</v>
      </c>
      <c r="B12" s="61">
        <f t="shared" si="5"/>
        <v>43651</v>
      </c>
      <c r="C12" s="62"/>
      <c r="D12" s="56"/>
      <c r="E12" s="57" t="str">
        <f t="shared" si="1"/>
        <v/>
      </c>
      <c r="F12" s="103" t="str">
        <f t="shared" si="2"/>
        <v/>
      </c>
      <c r="G12" s="153" t="str">
        <f t="shared" si="3"/>
        <v/>
      </c>
      <c r="H12" s="104" t="str">
        <f t="shared" si="4"/>
        <v/>
      </c>
      <c r="I12" s="59">
        <f t="shared" si="6"/>
        <v>0</v>
      </c>
      <c r="J12" s="63"/>
      <c r="K12" s="7"/>
      <c r="L12" s="7"/>
      <c r="M12" s="7"/>
      <c r="N12" s="7"/>
    </row>
    <row r="13" spans="1:16" ht="19.5" customHeight="1" x14ac:dyDescent="0.2">
      <c r="A13" s="53">
        <f t="shared" si="0"/>
        <v>7</v>
      </c>
      <c r="B13" s="54">
        <f t="shared" si="5"/>
        <v>43652</v>
      </c>
      <c r="C13" s="55"/>
      <c r="D13" s="56"/>
      <c r="E13" s="57" t="str">
        <f t="shared" si="1"/>
        <v/>
      </c>
      <c r="F13" s="103" t="str">
        <f t="shared" si="2"/>
        <v/>
      </c>
      <c r="G13" s="153" t="str">
        <f t="shared" si="3"/>
        <v/>
      </c>
      <c r="H13" s="104" t="str">
        <f t="shared" si="4"/>
        <v/>
      </c>
      <c r="I13" s="59">
        <f t="shared" si="6"/>
        <v>0</v>
      </c>
      <c r="J13" s="63"/>
      <c r="K13" s="7"/>
      <c r="L13" s="7"/>
      <c r="M13" s="7"/>
      <c r="N13" s="7"/>
    </row>
    <row r="14" spans="1:16" ht="19.5" customHeight="1" x14ac:dyDescent="0.2">
      <c r="A14" s="44">
        <f t="shared" si="0"/>
        <v>8</v>
      </c>
      <c r="B14" s="64">
        <f t="shared" si="5"/>
        <v>43653</v>
      </c>
      <c r="C14" s="65"/>
      <c r="D14" s="66"/>
      <c r="E14" s="48" t="str">
        <f t="shared" si="1"/>
        <v/>
      </c>
      <c r="F14" s="107" t="str">
        <f t="shared" si="2"/>
        <v/>
      </c>
      <c r="G14" s="151" t="str">
        <f t="shared" si="3"/>
        <v/>
      </c>
      <c r="H14" s="108" t="str">
        <f t="shared" si="4"/>
        <v/>
      </c>
      <c r="I14" s="50">
        <f t="shared" si="6"/>
        <v>0</v>
      </c>
      <c r="J14" s="109"/>
      <c r="K14" s="7"/>
      <c r="L14" s="7"/>
      <c r="M14" s="7"/>
      <c r="N14" s="7"/>
    </row>
    <row r="15" spans="1:16" ht="19.5" customHeight="1" x14ac:dyDescent="0.2">
      <c r="A15" s="44">
        <f t="shared" si="0"/>
        <v>2</v>
      </c>
      <c r="B15" s="64">
        <f t="shared" si="5"/>
        <v>43654</v>
      </c>
      <c r="C15" s="65"/>
      <c r="D15" s="66"/>
      <c r="E15" s="48" t="str">
        <f t="shared" si="1"/>
        <v/>
      </c>
      <c r="F15" s="107" t="str">
        <f t="shared" si="2"/>
        <v/>
      </c>
      <c r="G15" s="151" t="str">
        <f t="shared" si="3"/>
        <v/>
      </c>
      <c r="H15" s="108" t="str">
        <f t="shared" si="4"/>
        <v/>
      </c>
      <c r="I15" s="50">
        <f t="shared" si="6"/>
        <v>0</v>
      </c>
      <c r="J15" s="109"/>
      <c r="K15" s="7"/>
      <c r="L15" s="7"/>
      <c r="M15" s="7"/>
      <c r="N15" s="7"/>
    </row>
    <row r="16" spans="1:16" ht="19.5" customHeight="1" x14ac:dyDescent="0.2">
      <c r="A16" s="53">
        <f t="shared" si="0"/>
        <v>3</v>
      </c>
      <c r="B16" s="54">
        <f t="shared" si="5"/>
        <v>43655</v>
      </c>
      <c r="C16" s="55"/>
      <c r="D16" s="56"/>
      <c r="E16" s="57" t="str">
        <f t="shared" si="1"/>
        <v/>
      </c>
      <c r="F16" s="103" t="str">
        <f t="shared" si="2"/>
        <v/>
      </c>
      <c r="G16" s="153" t="str">
        <f t="shared" si="3"/>
        <v/>
      </c>
      <c r="H16" s="104" t="str">
        <f t="shared" si="4"/>
        <v/>
      </c>
      <c r="I16" s="59">
        <f t="shared" si="6"/>
        <v>0</v>
      </c>
      <c r="J16" s="63"/>
      <c r="K16" s="7"/>
      <c r="L16" s="7"/>
      <c r="M16" s="7"/>
      <c r="N16" s="7"/>
    </row>
    <row r="17" spans="1:14" ht="19.5" customHeight="1" x14ac:dyDescent="0.2">
      <c r="A17" s="53">
        <f t="shared" si="0"/>
        <v>4</v>
      </c>
      <c r="B17" s="54">
        <f t="shared" si="5"/>
        <v>43656</v>
      </c>
      <c r="C17" s="55"/>
      <c r="D17" s="56"/>
      <c r="E17" s="57" t="str">
        <f t="shared" si="1"/>
        <v/>
      </c>
      <c r="F17" s="103" t="str">
        <f t="shared" si="2"/>
        <v/>
      </c>
      <c r="G17" s="153" t="str">
        <f t="shared" si="3"/>
        <v/>
      </c>
      <c r="H17" s="104" t="str">
        <f t="shared" si="4"/>
        <v/>
      </c>
      <c r="I17" s="59">
        <f t="shared" si="6"/>
        <v>0</v>
      </c>
      <c r="J17" s="63"/>
      <c r="K17" s="7"/>
      <c r="L17" s="7"/>
      <c r="M17" s="7"/>
      <c r="N17" s="7"/>
    </row>
    <row r="18" spans="1:14" ht="19.5" customHeight="1" x14ac:dyDescent="0.2">
      <c r="A18" s="53">
        <f t="shared" si="0"/>
        <v>5</v>
      </c>
      <c r="B18" s="61">
        <f t="shared" si="5"/>
        <v>43657</v>
      </c>
      <c r="C18" s="62"/>
      <c r="D18" s="56"/>
      <c r="E18" s="57" t="str">
        <f t="shared" si="1"/>
        <v/>
      </c>
      <c r="F18" s="103" t="str">
        <f t="shared" si="2"/>
        <v/>
      </c>
      <c r="G18" s="153" t="str">
        <f t="shared" si="3"/>
        <v/>
      </c>
      <c r="H18" s="104" t="str">
        <f t="shared" si="4"/>
        <v/>
      </c>
      <c r="I18" s="59">
        <f t="shared" si="6"/>
        <v>0</v>
      </c>
      <c r="J18" s="63"/>
      <c r="K18" s="7"/>
      <c r="L18" s="7"/>
      <c r="M18" s="7"/>
      <c r="N18" s="7"/>
    </row>
    <row r="19" spans="1:14" ht="19.5" customHeight="1" x14ac:dyDescent="0.2">
      <c r="A19" s="53">
        <f t="shared" si="0"/>
        <v>6</v>
      </c>
      <c r="B19" s="61">
        <f t="shared" si="5"/>
        <v>43658</v>
      </c>
      <c r="C19" s="62"/>
      <c r="D19" s="56"/>
      <c r="E19" s="57" t="str">
        <f t="shared" si="1"/>
        <v/>
      </c>
      <c r="F19" s="103" t="str">
        <f t="shared" si="2"/>
        <v/>
      </c>
      <c r="G19" s="153" t="str">
        <f t="shared" si="3"/>
        <v/>
      </c>
      <c r="H19" s="104" t="str">
        <f t="shared" si="4"/>
        <v/>
      </c>
      <c r="I19" s="59">
        <f t="shared" si="6"/>
        <v>0</v>
      </c>
      <c r="J19" s="63"/>
      <c r="K19" s="7"/>
      <c r="L19" s="7"/>
      <c r="M19" s="7"/>
      <c r="N19" s="7"/>
    </row>
    <row r="20" spans="1:14" ht="19.5" customHeight="1" x14ac:dyDescent="0.2">
      <c r="A20" s="53">
        <f t="shared" si="0"/>
        <v>7</v>
      </c>
      <c r="B20" s="54">
        <f t="shared" si="5"/>
        <v>43659</v>
      </c>
      <c r="C20" s="55"/>
      <c r="D20" s="56"/>
      <c r="E20" s="57" t="str">
        <f t="shared" si="1"/>
        <v/>
      </c>
      <c r="F20" s="103" t="str">
        <f t="shared" si="2"/>
        <v/>
      </c>
      <c r="G20" s="153" t="str">
        <f t="shared" si="3"/>
        <v/>
      </c>
      <c r="H20" s="104" t="str">
        <f t="shared" si="4"/>
        <v/>
      </c>
      <c r="I20" s="59">
        <f t="shared" si="6"/>
        <v>0</v>
      </c>
      <c r="J20" s="63"/>
      <c r="K20" s="7"/>
      <c r="L20" s="7"/>
      <c r="M20" s="7"/>
      <c r="N20" s="7"/>
    </row>
    <row r="21" spans="1:14" ht="19.5" customHeight="1" x14ac:dyDescent="0.2">
      <c r="A21" s="44">
        <f t="shared" si="0"/>
        <v>8</v>
      </c>
      <c r="B21" s="64">
        <f t="shared" si="5"/>
        <v>43660</v>
      </c>
      <c r="C21" s="65"/>
      <c r="D21" s="66"/>
      <c r="E21" s="48" t="str">
        <f t="shared" si="1"/>
        <v/>
      </c>
      <c r="F21" s="107" t="str">
        <f t="shared" si="2"/>
        <v/>
      </c>
      <c r="G21" s="151" t="str">
        <f t="shared" si="3"/>
        <v/>
      </c>
      <c r="H21" s="108" t="str">
        <f t="shared" si="4"/>
        <v/>
      </c>
      <c r="I21" s="50">
        <f t="shared" si="6"/>
        <v>0</v>
      </c>
      <c r="J21" s="109"/>
      <c r="K21" s="7"/>
      <c r="L21" s="7"/>
      <c r="M21" s="7"/>
      <c r="N21" s="7"/>
    </row>
    <row r="22" spans="1:14" ht="19.5" customHeight="1" x14ac:dyDescent="0.2">
      <c r="A22" s="44">
        <f t="shared" si="0"/>
        <v>2</v>
      </c>
      <c r="B22" s="64">
        <f t="shared" si="5"/>
        <v>43661</v>
      </c>
      <c r="C22" s="65"/>
      <c r="D22" s="66"/>
      <c r="E22" s="48" t="str">
        <f t="shared" si="1"/>
        <v/>
      </c>
      <c r="F22" s="107" t="str">
        <f t="shared" si="2"/>
        <v/>
      </c>
      <c r="G22" s="151" t="str">
        <f t="shared" si="3"/>
        <v/>
      </c>
      <c r="H22" s="108" t="str">
        <f t="shared" si="4"/>
        <v/>
      </c>
      <c r="I22" s="50">
        <f t="shared" si="6"/>
        <v>0</v>
      </c>
      <c r="J22" s="109"/>
      <c r="K22" s="7"/>
      <c r="L22" s="7"/>
      <c r="M22" s="7"/>
      <c r="N22" s="7"/>
    </row>
    <row r="23" spans="1:14" ht="19.5" customHeight="1" x14ac:dyDescent="0.2">
      <c r="A23" s="53">
        <f t="shared" si="0"/>
        <v>3</v>
      </c>
      <c r="B23" s="54">
        <f t="shared" si="5"/>
        <v>43662</v>
      </c>
      <c r="C23" s="55"/>
      <c r="D23" s="56"/>
      <c r="E23" s="57" t="str">
        <f t="shared" si="1"/>
        <v/>
      </c>
      <c r="F23" s="103" t="str">
        <f t="shared" si="2"/>
        <v/>
      </c>
      <c r="G23" s="153" t="str">
        <f t="shared" si="3"/>
        <v/>
      </c>
      <c r="H23" s="104" t="str">
        <f t="shared" si="4"/>
        <v/>
      </c>
      <c r="I23" s="59">
        <f t="shared" si="6"/>
        <v>0</v>
      </c>
      <c r="J23" s="63"/>
      <c r="K23" s="7"/>
      <c r="L23" s="7"/>
      <c r="M23" s="7"/>
      <c r="N23" s="7"/>
    </row>
    <row r="24" spans="1:14" ht="19.5" customHeight="1" x14ac:dyDescent="0.2">
      <c r="A24" s="53">
        <f t="shared" si="0"/>
        <v>4</v>
      </c>
      <c r="B24" s="54">
        <f t="shared" si="5"/>
        <v>43663</v>
      </c>
      <c r="C24" s="55"/>
      <c r="D24" s="56"/>
      <c r="E24" s="57" t="str">
        <f t="shared" si="1"/>
        <v/>
      </c>
      <c r="F24" s="103" t="str">
        <f t="shared" si="2"/>
        <v/>
      </c>
      <c r="G24" s="153" t="str">
        <f t="shared" si="3"/>
        <v/>
      </c>
      <c r="H24" s="104" t="str">
        <f t="shared" si="4"/>
        <v/>
      </c>
      <c r="I24" s="59">
        <f t="shared" si="6"/>
        <v>0</v>
      </c>
      <c r="J24" s="63"/>
      <c r="K24" s="7"/>
      <c r="L24" s="7"/>
      <c r="M24" s="7"/>
      <c r="N24" s="7"/>
    </row>
    <row r="25" spans="1:14" ht="19.5" customHeight="1" x14ac:dyDescent="0.2">
      <c r="A25" s="53">
        <f t="shared" si="0"/>
        <v>5</v>
      </c>
      <c r="B25" s="61">
        <f t="shared" si="5"/>
        <v>43664</v>
      </c>
      <c r="C25" s="62"/>
      <c r="D25" s="56"/>
      <c r="E25" s="57" t="str">
        <f t="shared" si="1"/>
        <v/>
      </c>
      <c r="F25" s="103" t="str">
        <f t="shared" si="2"/>
        <v/>
      </c>
      <c r="G25" s="153" t="str">
        <f t="shared" si="3"/>
        <v/>
      </c>
      <c r="H25" s="104" t="str">
        <f t="shared" si="4"/>
        <v/>
      </c>
      <c r="I25" s="59">
        <f t="shared" si="6"/>
        <v>0</v>
      </c>
      <c r="J25" s="63"/>
      <c r="K25" s="7"/>
      <c r="L25" s="7"/>
      <c r="M25" s="7"/>
      <c r="N25" s="7"/>
    </row>
    <row r="26" spans="1:14" ht="19.5" customHeight="1" x14ac:dyDescent="0.2">
      <c r="A26" s="53">
        <f t="shared" si="0"/>
        <v>6</v>
      </c>
      <c r="B26" s="61">
        <f t="shared" si="5"/>
        <v>43665</v>
      </c>
      <c r="C26" s="62"/>
      <c r="D26" s="56"/>
      <c r="E26" s="57" t="str">
        <f t="shared" si="1"/>
        <v/>
      </c>
      <c r="F26" s="103" t="str">
        <f t="shared" si="2"/>
        <v/>
      </c>
      <c r="G26" s="153" t="str">
        <f t="shared" si="3"/>
        <v/>
      </c>
      <c r="H26" s="104" t="str">
        <f t="shared" si="4"/>
        <v/>
      </c>
      <c r="I26" s="59">
        <f t="shared" si="6"/>
        <v>0</v>
      </c>
      <c r="J26" s="63"/>
      <c r="K26" s="7"/>
      <c r="L26" s="7"/>
      <c r="M26" s="7"/>
      <c r="N26" s="7"/>
    </row>
    <row r="27" spans="1:14" ht="19.5" customHeight="1" x14ac:dyDescent="0.2">
      <c r="A27" s="53">
        <f t="shared" si="0"/>
        <v>7</v>
      </c>
      <c r="B27" s="54">
        <f t="shared" si="5"/>
        <v>43666</v>
      </c>
      <c r="C27" s="55"/>
      <c r="D27" s="56"/>
      <c r="E27" s="57" t="str">
        <f t="shared" si="1"/>
        <v/>
      </c>
      <c r="F27" s="103" t="str">
        <f t="shared" si="2"/>
        <v/>
      </c>
      <c r="G27" s="153" t="str">
        <f t="shared" si="3"/>
        <v/>
      </c>
      <c r="H27" s="104" t="str">
        <f t="shared" si="4"/>
        <v/>
      </c>
      <c r="I27" s="59">
        <f t="shared" si="6"/>
        <v>0</v>
      </c>
      <c r="J27" s="63"/>
      <c r="K27" s="7"/>
      <c r="L27" s="7"/>
      <c r="M27" s="7"/>
      <c r="N27" s="7"/>
    </row>
    <row r="28" spans="1:14" ht="19.5" customHeight="1" x14ac:dyDescent="0.2">
      <c r="A28" s="44">
        <f t="shared" si="0"/>
        <v>8</v>
      </c>
      <c r="B28" s="64">
        <f t="shared" si="5"/>
        <v>43667</v>
      </c>
      <c r="C28" s="65"/>
      <c r="D28" s="66"/>
      <c r="E28" s="48" t="str">
        <f t="shared" si="1"/>
        <v/>
      </c>
      <c r="F28" s="107" t="str">
        <f t="shared" si="2"/>
        <v/>
      </c>
      <c r="G28" s="151" t="str">
        <f t="shared" si="3"/>
        <v/>
      </c>
      <c r="H28" s="108" t="str">
        <f t="shared" si="4"/>
        <v/>
      </c>
      <c r="I28" s="50">
        <f t="shared" si="6"/>
        <v>0</v>
      </c>
      <c r="J28" s="109"/>
      <c r="K28" s="7"/>
      <c r="L28" s="7"/>
      <c r="M28" s="7"/>
      <c r="N28" s="7"/>
    </row>
    <row r="29" spans="1:14" ht="19.5" customHeight="1" x14ac:dyDescent="0.2">
      <c r="A29" s="44">
        <f t="shared" si="0"/>
        <v>2</v>
      </c>
      <c r="B29" s="64">
        <f t="shared" si="5"/>
        <v>43668</v>
      </c>
      <c r="C29" s="65"/>
      <c r="D29" s="66"/>
      <c r="E29" s="48" t="str">
        <f t="shared" si="1"/>
        <v/>
      </c>
      <c r="F29" s="107" t="str">
        <f t="shared" si="2"/>
        <v/>
      </c>
      <c r="G29" s="151" t="str">
        <f t="shared" si="3"/>
        <v/>
      </c>
      <c r="H29" s="108" t="str">
        <f t="shared" si="4"/>
        <v/>
      </c>
      <c r="I29" s="50">
        <f t="shared" si="6"/>
        <v>0</v>
      </c>
      <c r="J29" s="109"/>
      <c r="K29" s="7"/>
      <c r="L29" s="7"/>
      <c r="M29" s="7"/>
      <c r="N29" s="7"/>
    </row>
    <row r="30" spans="1:14" ht="19.5" customHeight="1" x14ac:dyDescent="0.2">
      <c r="A30" s="53">
        <f t="shared" si="0"/>
        <v>3</v>
      </c>
      <c r="B30" s="54">
        <f t="shared" si="5"/>
        <v>43669</v>
      </c>
      <c r="C30" s="55"/>
      <c r="D30" s="56"/>
      <c r="E30" s="57" t="str">
        <f t="shared" si="1"/>
        <v/>
      </c>
      <c r="F30" s="103" t="str">
        <f t="shared" si="2"/>
        <v/>
      </c>
      <c r="G30" s="153" t="str">
        <f t="shared" si="3"/>
        <v/>
      </c>
      <c r="H30" s="104" t="str">
        <f t="shared" si="4"/>
        <v/>
      </c>
      <c r="I30" s="59">
        <f t="shared" si="6"/>
        <v>0</v>
      </c>
      <c r="J30" s="63"/>
      <c r="K30" s="7"/>
      <c r="L30" s="7"/>
      <c r="M30" s="7"/>
      <c r="N30" s="7"/>
    </row>
    <row r="31" spans="1:14" ht="19.5" customHeight="1" x14ac:dyDescent="0.2">
      <c r="A31" s="53">
        <f t="shared" si="0"/>
        <v>4</v>
      </c>
      <c r="B31" s="54">
        <f t="shared" si="5"/>
        <v>43670</v>
      </c>
      <c r="C31" s="55"/>
      <c r="D31" s="56"/>
      <c r="E31" s="57" t="str">
        <f t="shared" si="1"/>
        <v/>
      </c>
      <c r="F31" s="103" t="str">
        <f t="shared" si="2"/>
        <v/>
      </c>
      <c r="G31" s="153" t="str">
        <f t="shared" si="3"/>
        <v/>
      </c>
      <c r="H31" s="104" t="str">
        <f t="shared" si="4"/>
        <v/>
      </c>
      <c r="I31" s="59">
        <f t="shared" si="6"/>
        <v>0</v>
      </c>
      <c r="J31" s="63"/>
      <c r="K31" s="7"/>
      <c r="L31" s="7"/>
      <c r="M31" s="7"/>
      <c r="N31" s="7"/>
    </row>
    <row r="32" spans="1:14" ht="19.5" customHeight="1" x14ac:dyDescent="0.2">
      <c r="A32" s="53">
        <f t="shared" si="0"/>
        <v>5</v>
      </c>
      <c r="B32" s="61">
        <f t="shared" si="5"/>
        <v>43671</v>
      </c>
      <c r="C32" s="62"/>
      <c r="D32" s="56"/>
      <c r="E32" s="57" t="str">
        <f t="shared" si="1"/>
        <v/>
      </c>
      <c r="F32" s="103" t="str">
        <f t="shared" si="2"/>
        <v/>
      </c>
      <c r="G32" s="153" t="str">
        <f t="shared" si="3"/>
        <v/>
      </c>
      <c r="H32" s="104" t="str">
        <f t="shared" si="4"/>
        <v/>
      </c>
      <c r="I32" s="59">
        <f t="shared" si="6"/>
        <v>0</v>
      </c>
      <c r="J32" s="63"/>
      <c r="K32" s="7"/>
      <c r="L32" s="7"/>
      <c r="M32" s="7"/>
      <c r="N32" s="7"/>
    </row>
    <row r="33" spans="1:14" ht="19.5" customHeight="1" x14ac:dyDescent="0.2">
      <c r="A33" s="53">
        <f t="shared" si="0"/>
        <v>6</v>
      </c>
      <c r="B33" s="61">
        <f t="shared" si="5"/>
        <v>43672</v>
      </c>
      <c r="C33" s="62"/>
      <c r="D33" s="56"/>
      <c r="E33" s="57" t="str">
        <f t="shared" si="1"/>
        <v/>
      </c>
      <c r="F33" s="103" t="str">
        <f t="shared" si="2"/>
        <v/>
      </c>
      <c r="G33" s="153" t="str">
        <f t="shared" si="3"/>
        <v/>
      </c>
      <c r="H33" s="104" t="str">
        <f t="shared" si="4"/>
        <v/>
      </c>
      <c r="I33" s="59">
        <f t="shared" si="6"/>
        <v>0</v>
      </c>
      <c r="J33" s="63"/>
      <c r="K33" s="7"/>
      <c r="L33" s="7"/>
      <c r="M33" s="7"/>
      <c r="N33" s="7"/>
    </row>
    <row r="34" spans="1:14" ht="19.5" customHeight="1" x14ac:dyDescent="0.2">
      <c r="A34" s="53">
        <f t="shared" si="0"/>
        <v>7</v>
      </c>
      <c r="B34" s="54">
        <f t="shared" si="5"/>
        <v>43673</v>
      </c>
      <c r="C34" s="55"/>
      <c r="D34" s="56"/>
      <c r="E34" s="57" t="str">
        <f t="shared" si="1"/>
        <v/>
      </c>
      <c r="F34" s="103" t="str">
        <f t="shared" si="2"/>
        <v/>
      </c>
      <c r="G34" s="153" t="str">
        <f t="shared" si="3"/>
        <v/>
      </c>
      <c r="H34" s="104" t="str">
        <f t="shared" si="4"/>
        <v/>
      </c>
      <c r="I34" s="59">
        <f t="shared" si="6"/>
        <v>0</v>
      </c>
      <c r="J34" s="63"/>
      <c r="K34" s="7"/>
      <c r="L34" s="7"/>
      <c r="M34" s="7"/>
      <c r="N34" s="7"/>
    </row>
    <row r="35" spans="1:14" ht="19.5" customHeight="1" x14ac:dyDescent="0.2">
      <c r="A35" s="44">
        <f>IF(B35="","",WEEKDAY(B35+1))</f>
        <v>1</v>
      </c>
      <c r="B35" s="64">
        <f>IF(B34="","",IF(DAY(B34+1)&gt;MONTH($B$3),B34+1,""))</f>
        <v>43674</v>
      </c>
      <c r="C35" s="65"/>
      <c r="D35" s="66"/>
      <c r="E35" s="48" t="str">
        <f t="shared" si="1"/>
        <v/>
      </c>
      <c r="F35" s="107" t="str">
        <f t="shared" si="2"/>
        <v/>
      </c>
      <c r="G35" s="151" t="str">
        <f t="shared" si="3"/>
        <v/>
      </c>
      <c r="H35" s="108" t="str">
        <f t="shared" si="4"/>
        <v/>
      </c>
      <c r="I35" s="50">
        <f t="shared" si="6"/>
        <v>0</v>
      </c>
      <c r="J35" s="109"/>
      <c r="K35" s="7"/>
      <c r="L35" s="7"/>
      <c r="M35" s="7"/>
      <c r="N35" s="7"/>
    </row>
    <row r="36" spans="1:14" ht="19.5" customHeight="1" x14ac:dyDescent="0.2">
      <c r="A36" s="44">
        <f>IF(B36="","",WEEKDAY(B36+1))</f>
        <v>2</v>
      </c>
      <c r="B36" s="64">
        <f>IF(B35="","",IF(DAY(B35+1)&gt;MONTH($B$3),B35+1,""))</f>
        <v>43675</v>
      </c>
      <c r="C36" s="65"/>
      <c r="D36" s="66"/>
      <c r="E36" s="48" t="str">
        <f t="shared" si="1"/>
        <v/>
      </c>
      <c r="F36" s="107" t="str">
        <f t="shared" si="2"/>
        <v/>
      </c>
      <c r="G36" s="151" t="str">
        <f t="shared" si="3"/>
        <v/>
      </c>
      <c r="H36" s="108" t="str">
        <f t="shared" si="4"/>
        <v/>
      </c>
      <c r="I36" s="50">
        <f t="shared" si="6"/>
        <v>0</v>
      </c>
      <c r="J36" s="109"/>
      <c r="K36" s="7"/>
      <c r="L36" s="7"/>
      <c r="M36" s="7"/>
      <c r="N36" s="7"/>
    </row>
    <row r="37" spans="1:14" ht="19.5" customHeight="1" x14ac:dyDescent="0.2">
      <c r="A37" s="53">
        <f>IF(B37="","",WEEKDAY(B37+1))</f>
        <v>3</v>
      </c>
      <c r="B37" s="154">
        <f>IF(B36="","",IF(DAY(B36+1)&gt;MONTH($B$3),B36+1,""))</f>
        <v>43676</v>
      </c>
      <c r="C37" s="69"/>
      <c r="D37" s="70"/>
      <c r="E37" s="71" t="str">
        <f t="shared" si="1"/>
        <v/>
      </c>
      <c r="F37" s="103" t="str">
        <f t="shared" si="2"/>
        <v/>
      </c>
      <c r="G37" s="153" t="str">
        <f t="shared" si="3"/>
        <v/>
      </c>
      <c r="H37" s="104" t="str">
        <f t="shared" si="4"/>
        <v/>
      </c>
      <c r="I37" s="59">
        <f t="shared" si="6"/>
        <v>0</v>
      </c>
      <c r="J37" s="147"/>
      <c r="K37" s="7"/>
      <c r="L37" s="7"/>
      <c r="M37" s="7"/>
      <c r="N37" s="7"/>
    </row>
    <row r="38" spans="1:14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4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4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4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4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4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4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4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4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4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4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</sheetData>
  <mergeCells count="4">
    <mergeCell ref="A1:J1"/>
    <mergeCell ref="B3:C3"/>
    <mergeCell ref="E3:G3"/>
    <mergeCell ref="C4:D4"/>
  </mergeCells>
  <conditionalFormatting sqref="J11:J12 E11:E12">
    <cfRule type="expression" dxfId="251" priority="2">
      <formula>WEEKDAY(#REF!)=1</formula>
    </cfRule>
    <cfRule type="expression" dxfId="250" priority="3">
      <formula>WEEKDAY(#REF!)=7</formula>
    </cfRule>
  </conditionalFormatting>
  <conditionalFormatting sqref="D11:D12">
    <cfRule type="expression" dxfId="249" priority="4">
      <formula>WEEKDAY(#REF!)=1</formula>
    </cfRule>
    <cfRule type="expression" dxfId="248" priority="5">
      <formula>WEEKDAY(#REF!)=7</formula>
    </cfRule>
  </conditionalFormatting>
  <conditionalFormatting sqref="B11:C12">
    <cfRule type="expression" dxfId="247" priority="6">
      <formula>WEEKDAY(#REF!)=1</formula>
    </cfRule>
    <cfRule type="expression" dxfId="246" priority="7">
      <formula>WEEKDAY(#REF!)=7</formula>
    </cfRule>
  </conditionalFormatting>
  <conditionalFormatting sqref="J18:J19 E18:E19">
    <cfRule type="expression" dxfId="245" priority="8">
      <formula>WEEKDAY(#REF!)=1</formula>
    </cfRule>
    <cfRule type="expression" dxfId="244" priority="9">
      <formula>WEEKDAY(#REF!)=7</formula>
    </cfRule>
  </conditionalFormatting>
  <conditionalFormatting sqref="D18:D19">
    <cfRule type="expression" dxfId="243" priority="10">
      <formula>WEEKDAY(#REF!)=1</formula>
    </cfRule>
    <cfRule type="expression" dxfId="242" priority="11">
      <formula>WEEKDAY(#REF!)=7</formula>
    </cfRule>
  </conditionalFormatting>
  <conditionalFormatting sqref="B18:C19">
    <cfRule type="expression" dxfId="241" priority="12">
      <formula>WEEKDAY(#REF!)=1</formula>
    </cfRule>
    <cfRule type="expression" dxfId="240" priority="13">
      <formula>WEEKDAY(#REF!)=7</formula>
    </cfRule>
  </conditionalFormatting>
  <conditionalFormatting sqref="J25:J26 E25:E26">
    <cfRule type="expression" dxfId="239" priority="14">
      <formula>WEEKDAY(#REF!)=1</formula>
    </cfRule>
    <cfRule type="expression" dxfId="238" priority="15">
      <formula>WEEKDAY(#REF!)=7</formula>
    </cfRule>
  </conditionalFormatting>
  <conditionalFormatting sqref="D25:D26">
    <cfRule type="expression" dxfId="237" priority="16">
      <formula>WEEKDAY(#REF!)=1</formula>
    </cfRule>
    <cfRule type="expression" dxfId="236" priority="17">
      <formula>WEEKDAY(#REF!)=7</formula>
    </cfRule>
  </conditionalFormatting>
  <conditionalFormatting sqref="B25:C26">
    <cfRule type="expression" dxfId="235" priority="18">
      <formula>WEEKDAY(#REF!)=1</formula>
    </cfRule>
    <cfRule type="expression" dxfId="234" priority="19">
      <formula>WEEKDAY(#REF!)=7</formula>
    </cfRule>
  </conditionalFormatting>
  <conditionalFormatting sqref="J32:J33 E32:E33">
    <cfRule type="expression" dxfId="233" priority="20">
      <formula>WEEKDAY(#REF!)=1</formula>
    </cfRule>
    <cfRule type="expression" dxfId="232" priority="21">
      <formula>WEEKDAY(#REF!)=7</formula>
    </cfRule>
  </conditionalFormatting>
  <conditionalFormatting sqref="D32:D33">
    <cfRule type="expression" dxfId="231" priority="22">
      <formula>WEEKDAY(#REF!)=1</formula>
    </cfRule>
    <cfRule type="expression" dxfId="230" priority="23">
      <formula>WEEKDAY(#REF!)=7</formula>
    </cfRule>
  </conditionalFormatting>
  <conditionalFormatting sqref="B32:C33">
    <cfRule type="expression" dxfId="229" priority="24">
      <formula>WEEKDAY(#REF!)=1</formula>
    </cfRule>
    <cfRule type="expression" dxfId="228" priority="25">
      <formula>WEEKDAY(#REF!)=7</formula>
    </cfRule>
  </conditionalFormatting>
  <conditionalFormatting sqref="I11 I9 I15 I13 I19 I17 I23 I21 I27 I25 I31 I29 H7:H37 I35:I37 I33">
    <cfRule type="expression" dxfId="227" priority="26">
      <formula>WEEKDAY(#REF!)=1</formula>
    </cfRule>
    <cfRule type="expression" dxfId="226" priority="27">
      <formula>WEEKDAY(#REF!)=7</formula>
    </cfRule>
  </conditionalFormatting>
  <conditionalFormatting sqref="I10 I8 I14 I12 I18 I16 I22 I20 I26 I24 I30 I28 I34 I32">
    <cfRule type="expression" dxfId="225" priority="28">
      <formula>AND(OR(WEEKDAY(#REF!)=1,WEEKDAY(#REF!)=7),#REF!="")</formula>
    </cfRule>
    <cfRule type="expression" dxfId="224" priority="29">
      <formula>AND(WEEKDAY(#REF!&gt;1&lt;7),#REF!="",#REF!="")</formula>
    </cfRule>
    <cfRule type="expression" dxfId="223" priority="30">
      <formula>AND(OR(WEEKDAY(#REF!)=1,WEEKDAY(#REF!)=7),#REF!&lt;&gt;"")</formula>
    </cfRule>
  </conditionalFormatting>
  <conditionalFormatting sqref="I29:I31">
    <cfRule type="expression" dxfId="222" priority="31">
      <formula>AND(OR(WEEKDAY(#REF!)=1,WEEKDAY(#REF!)=7),#REF!="")</formula>
    </cfRule>
    <cfRule type="expression" dxfId="221" priority="32">
      <formula>AND(WEEKDAY(#REF!&gt;1&lt;7),#REF!="",#REF!="")</formula>
    </cfRule>
    <cfRule type="expression" dxfId="220" priority="33">
      <formula>AND(OR(WEEKDAY(#REF!)=1,WEEKDAY(#REF!)=7),#REF!&lt;&gt;"")</formula>
    </cfRule>
  </conditionalFormatting>
  <conditionalFormatting sqref="I7">
    <cfRule type="expression" dxfId="219" priority="34">
      <formula>AND(OR(WEEKDAY(#REF!)=1,WEEKDAY(#REF!)=7),#REF!="")</formula>
    </cfRule>
    <cfRule type="expression" dxfId="218" priority="35">
      <formula>AND(WEEKDAY(#REF!&gt;1&lt;7),#REF!="",#REF!="")</formula>
    </cfRule>
    <cfRule type="expression" dxfId="217" priority="36">
      <formula>AND(OR(WEEKDAY(#REF!)=1,WEEKDAY(#REF!)=7),#REF!&lt;&gt;"")</formula>
    </cfRule>
  </conditionalFormatting>
  <printOptions horizontalCentered="1" verticalCentered="1"/>
  <pageMargins left="0.23125000000000001" right="9.5833333333333298E-2" top="0.40069444444444402" bottom="0.39374999999999999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4" style="2" customWidth="1"/>
    <col min="2" max="2" width="8.33203125" style="3" customWidth="1"/>
    <col min="3" max="3" width="7" style="3" customWidth="1"/>
    <col min="4" max="4" width="7.5" style="3" customWidth="1"/>
    <col min="5" max="5" width="8.5" style="4" customWidth="1"/>
    <col min="6" max="6" width="8.5" style="5" customWidth="1"/>
    <col min="7" max="7" width="9" style="4" customWidth="1"/>
    <col min="8" max="8" width="9.6640625" style="4" customWidth="1"/>
    <col min="9" max="9" width="7.5" style="4" customWidth="1"/>
    <col min="10" max="10" width="12.83203125" style="6" customWidth="1"/>
    <col min="11" max="11" width="9.83203125" style="2" customWidth="1"/>
    <col min="12" max="12" width="8.33203125" style="2" customWidth="1"/>
    <col min="13" max="13" width="8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80"/>
    </row>
    <row r="3" spans="1:16" ht="19.5" customHeight="1" x14ac:dyDescent="0.2">
      <c r="A3" s="16" t="s">
        <v>3</v>
      </c>
      <c r="B3" s="178">
        <v>43677</v>
      </c>
      <c r="C3" s="178"/>
      <c r="D3" s="116" t="s">
        <v>4</v>
      </c>
      <c r="E3" s="181" t="str">
        <f>'Juli 23'!E3</f>
        <v>Martina Musterfrau</v>
      </c>
      <c r="F3" s="181"/>
      <c r="G3" s="181"/>
      <c r="H3" s="1"/>
      <c r="I3" s="19" t="s">
        <v>27</v>
      </c>
      <c r="J3" s="20" t="str">
        <f>'Juli 23'!J3</f>
        <v>MA</v>
      </c>
      <c r="K3" s="7" t="s">
        <v>8</v>
      </c>
      <c r="L3" s="8">
        <v>0.25</v>
      </c>
      <c r="M3" s="13" t="s">
        <v>9</v>
      </c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28"/>
      <c r="B5" s="29"/>
      <c r="C5" s="29"/>
      <c r="D5" s="29"/>
      <c r="E5" s="30"/>
      <c r="F5" s="91"/>
      <c r="G5" s="92"/>
      <c r="H5" s="31" t="s">
        <v>13</v>
      </c>
      <c r="I5" s="185">
        <f>'Juli 23'!I38</f>
        <v>0</v>
      </c>
      <c r="J5" s="32" t="s">
        <v>9</v>
      </c>
      <c r="K5" s="7"/>
      <c r="L5" s="52"/>
      <c r="M5" s="7"/>
    </row>
    <row r="6" spans="1:16" ht="37" customHeight="1" x14ac:dyDescent="0.2">
      <c r="A6" s="34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24" t="s">
        <v>23</v>
      </c>
      <c r="K6" s="7"/>
      <c r="L6" s="52" t="s">
        <v>24</v>
      </c>
      <c r="M6" s="7"/>
    </row>
    <row r="7" spans="1:16" ht="19.5" customHeight="1" x14ac:dyDescent="0.2">
      <c r="A7" s="53">
        <f t="shared" ref="A7:A34" si="0">WEEKDAY(B7)+1</f>
        <v>4</v>
      </c>
      <c r="B7" s="155">
        <f>DATE(YEAR($B$3),MONTH($B$3),DAY(B3))</f>
        <v>43677</v>
      </c>
      <c r="C7" s="156"/>
      <c r="D7" s="157"/>
      <c r="E7" s="103" t="str">
        <f t="shared" ref="E7:E37" si="1">IF(C7="","",D7-C7)</f>
        <v/>
      </c>
      <c r="F7" s="103" t="str">
        <f t="shared" ref="F7:F37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4" t="str">
        <f t="shared" ref="G7:G37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 t="shared" ref="H7:H37" si="4">IF(E7="","",IF(OR(WEEKDAY(A7)=1,WEEKDAY(A7)=7,L7="arbeitsfrei",E7&lt;=$L$4),"",$M$4))</f>
        <v/>
      </c>
      <c r="I7" s="59">
        <f>IF(F7="",IF(G7="",I5,I5-G7-IF(H7="",0,H7)),I5+F7-IF(H7="",0,H7))</f>
        <v>0</v>
      </c>
      <c r="J7" s="158"/>
      <c r="K7" s="7"/>
      <c r="L7" s="52"/>
      <c r="M7" s="7"/>
    </row>
    <row r="8" spans="1:16" ht="19.5" customHeight="1" x14ac:dyDescent="0.2">
      <c r="A8" s="53">
        <f t="shared" si="0"/>
        <v>5</v>
      </c>
      <c r="B8" s="61">
        <f t="shared" ref="B8:B34" si="5">DATE(YEAR($B$3),MONTH($B$3),DAY(B7+1))</f>
        <v>43678</v>
      </c>
      <c r="C8" s="62"/>
      <c r="D8" s="56"/>
      <c r="E8" s="57" t="str">
        <f t="shared" si="1"/>
        <v/>
      </c>
      <c r="F8" s="103" t="str">
        <f t="shared" si="2"/>
        <v/>
      </c>
      <c r="G8" s="104" t="str">
        <f t="shared" si="3"/>
        <v/>
      </c>
      <c r="H8" s="104" t="str">
        <f t="shared" si="4"/>
        <v/>
      </c>
      <c r="I8" s="59">
        <f t="shared" ref="I8:I37" si="6">IF(F8="",IF(G8="",I7,I7-G8-IF(H8="",0,H8)),I7+F8-IF(H8="",0,H8))</f>
        <v>0</v>
      </c>
      <c r="J8" s="63"/>
      <c r="K8" s="7"/>
      <c r="L8" s="52"/>
      <c r="M8" s="7"/>
    </row>
    <row r="9" spans="1:16" ht="19.5" customHeight="1" x14ac:dyDescent="0.2">
      <c r="A9" s="53">
        <f t="shared" si="0"/>
        <v>6</v>
      </c>
      <c r="B9" s="61">
        <f t="shared" si="5"/>
        <v>43679</v>
      </c>
      <c r="C9" s="62"/>
      <c r="D9" s="56"/>
      <c r="E9" s="57" t="str">
        <f t="shared" si="1"/>
        <v/>
      </c>
      <c r="F9" s="103" t="str">
        <f t="shared" si="2"/>
        <v/>
      </c>
      <c r="G9" s="104" t="str">
        <f t="shared" si="3"/>
        <v/>
      </c>
      <c r="H9" s="104" t="str">
        <f t="shared" si="4"/>
        <v/>
      </c>
      <c r="I9" s="59">
        <f t="shared" si="6"/>
        <v>0</v>
      </c>
      <c r="J9" s="63"/>
      <c r="K9" s="7"/>
      <c r="L9" s="52"/>
      <c r="M9" s="7"/>
    </row>
    <row r="10" spans="1:16" ht="19.5" customHeight="1" x14ac:dyDescent="0.2">
      <c r="A10" s="53">
        <f t="shared" si="0"/>
        <v>7</v>
      </c>
      <c r="B10" s="54">
        <f t="shared" si="5"/>
        <v>43680</v>
      </c>
      <c r="C10" s="55"/>
      <c r="D10" s="56"/>
      <c r="E10" s="57" t="str">
        <f t="shared" si="1"/>
        <v/>
      </c>
      <c r="F10" s="103" t="str">
        <f t="shared" si="2"/>
        <v/>
      </c>
      <c r="G10" s="104" t="str">
        <f t="shared" si="3"/>
        <v/>
      </c>
      <c r="H10" s="104" t="str">
        <f t="shared" si="4"/>
        <v/>
      </c>
      <c r="I10" s="59">
        <f t="shared" si="6"/>
        <v>0</v>
      </c>
      <c r="J10" s="60"/>
      <c r="K10" s="7"/>
      <c r="L10" s="52"/>
      <c r="M10" s="7"/>
    </row>
    <row r="11" spans="1:16" ht="19.5" customHeight="1" x14ac:dyDescent="0.2">
      <c r="A11" s="44">
        <f t="shared" si="0"/>
        <v>8</v>
      </c>
      <c r="B11" s="64">
        <f t="shared" si="5"/>
        <v>43681</v>
      </c>
      <c r="C11" s="65"/>
      <c r="D11" s="66"/>
      <c r="E11" s="48" t="str">
        <f t="shared" si="1"/>
        <v/>
      </c>
      <c r="F11" s="107" t="str">
        <f t="shared" si="2"/>
        <v/>
      </c>
      <c r="G11" s="108" t="str">
        <f t="shared" si="3"/>
        <v/>
      </c>
      <c r="H11" s="108" t="str">
        <f t="shared" si="4"/>
        <v/>
      </c>
      <c r="I11" s="50">
        <f t="shared" si="6"/>
        <v>0</v>
      </c>
      <c r="J11" s="67"/>
      <c r="K11" s="7"/>
      <c r="L11" s="7"/>
      <c r="M11" s="7"/>
    </row>
    <row r="12" spans="1:16" ht="19.5" customHeight="1" x14ac:dyDescent="0.2">
      <c r="A12" s="44">
        <f t="shared" si="0"/>
        <v>2</v>
      </c>
      <c r="B12" s="64">
        <f t="shared" si="5"/>
        <v>43682</v>
      </c>
      <c r="C12" s="65"/>
      <c r="D12" s="66"/>
      <c r="E12" s="48" t="str">
        <f t="shared" si="1"/>
        <v/>
      </c>
      <c r="F12" s="107" t="str">
        <f t="shared" si="2"/>
        <v/>
      </c>
      <c r="G12" s="108" t="str">
        <f t="shared" si="3"/>
        <v/>
      </c>
      <c r="H12" s="108" t="str">
        <f t="shared" si="4"/>
        <v/>
      </c>
      <c r="I12" s="50">
        <f t="shared" si="6"/>
        <v>0</v>
      </c>
      <c r="J12" s="67"/>
      <c r="K12" s="7"/>
      <c r="L12" s="7"/>
      <c r="M12" s="7"/>
    </row>
    <row r="13" spans="1:16" ht="19.5" customHeight="1" x14ac:dyDescent="0.2">
      <c r="A13" s="53">
        <f t="shared" si="0"/>
        <v>3</v>
      </c>
      <c r="B13" s="54">
        <f t="shared" si="5"/>
        <v>43683</v>
      </c>
      <c r="C13" s="55"/>
      <c r="D13" s="56"/>
      <c r="E13" s="57" t="str">
        <f t="shared" si="1"/>
        <v/>
      </c>
      <c r="F13" s="103" t="str">
        <f t="shared" si="2"/>
        <v/>
      </c>
      <c r="G13" s="104" t="str">
        <f t="shared" si="3"/>
        <v/>
      </c>
      <c r="H13" s="104" t="str">
        <f t="shared" si="4"/>
        <v/>
      </c>
      <c r="I13" s="59">
        <f t="shared" si="6"/>
        <v>0</v>
      </c>
      <c r="J13" s="60"/>
      <c r="K13" s="7"/>
      <c r="L13" s="7"/>
      <c r="M13" s="7"/>
    </row>
    <row r="14" spans="1:16" ht="19.5" customHeight="1" x14ac:dyDescent="0.2">
      <c r="A14" s="53">
        <f t="shared" si="0"/>
        <v>4</v>
      </c>
      <c r="B14" s="54">
        <f t="shared" si="5"/>
        <v>43684</v>
      </c>
      <c r="C14" s="55"/>
      <c r="D14" s="56"/>
      <c r="E14" s="57" t="str">
        <f t="shared" si="1"/>
        <v/>
      </c>
      <c r="F14" s="103" t="str">
        <f t="shared" si="2"/>
        <v/>
      </c>
      <c r="G14" s="104" t="str">
        <f t="shared" si="3"/>
        <v/>
      </c>
      <c r="H14" s="104" t="str">
        <f t="shared" si="4"/>
        <v/>
      </c>
      <c r="I14" s="59">
        <f t="shared" si="6"/>
        <v>0</v>
      </c>
      <c r="J14" s="60"/>
      <c r="K14" s="7"/>
      <c r="L14" s="7"/>
      <c r="M14" s="7"/>
    </row>
    <row r="15" spans="1:16" ht="19.5" customHeight="1" x14ac:dyDescent="0.2">
      <c r="A15" s="53">
        <f t="shared" si="0"/>
        <v>5</v>
      </c>
      <c r="B15" s="61">
        <f t="shared" si="5"/>
        <v>43685</v>
      </c>
      <c r="C15" s="62"/>
      <c r="D15" s="56"/>
      <c r="E15" s="57" t="str">
        <f t="shared" si="1"/>
        <v/>
      </c>
      <c r="F15" s="103" t="str">
        <f t="shared" si="2"/>
        <v/>
      </c>
      <c r="G15" s="104" t="str">
        <f t="shared" si="3"/>
        <v/>
      </c>
      <c r="H15" s="104" t="str">
        <f t="shared" si="4"/>
        <v/>
      </c>
      <c r="I15" s="59">
        <f t="shared" si="6"/>
        <v>0</v>
      </c>
      <c r="J15" s="60"/>
      <c r="K15" s="7"/>
      <c r="L15" s="7"/>
      <c r="M15" s="7"/>
    </row>
    <row r="16" spans="1:16" ht="19.5" customHeight="1" x14ac:dyDescent="0.2">
      <c r="A16" s="53">
        <f t="shared" si="0"/>
        <v>6</v>
      </c>
      <c r="B16" s="61">
        <f t="shared" si="5"/>
        <v>43686</v>
      </c>
      <c r="C16" s="62"/>
      <c r="D16" s="56"/>
      <c r="E16" s="57" t="str">
        <f t="shared" si="1"/>
        <v/>
      </c>
      <c r="F16" s="103" t="str">
        <f t="shared" si="2"/>
        <v/>
      </c>
      <c r="G16" s="104" t="str">
        <f t="shared" si="3"/>
        <v/>
      </c>
      <c r="H16" s="104" t="str">
        <f t="shared" si="4"/>
        <v/>
      </c>
      <c r="I16" s="59">
        <f t="shared" si="6"/>
        <v>0</v>
      </c>
      <c r="J16" s="60"/>
      <c r="K16" s="7"/>
      <c r="L16" s="7"/>
      <c r="M16" s="7"/>
    </row>
    <row r="17" spans="1:13" ht="19.5" customHeight="1" x14ac:dyDescent="0.2">
      <c r="A17" s="53">
        <f t="shared" si="0"/>
        <v>7</v>
      </c>
      <c r="B17" s="54">
        <f t="shared" si="5"/>
        <v>43687</v>
      </c>
      <c r="C17" s="55"/>
      <c r="D17" s="56"/>
      <c r="E17" s="57" t="str">
        <f t="shared" si="1"/>
        <v/>
      </c>
      <c r="F17" s="103" t="str">
        <f t="shared" si="2"/>
        <v/>
      </c>
      <c r="G17" s="104" t="str">
        <f t="shared" si="3"/>
        <v/>
      </c>
      <c r="H17" s="104" t="str">
        <f t="shared" si="4"/>
        <v/>
      </c>
      <c r="I17" s="59">
        <f t="shared" si="6"/>
        <v>0</v>
      </c>
      <c r="J17" s="60"/>
      <c r="K17" s="7"/>
      <c r="L17" s="7"/>
      <c r="M17" s="7"/>
    </row>
    <row r="18" spans="1:13" ht="19.5" customHeight="1" x14ac:dyDescent="0.2">
      <c r="A18" s="44">
        <f t="shared" si="0"/>
        <v>8</v>
      </c>
      <c r="B18" s="64">
        <f t="shared" si="5"/>
        <v>43688</v>
      </c>
      <c r="C18" s="65"/>
      <c r="D18" s="66"/>
      <c r="E18" s="48" t="str">
        <f t="shared" si="1"/>
        <v/>
      </c>
      <c r="F18" s="107" t="str">
        <f t="shared" si="2"/>
        <v/>
      </c>
      <c r="G18" s="108" t="str">
        <f t="shared" si="3"/>
        <v/>
      </c>
      <c r="H18" s="108" t="str">
        <f t="shared" si="4"/>
        <v/>
      </c>
      <c r="I18" s="50">
        <f t="shared" si="6"/>
        <v>0</v>
      </c>
      <c r="J18" s="67"/>
      <c r="K18" s="7"/>
      <c r="L18" s="7"/>
      <c r="M18" s="7"/>
    </row>
    <row r="19" spans="1:13" ht="19.5" customHeight="1" x14ac:dyDescent="0.2">
      <c r="A19" s="44">
        <f t="shared" si="0"/>
        <v>2</v>
      </c>
      <c r="B19" s="64">
        <f t="shared" si="5"/>
        <v>43689</v>
      </c>
      <c r="C19" s="65"/>
      <c r="D19" s="66"/>
      <c r="E19" s="48" t="str">
        <f t="shared" si="1"/>
        <v/>
      </c>
      <c r="F19" s="107" t="str">
        <f t="shared" si="2"/>
        <v/>
      </c>
      <c r="G19" s="108" t="str">
        <f t="shared" si="3"/>
        <v/>
      </c>
      <c r="H19" s="108" t="str">
        <f t="shared" si="4"/>
        <v/>
      </c>
      <c r="I19" s="50">
        <f t="shared" si="6"/>
        <v>0</v>
      </c>
      <c r="J19" s="67"/>
      <c r="K19" s="7"/>
      <c r="L19" s="7"/>
      <c r="M19" s="7"/>
    </row>
    <row r="20" spans="1:13" ht="19.5" customHeight="1" x14ac:dyDescent="0.2">
      <c r="A20" s="53">
        <f t="shared" si="0"/>
        <v>3</v>
      </c>
      <c r="B20" s="54">
        <f t="shared" si="5"/>
        <v>43690</v>
      </c>
      <c r="C20" s="55"/>
      <c r="D20" s="56"/>
      <c r="E20" s="57" t="str">
        <f t="shared" si="1"/>
        <v/>
      </c>
      <c r="F20" s="103" t="str">
        <f t="shared" si="2"/>
        <v/>
      </c>
      <c r="G20" s="104" t="str">
        <f t="shared" si="3"/>
        <v/>
      </c>
      <c r="H20" s="104" t="str">
        <f t="shared" si="4"/>
        <v/>
      </c>
      <c r="I20" s="59">
        <f t="shared" si="6"/>
        <v>0</v>
      </c>
      <c r="J20" s="60"/>
      <c r="K20" s="7"/>
      <c r="L20" s="7"/>
      <c r="M20" s="7"/>
    </row>
    <row r="21" spans="1:13" ht="19.5" customHeight="1" x14ac:dyDescent="0.2">
      <c r="A21" s="53">
        <f t="shared" si="0"/>
        <v>4</v>
      </c>
      <c r="B21" s="54">
        <f t="shared" si="5"/>
        <v>43691</v>
      </c>
      <c r="C21" s="55"/>
      <c r="D21" s="56"/>
      <c r="E21" s="57" t="str">
        <f t="shared" si="1"/>
        <v/>
      </c>
      <c r="F21" s="103" t="str">
        <f t="shared" si="2"/>
        <v/>
      </c>
      <c r="G21" s="104" t="str">
        <f t="shared" si="3"/>
        <v/>
      </c>
      <c r="H21" s="104" t="str">
        <f t="shared" si="4"/>
        <v/>
      </c>
      <c r="I21" s="59">
        <f t="shared" si="6"/>
        <v>0</v>
      </c>
      <c r="J21" s="60"/>
      <c r="K21" s="7"/>
      <c r="L21" s="7"/>
      <c r="M21" s="7"/>
    </row>
    <row r="22" spans="1:13" ht="19.5" customHeight="1" x14ac:dyDescent="0.2">
      <c r="A22" s="53">
        <f t="shared" si="0"/>
        <v>5</v>
      </c>
      <c r="B22" s="61">
        <f t="shared" si="5"/>
        <v>43692</v>
      </c>
      <c r="C22" s="62"/>
      <c r="D22" s="56"/>
      <c r="E22" s="57" t="str">
        <f t="shared" si="1"/>
        <v/>
      </c>
      <c r="F22" s="103" t="str">
        <f t="shared" si="2"/>
        <v/>
      </c>
      <c r="G22" s="104" t="str">
        <f t="shared" si="3"/>
        <v/>
      </c>
      <c r="H22" s="104" t="str">
        <f t="shared" si="4"/>
        <v/>
      </c>
      <c r="I22" s="59">
        <f t="shared" si="6"/>
        <v>0</v>
      </c>
      <c r="J22" s="60"/>
      <c r="K22" s="7"/>
      <c r="L22" s="7"/>
      <c r="M22" s="7"/>
    </row>
    <row r="23" spans="1:13" ht="19.5" customHeight="1" x14ac:dyDescent="0.2">
      <c r="A23" s="53">
        <f t="shared" si="0"/>
        <v>6</v>
      </c>
      <c r="B23" s="61">
        <f t="shared" si="5"/>
        <v>43693</v>
      </c>
      <c r="C23" s="62"/>
      <c r="D23" s="56"/>
      <c r="E23" s="57" t="str">
        <f t="shared" si="1"/>
        <v/>
      </c>
      <c r="F23" s="103" t="str">
        <f t="shared" si="2"/>
        <v/>
      </c>
      <c r="G23" s="104" t="str">
        <f t="shared" si="3"/>
        <v/>
      </c>
      <c r="H23" s="104" t="str">
        <f t="shared" si="4"/>
        <v/>
      </c>
      <c r="I23" s="59">
        <f t="shared" si="6"/>
        <v>0</v>
      </c>
      <c r="J23" s="60"/>
      <c r="K23" s="7"/>
      <c r="L23" s="7"/>
      <c r="M23" s="7"/>
    </row>
    <row r="24" spans="1:13" ht="19.5" customHeight="1" x14ac:dyDescent="0.2">
      <c r="A24" s="53">
        <f t="shared" si="0"/>
        <v>7</v>
      </c>
      <c r="B24" s="54">
        <f t="shared" si="5"/>
        <v>43694</v>
      </c>
      <c r="C24" s="55"/>
      <c r="D24" s="56"/>
      <c r="E24" s="57" t="str">
        <f t="shared" si="1"/>
        <v/>
      </c>
      <c r="F24" s="103" t="str">
        <f t="shared" si="2"/>
        <v/>
      </c>
      <c r="G24" s="104" t="str">
        <f t="shared" si="3"/>
        <v/>
      </c>
      <c r="H24" s="104" t="str">
        <f t="shared" si="4"/>
        <v/>
      </c>
      <c r="I24" s="59">
        <f t="shared" si="6"/>
        <v>0</v>
      </c>
      <c r="J24" s="60"/>
      <c r="K24" s="7"/>
      <c r="L24" s="7"/>
      <c r="M24" s="7"/>
    </row>
    <row r="25" spans="1:13" ht="19.5" customHeight="1" x14ac:dyDescent="0.2">
      <c r="A25" s="44">
        <f t="shared" si="0"/>
        <v>8</v>
      </c>
      <c r="B25" s="64">
        <f t="shared" si="5"/>
        <v>43695</v>
      </c>
      <c r="C25" s="65"/>
      <c r="D25" s="66"/>
      <c r="E25" s="48" t="str">
        <f t="shared" si="1"/>
        <v/>
      </c>
      <c r="F25" s="107" t="str">
        <f t="shared" si="2"/>
        <v/>
      </c>
      <c r="G25" s="108" t="str">
        <f t="shared" si="3"/>
        <v/>
      </c>
      <c r="H25" s="108" t="str">
        <f t="shared" si="4"/>
        <v/>
      </c>
      <c r="I25" s="50">
        <f t="shared" si="6"/>
        <v>0</v>
      </c>
      <c r="J25" s="67"/>
      <c r="K25" s="7"/>
      <c r="L25" s="7"/>
      <c r="M25" s="7"/>
    </row>
    <row r="26" spans="1:13" ht="19.5" customHeight="1" x14ac:dyDescent="0.2">
      <c r="A26" s="44">
        <f t="shared" si="0"/>
        <v>2</v>
      </c>
      <c r="B26" s="64">
        <f t="shared" si="5"/>
        <v>43696</v>
      </c>
      <c r="C26" s="65"/>
      <c r="D26" s="66"/>
      <c r="E26" s="48" t="str">
        <f t="shared" si="1"/>
        <v/>
      </c>
      <c r="F26" s="107" t="str">
        <f t="shared" si="2"/>
        <v/>
      </c>
      <c r="G26" s="108" t="str">
        <f t="shared" si="3"/>
        <v/>
      </c>
      <c r="H26" s="108" t="str">
        <f t="shared" si="4"/>
        <v/>
      </c>
      <c r="I26" s="50">
        <f t="shared" si="6"/>
        <v>0</v>
      </c>
      <c r="J26" s="67"/>
      <c r="K26" s="7"/>
      <c r="L26" s="7"/>
      <c r="M26" s="7"/>
    </row>
    <row r="27" spans="1:13" ht="19.5" customHeight="1" x14ac:dyDescent="0.2">
      <c r="A27" s="53">
        <f t="shared" si="0"/>
        <v>3</v>
      </c>
      <c r="B27" s="54">
        <f t="shared" si="5"/>
        <v>43697</v>
      </c>
      <c r="C27" s="55"/>
      <c r="D27" s="56"/>
      <c r="E27" s="57" t="str">
        <f t="shared" si="1"/>
        <v/>
      </c>
      <c r="F27" s="103" t="str">
        <f t="shared" si="2"/>
        <v/>
      </c>
      <c r="G27" s="104" t="str">
        <f t="shared" si="3"/>
        <v/>
      </c>
      <c r="H27" s="104" t="str">
        <f t="shared" si="4"/>
        <v/>
      </c>
      <c r="I27" s="59">
        <f t="shared" si="6"/>
        <v>0</v>
      </c>
      <c r="J27" s="60"/>
      <c r="K27" s="7"/>
      <c r="L27" s="7"/>
      <c r="M27" s="7"/>
    </row>
    <row r="28" spans="1:13" ht="19.5" customHeight="1" x14ac:dyDescent="0.2">
      <c r="A28" s="53">
        <f t="shared" si="0"/>
        <v>4</v>
      </c>
      <c r="B28" s="54">
        <f t="shared" si="5"/>
        <v>43698</v>
      </c>
      <c r="C28" s="55"/>
      <c r="D28" s="56"/>
      <c r="E28" s="57" t="str">
        <f t="shared" si="1"/>
        <v/>
      </c>
      <c r="F28" s="103" t="str">
        <f t="shared" si="2"/>
        <v/>
      </c>
      <c r="G28" s="104" t="str">
        <f t="shared" si="3"/>
        <v/>
      </c>
      <c r="H28" s="104" t="str">
        <f t="shared" si="4"/>
        <v/>
      </c>
      <c r="I28" s="59">
        <f t="shared" si="6"/>
        <v>0</v>
      </c>
      <c r="J28" s="60"/>
      <c r="K28" s="7"/>
      <c r="L28" s="7"/>
      <c r="M28" s="7"/>
    </row>
    <row r="29" spans="1:13" ht="19.5" customHeight="1" x14ac:dyDescent="0.2">
      <c r="A29" s="53">
        <f t="shared" si="0"/>
        <v>5</v>
      </c>
      <c r="B29" s="61">
        <f t="shared" si="5"/>
        <v>43699</v>
      </c>
      <c r="C29" s="62"/>
      <c r="D29" s="56"/>
      <c r="E29" s="57" t="str">
        <f t="shared" si="1"/>
        <v/>
      </c>
      <c r="F29" s="103" t="str">
        <f t="shared" si="2"/>
        <v/>
      </c>
      <c r="G29" s="104" t="str">
        <f t="shared" si="3"/>
        <v/>
      </c>
      <c r="H29" s="104" t="str">
        <f t="shared" si="4"/>
        <v/>
      </c>
      <c r="I29" s="59">
        <f t="shared" si="6"/>
        <v>0</v>
      </c>
      <c r="J29" s="60"/>
      <c r="K29" s="7"/>
      <c r="L29" s="7"/>
      <c r="M29" s="7"/>
    </row>
    <row r="30" spans="1:13" ht="19.5" customHeight="1" x14ac:dyDescent="0.2">
      <c r="A30" s="53">
        <f t="shared" si="0"/>
        <v>6</v>
      </c>
      <c r="B30" s="61">
        <f t="shared" si="5"/>
        <v>43700</v>
      </c>
      <c r="C30" s="62"/>
      <c r="D30" s="56"/>
      <c r="E30" s="57" t="str">
        <f t="shared" si="1"/>
        <v/>
      </c>
      <c r="F30" s="103" t="str">
        <f t="shared" si="2"/>
        <v/>
      </c>
      <c r="G30" s="104" t="str">
        <f t="shared" si="3"/>
        <v/>
      </c>
      <c r="H30" s="104" t="str">
        <f t="shared" si="4"/>
        <v/>
      </c>
      <c r="I30" s="59">
        <f t="shared" si="6"/>
        <v>0</v>
      </c>
      <c r="J30" s="60"/>
      <c r="K30" s="7"/>
      <c r="L30" s="7"/>
      <c r="M30" s="7"/>
    </row>
    <row r="31" spans="1:13" ht="19.5" customHeight="1" x14ac:dyDescent="0.2">
      <c r="A31" s="53">
        <f t="shared" si="0"/>
        <v>7</v>
      </c>
      <c r="B31" s="54">
        <f t="shared" si="5"/>
        <v>43701</v>
      </c>
      <c r="C31" s="55"/>
      <c r="D31" s="56"/>
      <c r="E31" s="57" t="str">
        <f t="shared" si="1"/>
        <v/>
      </c>
      <c r="F31" s="103" t="str">
        <f t="shared" si="2"/>
        <v/>
      </c>
      <c r="G31" s="104" t="str">
        <f t="shared" si="3"/>
        <v/>
      </c>
      <c r="H31" s="104" t="str">
        <f t="shared" si="4"/>
        <v/>
      </c>
      <c r="I31" s="59">
        <f t="shared" si="6"/>
        <v>0</v>
      </c>
      <c r="J31" s="60"/>
      <c r="K31" s="7"/>
      <c r="L31" s="7"/>
      <c r="M31" s="7"/>
    </row>
    <row r="32" spans="1:13" ht="19.5" customHeight="1" x14ac:dyDescent="0.2">
      <c r="A32" s="44">
        <f t="shared" si="0"/>
        <v>8</v>
      </c>
      <c r="B32" s="64">
        <f t="shared" si="5"/>
        <v>43702</v>
      </c>
      <c r="C32" s="65"/>
      <c r="D32" s="66"/>
      <c r="E32" s="48" t="str">
        <f t="shared" si="1"/>
        <v/>
      </c>
      <c r="F32" s="107" t="str">
        <f t="shared" si="2"/>
        <v/>
      </c>
      <c r="G32" s="108" t="str">
        <f t="shared" si="3"/>
        <v/>
      </c>
      <c r="H32" s="108" t="str">
        <f t="shared" si="4"/>
        <v/>
      </c>
      <c r="I32" s="50">
        <f t="shared" si="6"/>
        <v>0</v>
      </c>
      <c r="J32" s="67"/>
      <c r="K32" s="7"/>
      <c r="L32" s="7"/>
      <c r="M32" s="7"/>
    </row>
    <row r="33" spans="1:13" ht="19.5" customHeight="1" x14ac:dyDescent="0.2">
      <c r="A33" s="44">
        <f t="shared" si="0"/>
        <v>2</v>
      </c>
      <c r="B33" s="64">
        <f t="shared" si="5"/>
        <v>43703</v>
      </c>
      <c r="C33" s="65"/>
      <c r="D33" s="66"/>
      <c r="E33" s="48" t="str">
        <f t="shared" si="1"/>
        <v/>
      </c>
      <c r="F33" s="107" t="str">
        <f t="shared" si="2"/>
        <v/>
      </c>
      <c r="G33" s="108" t="str">
        <f t="shared" si="3"/>
        <v/>
      </c>
      <c r="H33" s="108" t="str">
        <f t="shared" si="4"/>
        <v/>
      </c>
      <c r="I33" s="50">
        <f t="shared" si="6"/>
        <v>0</v>
      </c>
      <c r="J33" s="67"/>
      <c r="K33" s="7"/>
      <c r="L33" s="7"/>
      <c r="M33" s="7"/>
    </row>
    <row r="34" spans="1:13" ht="19.5" customHeight="1" x14ac:dyDescent="0.2">
      <c r="A34" s="53">
        <f t="shared" si="0"/>
        <v>3</v>
      </c>
      <c r="B34" s="54">
        <f t="shared" si="5"/>
        <v>43704</v>
      </c>
      <c r="C34" s="55"/>
      <c r="D34" s="56"/>
      <c r="E34" s="57" t="str">
        <f t="shared" si="1"/>
        <v/>
      </c>
      <c r="F34" s="103" t="str">
        <f t="shared" si="2"/>
        <v/>
      </c>
      <c r="G34" s="104" t="str">
        <f t="shared" si="3"/>
        <v/>
      </c>
      <c r="H34" s="104" t="str">
        <f t="shared" si="4"/>
        <v/>
      </c>
      <c r="I34" s="59">
        <f t="shared" si="6"/>
        <v>0</v>
      </c>
      <c r="J34" s="60"/>
      <c r="K34" s="7"/>
      <c r="L34" s="7"/>
      <c r="M34" s="7"/>
    </row>
    <row r="35" spans="1:13" ht="19.5" customHeight="1" x14ac:dyDescent="0.2">
      <c r="A35" s="53">
        <f>IF(B35="","",WEEKDAY(B35+1))</f>
        <v>4</v>
      </c>
      <c r="B35" s="54">
        <f>IF(B34="","",IF(DAY(B34+1)&gt;MONTH($B$3),B34+1,""))</f>
        <v>43705</v>
      </c>
      <c r="C35" s="55"/>
      <c r="D35" s="56"/>
      <c r="E35" s="57" t="str">
        <f t="shared" si="1"/>
        <v/>
      </c>
      <c r="F35" s="103" t="str">
        <f t="shared" si="2"/>
        <v/>
      </c>
      <c r="G35" s="104" t="str">
        <f t="shared" si="3"/>
        <v/>
      </c>
      <c r="H35" s="104" t="str">
        <f t="shared" si="4"/>
        <v/>
      </c>
      <c r="I35" s="59">
        <f t="shared" si="6"/>
        <v>0</v>
      </c>
      <c r="J35" s="60"/>
      <c r="K35" s="7"/>
      <c r="L35" s="7"/>
      <c r="M35" s="7"/>
    </row>
    <row r="36" spans="1:13" ht="19.5" customHeight="1" x14ac:dyDescent="0.2">
      <c r="A36" s="53">
        <f>IF(B36="","",WEEKDAY(B36+1))</f>
        <v>5</v>
      </c>
      <c r="B36" s="61">
        <f>IF(B35="","",IF(DAY(B35+1)&gt;MONTH($B$3),B35+1,""))</f>
        <v>43706</v>
      </c>
      <c r="C36" s="62"/>
      <c r="D36" s="56"/>
      <c r="E36" s="57" t="str">
        <f t="shared" si="1"/>
        <v/>
      </c>
      <c r="F36" s="103" t="str">
        <f t="shared" si="2"/>
        <v/>
      </c>
      <c r="G36" s="104" t="str">
        <f t="shared" si="3"/>
        <v/>
      </c>
      <c r="H36" s="104" t="str">
        <f t="shared" si="4"/>
        <v/>
      </c>
      <c r="I36" s="59">
        <f t="shared" si="6"/>
        <v>0</v>
      </c>
      <c r="J36" s="63"/>
      <c r="K36" s="7"/>
      <c r="L36" s="7"/>
      <c r="M36" s="7"/>
    </row>
    <row r="37" spans="1:13" ht="19.5" customHeight="1" x14ac:dyDescent="0.2">
      <c r="A37" s="53">
        <f>IF(B37="","",WEEKDAY(B37+1))</f>
        <v>6</v>
      </c>
      <c r="B37" s="61">
        <f>IF(B36="","",IF(DAY(B36+1)&gt;MONTH($B$3),B36+1,""))</f>
        <v>43707</v>
      </c>
      <c r="C37" s="62"/>
      <c r="D37" s="56"/>
      <c r="E37" s="57" t="str">
        <f t="shared" si="1"/>
        <v/>
      </c>
      <c r="F37" s="103" t="str">
        <f t="shared" si="2"/>
        <v/>
      </c>
      <c r="G37" s="104" t="str">
        <f t="shared" si="3"/>
        <v/>
      </c>
      <c r="H37" s="104" t="str">
        <f t="shared" si="4"/>
        <v/>
      </c>
      <c r="I37" s="59">
        <f t="shared" si="6"/>
        <v>0</v>
      </c>
      <c r="J37" s="63"/>
      <c r="K37" s="7"/>
      <c r="L37" s="7"/>
      <c r="M37" s="7"/>
    </row>
    <row r="38" spans="1:13" ht="19.5" customHeight="1" x14ac:dyDescent="0.2">
      <c r="A38" s="73"/>
      <c r="B38" s="29"/>
      <c r="C38" s="74"/>
      <c r="D38" s="74"/>
      <c r="E38" s="75"/>
      <c r="F38" s="76"/>
      <c r="G38" s="77"/>
      <c r="H38" s="31" t="s">
        <v>13</v>
      </c>
      <c r="I38" s="78">
        <f>I37</f>
        <v>0</v>
      </c>
      <c r="J38" s="79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1"/>
      <c r="C40" s="82"/>
      <c r="D40" s="82"/>
      <c r="E40" s="83"/>
      <c r="F40" s="84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6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  <row r="64" spans="2:10" ht="19.5" customHeight="1" x14ac:dyDescent="0.2">
      <c r="B64" s="82"/>
      <c r="C64" s="82"/>
      <c r="D64" s="82"/>
      <c r="E64" s="83"/>
      <c r="F64" s="84"/>
      <c r="G64" s="83"/>
      <c r="H64" s="83"/>
      <c r="I64" s="83"/>
      <c r="J64" s="85"/>
    </row>
  </sheetData>
  <mergeCells count="4">
    <mergeCell ref="A1:J1"/>
    <mergeCell ref="B3:C3"/>
    <mergeCell ref="E3:G3"/>
    <mergeCell ref="C4:D4"/>
  </mergeCells>
  <conditionalFormatting sqref="J8:J9 E8:E9">
    <cfRule type="expression" dxfId="216" priority="2">
      <formula>WEEKDAY(#REF!)=1</formula>
    </cfRule>
    <cfRule type="expression" dxfId="215" priority="3">
      <formula>WEEKDAY(#REF!)=7</formula>
    </cfRule>
  </conditionalFormatting>
  <conditionalFormatting sqref="D8:D9">
    <cfRule type="expression" dxfId="214" priority="4">
      <formula>WEEKDAY(#REF!)=1</formula>
    </cfRule>
    <cfRule type="expression" dxfId="213" priority="5">
      <formula>WEEKDAY(#REF!)=7</formula>
    </cfRule>
  </conditionalFormatting>
  <conditionalFormatting sqref="B8:C9">
    <cfRule type="expression" dxfId="212" priority="6">
      <formula>WEEKDAY(#REF!)=1</formula>
    </cfRule>
    <cfRule type="expression" dxfId="211" priority="7">
      <formula>WEEKDAY(#REF!)=7</formula>
    </cfRule>
  </conditionalFormatting>
  <conditionalFormatting sqref="E15:E16">
    <cfRule type="expression" dxfId="210" priority="8">
      <formula>WEEKDAY(#REF!)=1</formula>
    </cfRule>
    <cfRule type="expression" dxfId="209" priority="9">
      <formula>WEEKDAY(#REF!)=7</formula>
    </cfRule>
  </conditionalFormatting>
  <conditionalFormatting sqref="D15:D16">
    <cfRule type="expression" dxfId="208" priority="10">
      <formula>WEEKDAY(#REF!)=1</formula>
    </cfRule>
    <cfRule type="expression" dxfId="207" priority="11">
      <formula>WEEKDAY(#REF!)=7</formula>
    </cfRule>
  </conditionalFormatting>
  <conditionalFormatting sqref="B15:C16">
    <cfRule type="expression" dxfId="206" priority="12">
      <formula>WEEKDAY(#REF!)=1</formula>
    </cfRule>
    <cfRule type="expression" dxfId="205" priority="13">
      <formula>WEEKDAY(#REF!)=7</formula>
    </cfRule>
  </conditionalFormatting>
  <conditionalFormatting sqref="E22:E23">
    <cfRule type="expression" dxfId="204" priority="14">
      <formula>WEEKDAY(#REF!)=1</formula>
    </cfRule>
    <cfRule type="expression" dxfId="203" priority="15">
      <formula>WEEKDAY(#REF!)=7</formula>
    </cfRule>
  </conditionalFormatting>
  <conditionalFormatting sqref="D22:D23">
    <cfRule type="expression" dxfId="202" priority="16">
      <formula>WEEKDAY(#REF!)=1</formula>
    </cfRule>
    <cfRule type="expression" dxfId="201" priority="17">
      <formula>WEEKDAY(#REF!)=7</formula>
    </cfRule>
  </conditionalFormatting>
  <conditionalFormatting sqref="B22:C23">
    <cfRule type="expression" dxfId="200" priority="18">
      <formula>WEEKDAY(#REF!)=1</formula>
    </cfRule>
    <cfRule type="expression" dxfId="199" priority="19">
      <formula>WEEKDAY(#REF!)=7</formula>
    </cfRule>
  </conditionalFormatting>
  <conditionalFormatting sqref="E29:E30">
    <cfRule type="expression" dxfId="198" priority="20">
      <formula>WEEKDAY(#REF!)=1</formula>
    </cfRule>
    <cfRule type="expression" dxfId="197" priority="21">
      <formula>WEEKDAY(#REF!)=7</formula>
    </cfRule>
  </conditionalFormatting>
  <conditionalFormatting sqref="D29:D30">
    <cfRule type="expression" dxfId="196" priority="22">
      <formula>WEEKDAY(#REF!)=1</formula>
    </cfRule>
    <cfRule type="expression" dxfId="195" priority="23">
      <formula>WEEKDAY(#REF!)=7</formula>
    </cfRule>
  </conditionalFormatting>
  <conditionalFormatting sqref="B29:C30">
    <cfRule type="expression" dxfId="194" priority="24">
      <formula>WEEKDAY(#REF!)=1</formula>
    </cfRule>
    <cfRule type="expression" dxfId="193" priority="25">
      <formula>WEEKDAY(#REF!)=7</formula>
    </cfRule>
  </conditionalFormatting>
  <conditionalFormatting sqref="J36:J37 E36:E37">
    <cfRule type="expression" dxfId="192" priority="26">
      <formula>WEEKDAY(#REF!)=1</formula>
    </cfRule>
    <cfRule type="expression" dxfId="191" priority="27">
      <formula>WEEKDAY(#REF!)=7</formula>
    </cfRule>
  </conditionalFormatting>
  <conditionalFormatting sqref="D36:D37">
    <cfRule type="expression" dxfId="190" priority="28">
      <formula>WEEKDAY(#REF!)=1</formula>
    </cfRule>
    <cfRule type="expression" dxfId="189" priority="29">
      <formula>WEEKDAY(#REF!)=7</formula>
    </cfRule>
  </conditionalFormatting>
  <conditionalFormatting sqref="B36:C37">
    <cfRule type="expression" dxfId="188" priority="30">
      <formula>WEEKDAY(#REF!)=1</formula>
    </cfRule>
    <cfRule type="expression" dxfId="187" priority="31">
      <formula>WEEKDAY(#REF!)=7</formula>
    </cfRule>
  </conditionalFormatting>
  <conditionalFormatting sqref="I11 I9 I15 I13 I19 I17 I23 I21 I27 I25 I31 I29 H7:H37 I35:I37 I33">
    <cfRule type="expression" dxfId="186" priority="32">
      <formula>WEEKDAY(#REF!)=1</formula>
    </cfRule>
    <cfRule type="expression" dxfId="185" priority="33">
      <formula>WEEKDAY(#REF!)=7</formula>
    </cfRule>
  </conditionalFormatting>
  <conditionalFormatting sqref="I10 I8 I14 I12 I18 I16 I22 I20 I26 I24 I30 I28 I34 I32">
    <cfRule type="expression" dxfId="184" priority="34">
      <formula>AND(OR(WEEKDAY(#REF!)=1,WEEKDAY(#REF!)=7),#REF!="")</formula>
    </cfRule>
    <cfRule type="expression" dxfId="183" priority="35">
      <formula>AND(WEEKDAY(#REF!&gt;1&lt;7),#REF!="",#REF!="")</formula>
    </cfRule>
    <cfRule type="expression" dxfId="182" priority="36">
      <formula>AND(OR(WEEKDAY(#REF!)=1,WEEKDAY(#REF!)=7),#REF!&lt;&gt;"")</formula>
    </cfRule>
  </conditionalFormatting>
  <conditionalFormatting sqref="I29:I31">
    <cfRule type="expression" dxfId="181" priority="37">
      <formula>AND(OR(WEEKDAY(#REF!)=1,WEEKDAY(#REF!)=7),#REF!="")</formula>
    </cfRule>
    <cfRule type="expression" dxfId="180" priority="38">
      <formula>AND(WEEKDAY(#REF!&gt;1&lt;7),#REF!="",#REF!="")</formula>
    </cfRule>
    <cfRule type="expression" dxfId="179" priority="39">
      <formula>AND(OR(WEEKDAY(#REF!)=1,WEEKDAY(#REF!)=7),#REF!&lt;&gt;"")</formula>
    </cfRule>
  </conditionalFormatting>
  <conditionalFormatting sqref="I7">
    <cfRule type="expression" dxfId="178" priority="40">
      <formula>AND(OR(WEEKDAY(#REF!)=1,WEEKDAY(#REF!)=7),#REF!="")</formula>
    </cfRule>
    <cfRule type="expression" dxfId="177" priority="41">
      <formula>AND(WEEKDAY(#REF!&gt;1&lt;7),#REF!="",#REF!="")</formula>
    </cfRule>
    <cfRule type="expression" dxfId="176" priority="42">
      <formula>AND(OR(WEEKDAY(#REF!)=1,WEEKDAY(#REF!)=7),#REF!&lt;&gt;"")</formula>
    </cfRule>
  </conditionalFormatting>
  <pageMargins left="0.33611111111111103" right="0.11111111111111099" top="0.55347222222222203" bottom="0.36944444444444402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3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 x14ac:dyDescent="0.2"/>
  <cols>
    <col min="1" max="1" width="12.5" style="2" customWidth="1"/>
    <col min="2" max="2" width="8.5" style="3" customWidth="1"/>
    <col min="3" max="3" width="7.6640625" style="3" customWidth="1"/>
    <col min="4" max="4" width="7" style="3" customWidth="1"/>
    <col min="5" max="5" width="9" style="4" customWidth="1"/>
    <col min="6" max="6" width="8.5" style="5" customWidth="1"/>
    <col min="7" max="7" width="9" style="4" customWidth="1"/>
    <col min="8" max="8" width="8.5" style="4" customWidth="1"/>
    <col min="9" max="9" width="8.33203125" style="4" customWidth="1"/>
    <col min="10" max="10" width="13.5" style="6" customWidth="1"/>
    <col min="11" max="12" width="9" style="2" customWidth="1"/>
    <col min="13" max="13" width="3.83203125" style="2" customWidth="1"/>
    <col min="14" max="14" width="4.6640625" style="2" customWidth="1"/>
    <col min="15" max="64" width="9.5" style="2" customWidth="1"/>
  </cols>
  <sheetData>
    <row r="1" spans="1:16" ht="17" customHeight="1" x14ac:dyDescent="0.2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7" t="s">
        <v>1</v>
      </c>
      <c r="L1" s="8">
        <v>0.34916666666666701</v>
      </c>
      <c r="M1" s="8">
        <v>2.0833333333333301E-2</v>
      </c>
      <c r="N1" s="7"/>
      <c r="O1" s="87"/>
      <c r="P1" s="11"/>
    </row>
    <row r="2" spans="1:16" ht="15" customHeight="1" x14ac:dyDescent="0.2">
      <c r="K2" s="7" t="s">
        <v>2</v>
      </c>
      <c r="L2" s="12">
        <f>L1-M1</f>
        <v>0.3283333333333337</v>
      </c>
      <c r="M2" s="13"/>
      <c r="N2" s="13"/>
    </row>
    <row r="3" spans="1:16" ht="19.5" customHeight="1" x14ac:dyDescent="0.2">
      <c r="A3" s="16" t="s">
        <v>3</v>
      </c>
      <c r="B3" s="178">
        <v>43708</v>
      </c>
      <c r="C3" s="178"/>
      <c r="D3" s="116" t="s">
        <v>4</v>
      </c>
      <c r="E3" s="181" t="str">
        <f>'August 23'!E3</f>
        <v>Martina Musterfrau</v>
      </c>
      <c r="F3" s="181"/>
      <c r="G3" s="181"/>
      <c r="H3" s="1"/>
      <c r="I3" s="19" t="s">
        <v>27</v>
      </c>
      <c r="J3" s="159" t="str">
        <f>'August 23'!J3</f>
        <v>MA</v>
      </c>
      <c r="K3" s="7" t="s">
        <v>8</v>
      </c>
      <c r="L3" s="8">
        <v>0.25</v>
      </c>
      <c r="M3" s="13" t="s">
        <v>9</v>
      </c>
      <c r="N3" s="7"/>
    </row>
    <row r="4" spans="1:16" ht="29.25" customHeight="1" x14ac:dyDescent="0.2">
      <c r="A4" s="22" t="s">
        <v>10</v>
      </c>
      <c r="B4" s="23">
        <v>39.4</v>
      </c>
      <c r="C4" s="180" t="s">
        <v>11</v>
      </c>
      <c r="D4" s="180"/>
      <c r="E4" s="24">
        <v>5</v>
      </c>
      <c r="F4" s="22" t="s">
        <v>12</v>
      </c>
      <c r="G4" s="25">
        <f>$L$2</f>
        <v>0.3283333333333337</v>
      </c>
      <c r="H4" s="26"/>
      <c r="I4" s="26"/>
      <c r="J4" s="27"/>
      <c r="K4" s="7"/>
      <c r="L4" s="8">
        <v>0.39583333333333298</v>
      </c>
      <c r="M4" s="8">
        <v>1.0416666666666701E-2</v>
      </c>
      <c r="N4" s="7"/>
    </row>
    <row r="5" spans="1:16" ht="17" customHeight="1" x14ac:dyDescent="0.2">
      <c r="A5" s="88"/>
      <c r="B5" s="89"/>
      <c r="C5" s="89"/>
      <c r="D5" s="89"/>
      <c r="E5" s="90"/>
      <c r="F5" s="91"/>
      <c r="G5" s="92"/>
      <c r="H5" s="91" t="s">
        <v>13</v>
      </c>
      <c r="I5" s="185">
        <f>'August 23'!I38</f>
        <v>0</v>
      </c>
      <c r="J5" s="93" t="s">
        <v>9</v>
      </c>
      <c r="K5" s="7"/>
      <c r="L5" s="52"/>
      <c r="M5" s="7"/>
      <c r="N5" s="7"/>
    </row>
    <row r="6" spans="1:16" ht="37" customHeight="1" x14ac:dyDescent="0.2">
      <c r="A6" s="149" t="s">
        <v>14</v>
      </c>
      <c r="B6" s="35" t="s">
        <v>15</v>
      </c>
      <c r="C6" s="122" t="s">
        <v>16</v>
      </c>
      <c r="D6" s="123" t="s">
        <v>17</v>
      </c>
      <c r="E6" s="38" t="s">
        <v>18</v>
      </c>
      <c r="F6" s="39" t="s">
        <v>19</v>
      </c>
      <c r="G6" s="38" t="s">
        <v>20</v>
      </c>
      <c r="H6" s="40" t="s">
        <v>21</v>
      </c>
      <c r="I6" s="41" t="s">
        <v>22</v>
      </c>
      <c r="J6" s="150" t="s">
        <v>23</v>
      </c>
      <c r="K6" s="7"/>
      <c r="L6" s="52" t="s">
        <v>24</v>
      </c>
      <c r="M6" s="7"/>
      <c r="N6" s="7"/>
    </row>
    <row r="7" spans="1:16" ht="19.5" customHeight="1" x14ac:dyDescent="0.2">
      <c r="A7" s="53">
        <f t="shared" ref="A7:A34" si="0">WEEKDAY(B7)+1</f>
        <v>7</v>
      </c>
      <c r="B7" s="155">
        <f>DATE(YEAR($B$3),MONTH($B$3),DAY(B3))</f>
        <v>43708</v>
      </c>
      <c r="C7" s="156"/>
      <c r="D7" s="157"/>
      <c r="E7" s="103" t="str">
        <f t="shared" ref="E7:E36" si="1">IF(C7="","",D7-C7)</f>
        <v/>
      </c>
      <c r="F7" s="103" t="str">
        <f t="shared" ref="F7:F36" si="2"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104" t="str">
        <f t="shared" ref="G7:G36" si="3"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104" t="str">
        <f>IF(E7="","",IF(OR(WEEKDAY(A7)=1,WEEKDAY(A7)=7,L7="arbeitsfrei",E7&lt;=$L$4),"",$M$4))</f>
        <v/>
      </c>
      <c r="I7" s="59">
        <f>IF(F7="",IF(G7="",I5,I5-G7-IF(H7="",0,H7)),I5+F7-IF(H7="",0,H7))</f>
        <v>0</v>
      </c>
      <c r="J7" s="160"/>
      <c r="K7" s="7"/>
      <c r="L7" s="52"/>
      <c r="M7" s="7"/>
      <c r="N7" s="7"/>
    </row>
    <row r="8" spans="1:16" ht="19.5" customHeight="1" x14ac:dyDescent="0.2">
      <c r="A8" s="44">
        <f t="shared" si="0"/>
        <v>8</v>
      </c>
      <c r="B8" s="64">
        <f t="shared" ref="B8:B34" si="4">DATE(YEAR($B$3),MONTH($B$3),DAY(B7+1))</f>
        <v>43709</v>
      </c>
      <c r="C8" s="65"/>
      <c r="D8" s="66"/>
      <c r="E8" s="48" t="str">
        <f t="shared" si="1"/>
        <v/>
      </c>
      <c r="F8" s="107" t="str">
        <f t="shared" si="2"/>
        <v/>
      </c>
      <c r="G8" s="108" t="str">
        <f t="shared" si="3"/>
        <v/>
      </c>
      <c r="H8" s="108" t="str">
        <f t="shared" ref="H8:H36" si="5">IF(E8="","",IF(OR(WEEKDAY(A8)=1,WEEKDAY(A8)=7,L8="arbeitsfrei",,IFERROR(FIND("berstunden",LOWER(IF(J8="","Schnickschnack",J8))),0)&gt;0,E8&lt;=$L$4),"",$M$4))</f>
        <v/>
      </c>
      <c r="I8" s="50">
        <f t="shared" ref="I8:I36" si="6">IF(F8="",IF(G8="",I7,I7-G8-IF(H8="",0,H8)),I7+F8-IF(H8="",0,H8))</f>
        <v>0</v>
      </c>
      <c r="J8" s="109"/>
      <c r="K8" s="7"/>
      <c r="L8" s="52"/>
      <c r="M8" s="7"/>
    </row>
    <row r="9" spans="1:16" ht="19.5" customHeight="1" x14ac:dyDescent="0.2">
      <c r="A9" s="44">
        <f t="shared" si="0"/>
        <v>2</v>
      </c>
      <c r="B9" s="64">
        <f t="shared" si="4"/>
        <v>43710</v>
      </c>
      <c r="C9" s="65"/>
      <c r="D9" s="66"/>
      <c r="E9" s="48" t="str">
        <f t="shared" si="1"/>
        <v/>
      </c>
      <c r="F9" s="107" t="str">
        <f t="shared" si="2"/>
        <v/>
      </c>
      <c r="G9" s="108" t="str">
        <f t="shared" si="3"/>
        <v/>
      </c>
      <c r="H9" s="108" t="str">
        <f t="shared" si="5"/>
        <v/>
      </c>
      <c r="I9" s="50">
        <f t="shared" si="6"/>
        <v>0</v>
      </c>
      <c r="J9" s="109"/>
      <c r="K9" s="7"/>
      <c r="L9" s="52"/>
      <c r="M9" s="7"/>
    </row>
    <row r="10" spans="1:16" ht="19.5" customHeight="1" x14ac:dyDescent="0.2">
      <c r="A10" s="53">
        <f t="shared" si="0"/>
        <v>3</v>
      </c>
      <c r="B10" s="54">
        <f t="shared" si="4"/>
        <v>43711</v>
      </c>
      <c r="C10" s="55"/>
      <c r="D10" s="56"/>
      <c r="E10" s="57" t="str">
        <f t="shared" si="1"/>
        <v/>
      </c>
      <c r="F10" s="103" t="str">
        <f t="shared" si="2"/>
        <v/>
      </c>
      <c r="G10" s="104" t="str">
        <f t="shared" si="3"/>
        <v/>
      </c>
      <c r="H10" s="104" t="str">
        <f t="shared" si="5"/>
        <v/>
      </c>
      <c r="I10" s="59">
        <f t="shared" si="6"/>
        <v>0</v>
      </c>
      <c r="J10" s="63"/>
      <c r="K10" s="7"/>
      <c r="L10" s="52"/>
      <c r="M10" s="7"/>
    </row>
    <row r="11" spans="1:16" ht="19.5" customHeight="1" x14ac:dyDescent="0.2">
      <c r="A11" s="53">
        <f t="shared" si="0"/>
        <v>4</v>
      </c>
      <c r="B11" s="54">
        <f t="shared" si="4"/>
        <v>43712</v>
      </c>
      <c r="C11" s="55"/>
      <c r="D11" s="56"/>
      <c r="E11" s="57" t="str">
        <f t="shared" si="1"/>
        <v/>
      </c>
      <c r="F11" s="103" t="str">
        <f t="shared" si="2"/>
        <v/>
      </c>
      <c r="G11" s="104" t="str">
        <f t="shared" si="3"/>
        <v/>
      </c>
      <c r="H11" s="104" t="str">
        <f t="shared" si="5"/>
        <v/>
      </c>
      <c r="I11" s="59">
        <f t="shared" si="6"/>
        <v>0</v>
      </c>
      <c r="J11" s="63"/>
      <c r="K11" s="7"/>
      <c r="L11" s="7"/>
      <c r="M11" s="7"/>
    </row>
    <row r="12" spans="1:16" ht="19.5" customHeight="1" x14ac:dyDescent="0.2">
      <c r="A12" s="53">
        <f t="shared" si="0"/>
        <v>5</v>
      </c>
      <c r="B12" s="61">
        <f t="shared" si="4"/>
        <v>43713</v>
      </c>
      <c r="C12" s="62"/>
      <c r="D12" s="56"/>
      <c r="E12" s="57" t="str">
        <f t="shared" si="1"/>
        <v/>
      </c>
      <c r="F12" s="103" t="str">
        <f t="shared" si="2"/>
        <v/>
      </c>
      <c r="G12" s="104" t="str">
        <f t="shared" si="3"/>
        <v/>
      </c>
      <c r="H12" s="104" t="str">
        <f t="shared" si="5"/>
        <v/>
      </c>
      <c r="I12" s="59">
        <f t="shared" si="6"/>
        <v>0</v>
      </c>
      <c r="J12" s="63"/>
      <c r="K12" s="7"/>
      <c r="L12" s="7"/>
      <c r="M12" s="7"/>
    </row>
    <row r="13" spans="1:16" ht="19.5" customHeight="1" x14ac:dyDescent="0.2">
      <c r="A13" s="53">
        <f t="shared" si="0"/>
        <v>6</v>
      </c>
      <c r="B13" s="61">
        <f t="shared" si="4"/>
        <v>43714</v>
      </c>
      <c r="C13" s="62"/>
      <c r="D13" s="56"/>
      <c r="E13" s="57" t="str">
        <f t="shared" si="1"/>
        <v/>
      </c>
      <c r="F13" s="103" t="str">
        <f t="shared" si="2"/>
        <v/>
      </c>
      <c r="G13" s="104" t="str">
        <f t="shared" si="3"/>
        <v/>
      </c>
      <c r="H13" s="104" t="str">
        <f t="shared" si="5"/>
        <v/>
      </c>
      <c r="I13" s="59">
        <f t="shared" si="6"/>
        <v>0</v>
      </c>
      <c r="J13" s="63"/>
      <c r="K13" s="7"/>
      <c r="L13" s="7"/>
      <c r="M13" s="7"/>
    </row>
    <row r="14" spans="1:16" ht="19.5" customHeight="1" x14ac:dyDescent="0.2">
      <c r="A14" s="53">
        <f t="shared" si="0"/>
        <v>7</v>
      </c>
      <c r="B14" s="54">
        <f t="shared" si="4"/>
        <v>43715</v>
      </c>
      <c r="C14" s="55"/>
      <c r="D14" s="56"/>
      <c r="E14" s="57" t="str">
        <f t="shared" si="1"/>
        <v/>
      </c>
      <c r="F14" s="103" t="str">
        <f t="shared" si="2"/>
        <v/>
      </c>
      <c r="G14" s="104" t="str">
        <f t="shared" si="3"/>
        <v/>
      </c>
      <c r="H14" s="104" t="str">
        <f t="shared" si="5"/>
        <v/>
      </c>
      <c r="I14" s="59">
        <f t="shared" si="6"/>
        <v>0</v>
      </c>
      <c r="J14" s="63"/>
      <c r="K14" s="7"/>
      <c r="L14" s="7"/>
      <c r="M14" s="7"/>
    </row>
    <row r="15" spans="1:16" ht="19.5" customHeight="1" x14ac:dyDescent="0.2">
      <c r="A15" s="44">
        <f t="shared" si="0"/>
        <v>8</v>
      </c>
      <c r="B15" s="64">
        <f t="shared" si="4"/>
        <v>43716</v>
      </c>
      <c r="C15" s="65"/>
      <c r="D15" s="66"/>
      <c r="E15" s="48" t="str">
        <f t="shared" si="1"/>
        <v/>
      </c>
      <c r="F15" s="107" t="str">
        <f t="shared" si="2"/>
        <v/>
      </c>
      <c r="G15" s="108" t="str">
        <f t="shared" si="3"/>
        <v/>
      </c>
      <c r="H15" s="108" t="str">
        <f t="shared" si="5"/>
        <v/>
      </c>
      <c r="I15" s="50">
        <f t="shared" si="6"/>
        <v>0</v>
      </c>
      <c r="J15" s="109"/>
      <c r="K15" s="7"/>
      <c r="L15" s="7"/>
      <c r="M15" s="7"/>
    </row>
    <row r="16" spans="1:16" ht="19.5" customHeight="1" x14ac:dyDescent="0.2">
      <c r="A16" s="44">
        <f t="shared" si="0"/>
        <v>2</v>
      </c>
      <c r="B16" s="64">
        <f t="shared" si="4"/>
        <v>43717</v>
      </c>
      <c r="C16" s="130"/>
      <c r="D16" s="131"/>
      <c r="E16" s="48" t="str">
        <f t="shared" si="1"/>
        <v/>
      </c>
      <c r="F16" s="107" t="str">
        <f t="shared" si="2"/>
        <v/>
      </c>
      <c r="G16" s="108" t="str">
        <f t="shared" si="3"/>
        <v/>
      </c>
      <c r="H16" s="108" t="str">
        <f t="shared" si="5"/>
        <v/>
      </c>
      <c r="I16" s="50">
        <f t="shared" si="6"/>
        <v>0</v>
      </c>
      <c r="J16" s="109"/>
      <c r="K16" s="7"/>
      <c r="L16" s="7"/>
      <c r="M16" s="7"/>
    </row>
    <row r="17" spans="1:13" ht="19.5" customHeight="1" x14ac:dyDescent="0.2">
      <c r="A17" s="53">
        <f t="shared" si="0"/>
        <v>3</v>
      </c>
      <c r="B17" s="54">
        <f t="shared" si="4"/>
        <v>43718</v>
      </c>
      <c r="C17" s="129"/>
      <c r="D17" s="102"/>
      <c r="E17" s="57" t="str">
        <f t="shared" si="1"/>
        <v/>
      </c>
      <c r="F17" s="103" t="str">
        <f t="shared" si="2"/>
        <v/>
      </c>
      <c r="G17" s="104" t="str">
        <f t="shared" si="3"/>
        <v/>
      </c>
      <c r="H17" s="104" t="str">
        <f t="shared" si="5"/>
        <v/>
      </c>
      <c r="I17" s="59">
        <f t="shared" si="6"/>
        <v>0</v>
      </c>
      <c r="J17" s="63"/>
      <c r="K17" s="7"/>
      <c r="L17" s="7"/>
      <c r="M17" s="7"/>
    </row>
    <row r="18" spans="1:13" ht="19.5" customHeight="1" x14ac:dyDescent="0.2">
      <c r="A18" s="53">
        <f t="shared" si="0"/>
        <v>4</v>
      </c>
      <c r="B18" s="54">
        <f t="shared" si="4"/>
        <v>43719</v>
      </c>
      <c r="C18" s="55"/>
      <c r="D18" s="56"/>
      <c r="E18" s="57" t="str">
        <f t="shared" si="1"/>
        <v/>
      </c>
      <c r="F18" s="103" t="str">
        <f t="shared" si="2"/>
        <v/>
      </c>
      <c r="G18" s="104" t="str">
        <f t="shared" si="3"/>
        <v/>
      </c>
      <c r="H18" s="104" t="str">
        <f t="shared" si="5"/>
        <v/>
      </c>
      <c r="I18" s="59">
        <f t="shared" si="6"/>
        <v>0</v>
      </c>
      <c r="J18" s="63"/>
      <c r="K18" s="7"/>
      <c r="L18" s="7"/>
      <c r="M18" s="7"/>
    </row>
    <row r="19" spans="1:13" ht="19.5" customHeight="1" x14ac:dyDescent="0.2">
      <c r="A19" s="53">
        <f t="shared" si="0"/>
        <v>5</v>
      </c>
      <c r="B19" s="61">
        <f t="shared" si="4"/>
        <v>43720</v>
      </c>
      <c r="C19" s="62"/>
      <c r="D19" s="56"/>
      <c r="E19" s="57" t="str">
        <f t="shared" si="1"/>
        <v/>
      </c>
      <c r="F19" s="103" t="str">
        <f t="shared" si="2"/>
        <v/>
      </c>
      <c r="G19" s="104" t="str">
        <f t="shared" si="3"/>
        <v/>
      </c>
      <c r="H19" s="104" t="str">
        <f t="shared" si="5"/>
        <v/>
      </c>
      <c r="I19" s="59">
        <f t="shared" si="6"/>
        <v>0</v>
      </c>
      <c r="J19" s="63"/>
      <c r="K19" s="7"/>
      <c r="L19" s="7"/>
      <c r="M19" s="7"/>
    </row>
    <row r="20" spans="1:13" ht="19.5" customHeight="1" x14ac:dyDescent="0.2">
      <c r="A20" s="53">
        <f t="shared" si="0"/>
        <v>6</v>
      </c>
      <c r="B20" s="61">
        <f t="shared" si="4"/>
        <v>43721</v>
      </c>
      <c r="C20" s="62"/>
      <c r="D20" s="56"/>
      <c r="E20" s="57" t="str">
        <f t="shared" si="1"/>
        <v/>
      </c>
      <c r="F20" s="103" t="str">
        <f t="shared" si="2"/>
        <v/>
      </c>
      <c r="G20" s="104" t="str">
        <f t="shared" si="3"/>
        <v/>
      </c>
      <c r="H20" s="104" t="str">
        <f t="shared" si="5"/>
        <v/>
      </c>
      <c r="I20" s="59">
        <f t="shared" si="6"/>
        <v>0</v>
      </c>
      <c r="J20" s="63"/>
      <c r="K20" s="7"/>
      <c r="L20" s="7"/>
      <c r="M20" s="7"/>
    </row>
    <row r="21" spans="1:13" ht="19.5" customHeight="1" x14ac:dyDescent="0.2">
      <c r="A21" s="53">
        <f t="shared" si="0"/>
        <v>7</v>
      </c>
      <c r="B21" s="54">
        <f t="shared" si="4"/>
        <v>43722</v>
      </c>
      <c r="C21" s="55"/>
      <c r="D21" s="56"/>
      <c r="E21" s="57" t="str">
        <f t="shared" si="1"/>
        <v/>
      </c>
      <c r="F21" s="103" t="str">
        <f t="shared" si="2"/>
        <v/>
      </c>
      <c r="G21" s="104" t="str">
        <f t="shared" si="3"/>
        <v/>
      </c>
      <c r="H21" s="104" t="str">
        <f t="shared" si="5"/>
        <v/>
      </c>
      <c r="I21" s="59">
        <f t="shared" si="6"/>
        <v>0</v>
      </c>
      <c r="J21" s="63"/>
      <c r="K21" s="7"/>
      <c r="L21" s="7"/>
      <c r="M21" s="7"/>
    </row>
    <row r="22" spans="1:13" ht="19.5" customHeight="1" x14ac:dyDescent="0.2">
      <c r="A22" s="44">
        <f t="shared" si="0"/>
        <v>8</v>
      </c>
      <c r="B22" s="64">
        <f t="shared" si="4"/>
        <v>43723</v>
      </c>
      <c r="C22" s="65"/>
      <c r="D22" s="66"/>
      <c r="E22" s="48" t="str">
        <f t="shared" si="1"/>
        <v/>
      </c>
      <c r="F22" s="107" t="str">
        <f t="shared" si="2"/>
        <v/>
      </c>
      <c r="G22" s="108" t="str">
        <f t="shared" si="3"/>
        <v/>
      </c>
      <c r="H22" s="108" t="str">
        <f t="shared" si="5"/>
        <v/>
      </c>
      <c r="I22" s="50">
        <f t="shared" si="6"/>
        <v>0</v>
      </c>
      <c r="J22" s="109"/>
      <c r="K22" s="7"/>
      <c r="L22" s="7"/>
      <c r="M22" s="7"/>
    </row>
    <row r="23" spans="1:13" ht="19.5" customHeight="1" x14ac:dyDescent="0.2">
      <c r="A23" s="44">
        <f t="shared" si="0"/>
        <v>2</v>
      </c>
      <c r="B23" s="64">
        <f t="shared" si="4"/>
        <v>43724</v>
      </c>
      <c r="C23" s="65"/>
      <c r="D23" s="66"/>
      <c r="E23" s="48" t="str">
        <f t="shared" si="1"/>
        <v/>
      </c>
      <c r="F23" s="107" t="str">
        <f t="shared" si="2"/>
        <v/>
      </c>
      <c r="G23" s="108" t="str">
        <f t="shared" si="3"/>
        <v/>
      </c>
      <c r="H23" s="108" t="str">
        <f t="shared" si="5"/>
        <v/>
      </c>
      <c r="I23" s="50">
        <f t="shared" si="6"/>
        <v>0</v>
      </c>
      <c r="J23" s="109"/>
      <c r="K23" s="7"/>
      <c r="L23" s="7"/>
      <c r="M23" s="7"/>
    </row>
    <row r="24" spans="1:13" ht="19.5" customHeight="1" x14ac:dyDescent="0.2">
      <c r="A24" s="53">
        <f t="shared" si="0"/>
        <v>3</v>
      </c>
      <c r="B24" s="54">
        <f t="shared" si="4"/>
        <v>43725</v>
      </c>
      <c r="C24" s="55"/>
      <c r="D24" s="56"/>
      <c r="E24" s="57" t="str">
        <f t="shared" si="1"/>
        <v/>
      </c>
      <c r="F24" s="103" t="str">
        <f t="shared" si="2"/>
        <v/>
      </c>
      <c r="G24" s="104" t="str">
        <f t="shared" si="3"/>
        <v/>
      </c>
      <c r="H24" s="104" t="str">
        <f t="shared" si="5"/>
        <v/>
      </c>
      <c r="I24" s="59">
        <f t="shared" si="6"/>
        <v>0</v>
      </c>
      <c r="J24" s="63"/>
      <c r="K24" s="7"/>
      <c r="L24" s="7"/>
      <c r="M24" s="7"/>
    </row>
    <row r="25" spans="1:13" ht="19.5" customHeight="1" x14ac:dyDescent="0.2">
      <c r="A25" s="53">
        <f t="shared" si="0"/>
        <v>4</v>
      </c>
      <c r="B25" s="54">
        <f t="shared" si="4"/>
        <v>43726</v>
      </c>
      <c r="C25" s="55"/>
      <c r="D25" s="56"/>
      <c r="E25" s="57" t="str">
        <f t="shared" si="1"/>
        <v/>
      </c>
      <c r="F25" s="103" t="str">
        <f t="shared" si="2"/>
        <v/>
      </c>
      <c r="G25" s="104" t="str">
        <f t="shared" si="3"/>
        <v/>
      </c>
      <c r="H25" s="104" t="str">
        <f t="shared" si="5"/>
        <v/>
      </c>
      <c r="I25" s="59">
        <f t="shared" si="6"/>
        <v>0</v>
      </c>
      <c r="J25" s="63"/>
      <c r="K25" s="7"/>
      <c r="L25" s="7"/>
      <c r="M25" s="7"/>
    </row>
    <row r="26" spans="1:13" ht="19.5" customHeight="1" x14ac:dyDescent="0.2">
      <c r="A26" s="53">
        <f t="shared" si="0"/>
        <v>5</v>
      </c>
      <c r="B26" s="61">
        <f t="shared" si="4"/>
        <v>43727</v>
      </c>
      <c r="C26" s="62"/>
      <c r="D26" s="56"/>
      <c r="E26" s="57" t="str">
        <f t="shared" si="1"/>
        <v/>
      </c>
      <c r="F26" s="103" t="str">
        <f t="shared" si="2"/>
        <v/>
      </c>
      <c r="G26" s="104" t="str">
        <f t="shared" si="3"/>
        <v/>
      </c>
      <c r="H26" s="104" t="str">
        <f t="shared" si="5"/>
        <v/>
      </c>
      <c r="I26" s="59">
        <f t="shared" si="6"/>
        <v>0</v>
      </c>
      <c r="J26" s="63"/>
      <c r="K26" s="7"/>
      <c r="L26" s="7"/>
      <c r="M26" s="7"/>
    </row>
    <row r="27" spans="1:13" ht="19.5" customHeight="1" x14ac:dyDescent="0.2">
      <c r="A27" s="53">
        <f t="shared" si="0"/>
        <v>6</v>
      </c>
      <c r="B27" s="61">
        <f t="shared" si="4"/>
        <v>43728</v>
      </c>
      <c r="C27" s="62"/>
      <c r="D27" s="56"/>
      <c r="E27" s="57" t="str">
        <f t="shared" si="1"/>
        <v/>
      </c>
      <c r="F27" s="103" t="str">
        <f t="shared" si="2"/>
        <v/>
      </c>
      <c r="G27" s="104" t="str">
        <f t="shared" si="3"/>
        <v/>
      </c>
      <c r="H27" s="104" t="str">
        <f t="shared" si="5"/>
        <v/>
      </c>
      <c r="I27" s="59">
        <f t="shared" si="6"/>
        <v>0</v>
      </c>
      <c r="J27" s="63"/>
      <c r="K27" s="7"/>
      <c r="L27" s="7"/>
      <c r="M27" s="7"/>
    </row>
    <row r="28" spans="1:13" ht="19.5" customHeight="1" x14ac:dyDescent="0.2">
      <c r="A28" s="53">
        <f t="shared" si="0"/>
        <v>7</v>
      </c>
      <c r="B28" s="54">
        <f t="shared" si="4"/>
        <v>43729</v>
      </c>
      <c r="C28" s="55"/>
      <c r="D28" s="56"/>
      <c r="E28" s="57" t="str">
        <f t="shared" si="1"/>
        <v/>
      </c>
      <c r="F28" s="103" t="str">
        <f t="shared" si="2"/>
        <v/>
      </c>
      <c r="G28" s="104" t="str">
        <f t="shared" si="3"/>
        <v/>
      </c>
      <c r="H28" s="104" t="str">
        <f t="shared" si="5"/>
        <v/>
      </c>
      <c r="I28" s="59">
        <f t="shared" si="6"/>
        <v>0</v>
      </c>
      <c r="J28" s="63"/>
      <c r="K28" s="7"/>
      <c r="L28" s="7"/>
      <c r="M28" s="7"/>
    </row>
    <row r="29" spans="1:13" ht="19.5" customHeight="1" x14ac:dyDescent="0.2">
      <c r="A29" s="44">
        <f t="shared" si="0"/>
        <v>8</v>
      </c>
      <c r="B29" s="64">
        <f t="shared" si="4"/>
        <v>43730</v>
      </c>
      <c r="C29" s="65"/>
      <c r="D29" s="66"/>
      <c r="E29" s="48" t="str">
        <f t="shared" si="1"/>
        <v/>
      </c>
      <c r="F29" s="107" t="str">
        <f t="shared" si="2"/>
        <v/>
      </c>
      <c r="G29" s="108" t="str">
        <f t="shared" si="3"/>
        <v/>
      </c>
      <c r="H29" s="108" t="str">
        <f t="shared" si="5"/>
        <v/>
      </c>
      <c r="I29" s="50">
        <f t="shared" si="6"/>
        <v>0</v>
      </c>
      <c r="J29" s="109"/>
      <c r="K29" s="7"/>
      <c r="L29" s="7"/>
      <c r="M29" s="7"/>
    </row>
    <row r="30" spans="1:13" ht="19.5" customHeight="1" x14ac:dyDescent="0.2">
      <c r="A30" s="44">
        <f t="shared" si="0"/>
        <v>2</v>
      </c>
      <c r="B30" s="64">
        <f t="shared" si="4"/>
        <v>43731</v>
      </c>
      <c r="C30" s="65"/>
      <c r="D30" s="66"/>
      <c r="E30" s="48" t="str">
        <f t="shared" si="1"/>
        <v/>
      </c>
      <c r="F30" s="107" t="str">
        <f t="shared" si="2"/>
        <v/>
      </c>
      <c r="G30" s="108" t="str">
        <f t="shared" si="3"/>
        <v/>
      </c>
      <c r="H30" s="108" t="str">
        <f t="shared" si="5"/>
        <v/>
      </c>
      <c r="I30" s="50">
        <f t="shared" si="6"/>
        <v>0</v>
      </c>
      <c r="J30" s="109"/>
      <c r="K30" s="7"/>
      <c r="L30" s="7"/>
      <c r="M30" s="7"/>
    </row>
    <row r="31" spans="1:13" ht="19.5" customHeight="1" x14ac:dyDescent="0.2">
      <c r="A31" s="53">
        <f t="shared" si="0"/>
        <v>3</v>
      </c>
      <c r="B31" s="54">
        <f t="shared" si="4"/>
        <v>43732</v>
      </c>
      <c r="C31" s="55"/>
      <c r="D31" s="56"/>
      <c r="E31" s="57" t="str">
        <f t="shared" si="1"/>
        <v/>
      </c>
      <c r="F31" s="103" t="str">
        <f t="shared" si="2"/>
        <v/>
      </c>
      <c r="G31" s="104" t="str">
        <f t="shared" si="3"/>
        <v/>
      </c>
      <c r="H31" s="104" t="str">
        <f t="shared" si="5"/>
        <v/>
      </c>
      <c r="I31" s="59">
        <f t="shared" si="6"/>
        <v>0</v>
      </c>
      <c r="J31" s="63"/>
      <c r="K31" s="7"/>
      <c r="L31" s="7"/>
      <c r="M31" s="7"/>
    </row>
    <row r="32" spans="1:13" ht="19.5" customHeight="1" x14ac:dyDescent="0.2">
      <c r="A32" s="53">
        <f t="shared" si="0"/>
        <v>4</v>
      </c>
      <c r="B32" s="54">
        <f t="shared" si="4"/>
        <v>43733</v>
      </c>
      <c r="C32" s="55"/>
      <c r="D32" s="56"/>
      <c r="E32" s="57" t="str">
        <f t="shared" si="1"/>
        <v/>
      </c>
      <c r="F32" s="103" t="str">
        <f t="shared" si="2"/>
        <v/>
      </c>
      <c r="G32" s="104" t="str">
        <f t="shared" si="3"/>
        <v/>
      </c>
      <c r="H32" s="104" t="str">
        <f t="shared" si="5"/>
        <v/>
      </c>
      <c r="I32" s="59">
        <f t="shared" si="6"/>
        <v>0</v>
      </c>
      <c r="J32" s="63"/>
      <c r="K32" s="7"/>
      <c r="L32" s="7"/>
      <c r="M32" s="7"/>
    </row>
    <row r="33" spans="1:13" ht="19.5" customHeight="1" x14ac:dyDescent="0.2">
      <c r="A33" s="53">
        <f t="shared" si="0"/>
        <v>5</v>
      </c>
      <c r="B33" s="61">
        <f t="shared" si="4"/>
        <v>43734</v>
      </c>
      <c r="C33" s="62"/>
      <c r="D33" s="56"/>
      <c r="E33" s="57" t="str">
        <f t="shared" si="1"/>
        <v/>
      </c>
      <c r="F33" s="103" t="str">
        <f t="shared" si="2"/>
        <v/>
      </c>
      <c r="G33" s="104" t="str">
        <f t="shared" si="3"/>
        <v/>
      </c>
      <c r="H33" s="104" t="str">
        <f t="shared" si="5"/>
        <v/>
      </c>
      <c r="I33" s="59">
        <f t="shared" si="6"/>
        <v>0</v>
      </c>
      <c r="J33" s="63"/>
      <c r="K33" s="7"/>
      <c r="L33" s="7"/>
      <c r="M33" s="7"/>
    </row>
    <row r="34" spans="1:13" ht="19.5" customHeight="1" x14ac:dyDescent="0.2">
      <c r="A34" s="53">
        <f t="shared" si="0"/>
        <v>6</v>
      </c>
      <c r="B34" s="61">
        <f t="shared" si="4"/>
        <v>43735</v>
      </c>
      <c r="C34" s="62"/>
      <c r="D34" s="56"/>
      <c r="E34" s="57" t="str">
        <f t="shared" si="1"/>
        <v/>
      </c>
      <c r="F34" s="103" t="str">
        <f t="shared" si="2"/>
        <v/>
      </c>
      <c r="G34" s="104" t="str">
        <f t="shared" si="3"/>
        <v/>
      </c>
      <c r="H34" s="104" t="str">
        <f t="shared" si="5"/>
        <v/>
      </c>
      <c r="I34" s="59">
        <f t="shared" si="6"/>
        <v>0</v>
      </c>
      <c r="J34" s="63"/>
      <c r="K34" s="7"/>
      <c r="L34" s="7"/>
      <c r="M34" s="7"/>
    </row>
    <row r="35" spans="1:13" ht="19.5" customHeight="1" x14ac:dyDescent="0.2">
      <c r="A35" s="53">
        <f>IF(B35="","",WEEKDAY(B35+1))</f>
        <v>7</v>
      </c>
      <c r="B35" s="54">
        <f>IF(B34="","",IF(DAY(B34+1)&gt;MONTH($B$3),B34+1,""))</f>
        <v>43736</v>
      </c>
      <c r="C35" s="55"/>
      <c r="D35" s="56"/>
      <c r="E35" s="57" t="str">
        <f t="shared" si="1"/>
        <v/>
      </c>
      <c r="F35" s="103" t="str">
        <f t="shared" si="2"/>
        <v/>
      </c>
      <c r="G35" s="104" t="str">
        <f t="shared" si="3"/>
        <v/>
      </c>
      <c r="H35" s="104" t="str">
        <f t="shared" si="5"/>
        <v/>
      </c>
      <c r="I35" s="59">
        <f t="shared" si="6"/>
        <v>0</v>
      </c>
      <c r="J35" s="63"/>
      <c r="K35" s="7"/>
      <c r="L35" s="7"/>
      <c r="M35" s="7"/>
    </row>
    <row r="36" spans="1:13" ht="19.5" customHeight="1" x14ac:dyDescent="0.2">
      <c r="A36" s="44">
        <f>IF(B36="","",WEEKDAY(B36+1))</f>
        <v>1</v>
      </c>
      <c r="B36" s="161">
        <f>IF(B35="","",IF(DAY(B35+1)&gt;MONTH($B$3),B35+1,""))</f>
        <v>43737</v>
      </c>
      <c r="C36" s="162"/>
      <c r="D36" s="163"/>
      <c r="E36" s="164" t="str">
        <f t="shared" si="1"/>
        <v/>
      </c>
      <c r="F36" s="107" t="str">
        <f t="shared" si="2"/>
        <v/>
      </c>
      <c r="G36" s="108" t="str">
        <f t="shared" si="3"/>
        <v/>
      </c>
      <c r="H36" s="108" t="str">
        <f t="shared" si="5"/>
        <v/>
      </c>
      <c r="I36" s="50">
        <f t="shared" si="6"/>
        <v>0</v>
      </c>
      <c r="J36" s="165"/>
      <c r="K36" s="7"/>
      <c r="L36" s="7"/>
      <c r="M36" s="7"/>
    </row>
    <row r="37" spans="1:13" ht="19.5" customHeight="1" x14ac:dyDescent="0.2">
      <c r="A37" s="73"/>
      <c r="B37" s="29"/>
      <c r="C37" s="74"/>
      <c r="D37" s="74"/>
      <c r="E37" s="75"/>
      <c r="F37" s="76"/>
      <c r="G37" s="77"/>
      <c r="H37" s="31" t="s">
        <v>13</v>
      </c>
      <c r="I37" s="78">
        <f>I36</f>
        <v>0</v>
      </c>
      <c r="J37" s="79"/>
    </row>
    <row r="38" spans="1:13" ht="19.5" customHeight="1" x14ac:dyDescent="0.2">
      <c r="B38" s="81"/>
      <c r="C38" s="82"/>
      <c r="D38" s="82"/>
      <c r="E38" s="83"/>
      <c r="F38" s="84"/>
      <c r="G38" s="83"/>
      <c r="H38" s="83"/>
      <c r="I38" s="83"/>
      <c r="J38" s="85"/>
    </row>
    <row r="39" spans="1:13" ht="19.5" customHeight="1" x14ac:dyDescent="0.2">
      <c r="B39" s="81"/>
      <c r="C39" s="82"/>
      <c r="D39" s="82"/>
      <c r="E39" s="83"/>
      <c r="F39" s="84"/>
      <c r="G39" s="83"/>
      <c r="H39" s="83"/>
      <c r="I39" s="83"/>
      <c r="J39" s="85"/>
    </row>
    <row r="40" spans="1:13" ht="19.5" customHeight="1" x14ac:dyDescent="0.2">
      <c r="B40" s="82"/>
      <c r="C40" s="82"/>
      <c r="D40" s="82"/>
      <c r="E40" s="83"/>
      <c r="F40" s="86"/>
      <c r="G40" s="83"/>
      <c r="H40" s="83"/>
      <c r="I40" s="83"/>
      <c r="J40" s="85"/>
    </row>
    <row r="41" spans="1:13" ht="19.5" customHeight="1" x14ac:dyDescent="0.2">
      <c r="B41" s="82"/>
      <c r="C41" s="82"/>
      <c r="D41" s="82"/>
      <c r="E41" s="83"/>
      <c r="F41" s="84"/>
      <c r="G41" s="83"/>
      <c r="H41" s="83"/>
      <c r="I41" s="83"/>
      <c r="J41" s="85"/>
    </row>
    <row r="42" spans="1:13" ht="19.5" customHeight="1" x14ac:dyDescent="0.2">
      <c r="B42" s="82"/>
      <c r="C42" s="82"/>
      <c r="D42" s="82"/>
      <c r="E42" s="83"/>
      <c r="F42" s="84"/>
      <c r="G42" s="83"/>
      <c r="H42" s="83"/>
      <c r="I42" s="83"/>
      <c r="J42" s="85"/>
    </row>
    <row r="43" spans="1:13" ht="19.5" customHeight="1" x14ac:dyDescent="0.2">
      <c r="B43" s="82"/>
      <c r="C43" s="82"/>
      <c r="D43" s="82"/>
      <c r="E43" s="83"/>
      <c r="F43" s="84"/>
      <c r="G43" s="83"/>
      <c r="H43" s="83"/>
      <c r="I43" s="83"/>
      <c r="J43" s="85"/>
    </row>
    <row r="44" spans="1:13" ht="19.5" customHeight="1" x14ac:dyDescent="0.2">
      <c r="B44" s="82"/>
      <c r="C44" s="82"/>
      <c r="D44" s="82"/>
      <c r="E44" s="83"/>
      <c r="F44" s="84"/>
      <c r="G44" s="83"/>
      <c r="H44" s="83"/>
      <c r="I44" s="83"/>
      <c r="J44" s="85"/>
    </row>
    <row r="45" spans="1:13" ht="19.5" customHeight="1" x14ac:dyDescent="0.2">
      <c r="B45" s="82"/>
      <c r="C45" s="82"/>
      <c r="D45" s="82"/>
      <c r="E45" s="83"/>
      <c r="F45" s="84"/>
      <c r="G45" s="83"/>
      <c r="H45" s="83"/>
      <c r="I45" s="83"/>
      <c r="J45" s="85"/>
    </row>
    <row r="46" spans="1:13" ht="19.5" customHeight="1" x14ac:dyDescent="0.2">
      <c r="B46" s="82"/>
      <c r="C46" s="82"/>
      <c r="D46" s="82"/>
      <c r="E46" s="83"/>
      <c r="F46" s="84"/>
      <c r="G46" s="83"/>
      <c r="H46" s="83"/>
      <c r="I46" s="83"/>
      <c r="J46" s="85"/>
    </row>
    <row r="47" spans="1:13" ht="19.5" customHeight="1" x14ac:dyDescent="0.2">
      <c r="B47" s="82"/>
      <c r="C47" s="82"/>
      <c r="D47" s="82"/>
      <c r="E47" s="83"/>
      <c r="F47" s="84"/>
      <c r="G47" s="83"/>
      <c r="H47" s="83"/>
      <c r="I47" s="83"/>
      <c r="J47" s="85"/>
    </row>
    <row r="48" spans="1:13" ht="19.5" customHeight="1" x14ac:dyDescent="0.2">
      <c r="B48" s="82"/>
      <c r="C48" s="82"/>
      <c r="D48" s="82"/>
      <c r="E48" s="83"/>
      <c r="F48" s="84"/>
      <c r="G48" s="83"/>
      <c r="H48" s="83"/>
      <c r="I48" s="83"/>
      <c r="J48" s="85"/>
    </row>
    <row r="49" spans="2:10" ht="19.5" customHeight="1" x14ac:dyDescent="0.2">
      <c r="B49" s="82"/>
      <c r="C49" s="82"/>
      <c r="D49" s="82"/>
      <c r="E49" s="83"/>
      <c r="F49" s="84"/>
      <c r="G49" s="83"/>
      <c r="H49" s="83"/>
      <c r="I49" s="83"/>
      <c r="J49" s="85"/>
    </row>
    <row r="50" spans="2:10" ht="19.5" customHeight="1" x14ac:dyDescent="0.2">
      <c r="B50" s="82"/>
      <c r="C50" s="82"/>
      <c r="D50" s="82"/>
      <c r="E50" s="83"/>
      <c r="F50" s="84"/>
      <c r="G50" s="83"/>
      <c r="H50" s="83"/>
      <c r="I50" s="83"/>
      <c r="J50" s="85"/>
    </row>
    <row r="51" spans="2:10" ht="19.5" customHeight="1" x14ac:dyDescent="0.2">
      <c r="B51" s="82"/>
      <c r="C51" s="82"/>
      <c r="D51" s="82"/>
      <c r="E51" s="83"/>
      <c r="F51" s="84"/>
      <c r="G51" s="83"/>
      <c r="H51" s="83"/>
      <c r="I51" s="83"/>
      <c r="J51" s="85"/>
    </row>
    <row r="52" spans="2:10" ht="19.5" customHeight="1" x14ac:dyDescent="0.2">
      <c r="B52" s="82"/>
      <c r="C52" s="82"/>
      <c r="D52" s="82"/>
      <c r="E52" s="83"/>
      <c r="F52" s="84"/>
      <c r="G52" s="83"/>
      <c r="H52" s="83"/>
      <c r="I52" s="83"/>
      <c r="J52" s="85"/>
    </row>
    <row r="53" spans="2:10" ht="19.5" customHeight="1" x14ac:dyDescent="0.2">
      <c r="B53" s="82"/>
      <c r="C53" s="82"/>
      <c r="D53" s="82"/>
      <c r="E53" s="83"/>
      <c r="F53" s="84"/>
      <c r="G53" s="83"/>
      <c r="H53" s="83"/>
      <c r="I53" s="83"/>
      <c r="J53" s="85"/>
    </row>
    <row r="54" spans="2:10" ht="19.5" customHeight="1" x14ac:dyDescent="0.2">
      <c r="B54" s="82"/>
      <c r="C54" s="82"/>
      <c r="D54" s="82"/>
      <c r="E54" s="83"/>
      <c r="F54" s="84"/>
      <c r="G54" s="83"/>
      <c r="H54" s="83"/>
      <c r="I54" s="83"/>
      <c r="J54" s="85"/>
    </row>
    <row r="55" spans="2:10" ht="19.5" customHeight="1" x14ac:dyDescent="0.2">
      <c r="B55" s="82"/>
      <c r="C55" s="82"/>
      <c r="D55" s="82"/>
      <c r="E55" s="83"/>
      <c r="F55" s="84"/>
      <c r="G55" s="83"/>
      <c r="H55" s="83"/>
      <c r="I55" s="83"/>
      <c r="J55" s="85"/>
    </row>
    <row r="56" spans="2:10" ht="19.5" customHeight="1" x14ac:dyDescent="0.2">
      <c r="B56" s="82"/>
      <c r="C56" s="82"/>
      <c r="D56" s="82"/>
      <c r="E56" s="83"/>
      <c r="F56" s="84"/>
      <c r="G56" s="83"/>
      <c r="H56" s="83"/>
      <c r="I56" s="83"/>
      <c r="J56" s="85"/>
    </row>
    <row r="57" spans="2:10" ht="19.5" customHeight="1" x14ac:dyDescent="0.2">
      <c r="B57" s="82"/>
      <c r="C57" s="82"/>
      <c r="D57" s="82"/>
      <c r="E57" s="83"/>
      <c r="F57" s="84"/>
      <c r="G57" s="83"/>
      <c r="H57" s="83"/>
      <c r="I57" s="83"/>
      <c r="J57" s="85"/>
    </row>
    <row r="58" spans="2:10" ht="19.5" customHeight="1" x14ac:dyDescent="0.2">
      <c r="B58" s="82"/>
      <c r="C58" s="82"/>
      <c r="D58" s="82"/>
      <c r="E58" s="83"/>
      <c r="F58" s="84"/>
      <c r="G58" s="83"/>
      <c r="H58" s="83"/>
      <c r="I58" s="83"/>
      <c r="J58" s="85"/>
    </row>
    <row r="59" spans="2:10" ht="19.5" customHeight="1" x14ac:dyDescent="0.2">
      <c r="B59" s="82"/>
      <c r="C59" s="82"/>
      <c r="D59" s="82"/>
      <c r="E59" s="83"/>
      <c r="F59" s="84"/>
      <c r="G59" s="83"/>
      <c r="H59" s="83"/>
      <c r="I59" s="83"/>
      <c r="J59" s="85"/>
    </row>
    <row r="60" spans="2:10" ht="19.5" customHeight="1" x14ac:dyDescent="0.2">
      <c r="B60" s="82"/>
      <c r="C60" s="82"/>
      <c r="D60" s="82"/>
      <c r="E60" s="83"/>
      <c r="F60" s="84"/>
      <c r="G60" s="83"/>
      <c r="H60" s="83"/>
      <c r="I60" s="83"/>
      <c r="J60" s="85"/>
    </row>
    <row r="61" spans="2:10" ht="19.5" customHeight="1" x14ac:dyDescent="0.2">
      <c r="B61" s="82"/>
      <c r="C61" s="82"/>
      <c r="D61" s="82"/>
      <c r="E61" s="83"/>
      <c r="F61" s="84"/>
      <c r="G61" s="83"/>
      <c r="H61" s="83"/>
      <c r="I61" s="83"/>
      <c r="J61" s="85"/>
    </row>
    <row r="62" spans="2:10" ht="19.5" customHeight="1" x14ac:dyDescent="0.2">
      <c r="B62" s="82"/>
      <c r="C62" s="82"/>
      <c r="D62" s="82"/>
      <c r="E62" s="83"/>
      <c r="F62" s="84"/>
      <c r="G62" s="83"/>
      <c r="H62" s="83"/>
      <c r="I62" s="83"/>
      <c r="J62" s="85"/>
    </row>
    <row r="63" spans="2:10" ht="19.5" customHeight="1" x14ac:dyDescent="0.2">
      <c r="B63" s="82"/>
      <c r="C63" s="82"/>
      <c r="D63" s="82"/>
      <c r="E63" s="83"/>
      <c r="F63" s="84"/>
      <c r="G63" s="83"/>
      <c r="H63" s="83"/>
      <c r="I63" s="83"/>
      <c r="J63" s="85"/>
    </row>
  </sheetData>
  <mergeCells count="4">
    <mergeCell ref="A1:J1"/>
    <mergeCell ref="B3:C3"/>
    <mergeCell ref="E3:G3"/>
    <mergeCell ref="C4:D4"/>
  </mergeCells>
  <conditionalFormatting sqref="J12:J13 E12:E13">
    <cfRule type="expression" dxfId="175" priority="2">
      <formula>WEEKDAY(#REF!)=1</formula>
    </cfRule>
    <cfRule type="expression" dxfId="174" priority="3">
      <formula>WEEKDAY(#REF!)=7</formula>
    </cfRule>
  </conditionalFormatting>
  <conditionalFormatting sqref="D12:D13">
    <cfRule type="expression" dxfId="173" priority="4">
      <formula>WEEKDAY(#REF!)=1</formula>
    </cfRule>
    <cfRule type="expression" dxfId="172" priority="5">
      <formula>WEEKDAY(#REF!)=7</formula>
    </cfRule>
  </conditionalFormatting>
  <conditionalFormatting sqref="B12:C13">
    <cfRule type="expression" dxfId="171" priority="6">
      <formula>WEEKDAY(#REF!)=1</formula>
    </cfRule>
    <cfRule type="expression" dxfId="170" priority="7">
      <formula>WEEKDAY(#REF!)=7</formula>
    </cfRule>
  </conditionalFormatting>
  <conditionalFormatting sqref="J19:J20 E19:E20">
    <cfRule type="expression" dxfId="169" priority="8">
      <formula>WEEKDAY(#REF!)=1</formula>
    </cfRule>
    <cfRule type="expression" dxfId="168" priority="9">
      <formula>WEEKDAY(#REF!)=7</formula>
    </cfRule>
  </conditionalFormatting>
  <conditionalFormatting sqref="D19:D20">
    <cfRule type="expression" dxfId="167" priority="10">
      <formula>WEEKDAY(#REF!)=1</formula>
    </cfRule>
    <cfRule type="expression" dxfId="166" priority="11">
      <formula>WEEKDAY(#REF!)=7</formula>
    </cfRule>
  </conditionalFormatting>
  <conditionalFormatting sqref="B19:C20">
    <cfRule type="expression" dxfId="165" priority="12">
      <formula>WEEKDAY(#REF!)=1</formula>
    </cfRule>
    <cfRule type="expression" dxfId="164" priority="13">
      <formula>WEEKDAY(#REF!)=7</formula>
    </cfRule>
  </conditionalFormatting>
  <conditionalFormatting sqref="J26:J27 E26:E27">
    <cfRule type="expression" dxfId="163" priority="14">
      <formula>WEEKDAY(#REF!)=1</formula>
    </cfRule>
    <cfRule type="expression" dxfId="162" priority="15">
      <formula>WEEKDAY(#REF!)=7</formula>
    </cfRule>
  </conditionalFormatting>
  <conditionalFormatting sqref="D26:D27">
    <cfRule type="expression" dxfId="161" priority="16">
      <formula>WEEKDAY(#REF!)=1</formula>
    </cfRule>
    <cfRule type="expression" dxfId="160" priority="17">
      <formula>WEEKDAY(#REF!)=7</formula>
    </cfRule>
  </conditionalFormatting>
  <conditionalFormatting sqref="B26:C27">
    <cfRule type="expression" dxfId="159" priority="18">
      <formula>WEEKDAY(#REF!)=1</formula>
    </cfRule>
    <cfRule type="expression" dxfId="158" priority="19">
      <formula>WEEKDAY(#REF!)=7</formula>
    </cfRule>
  </conditionalFormatting>
  <conditionalFormatting sqref="J33:J34 E33:E34">
    <cfRule type="expression" dxfId="157" priority="20">
      <formula>WEEKDAY(#REF!)=1</formula>
    </cfRule>
    <cfRule type="expression" dxfId="156" priority="21">
      <formula>WEEKDAY(#REF!)=7</formula>
    </cfRule>
  </conditionalFormatting>
  <conditionalFormatting sqref="D33:D34">
    <cfRule type="expression" dxfId="155" priority="22">
      <formula>WEEKDAY(#REF!)=1</formula>
    </cfRule>
    <cfRule type="expression" dxfId="154" priority="23">
      <formula>WEEKDAY(#REF!)=7</formula>
    </cfRule>
  </conditionalFormatting>
  <conditionalFormatting sqref="B33:C34">
    <cfRule type="expression" dxfId="153" priority="24">
      <formula>WEEKDAY(#REF!)=1</formula>
    </cfRule>
    <cfRule type="expression" dxfId="152" priority="25">
      <formula>WEEKDAY(#REF!)=7</formula>
    </cfRule>
  </conditionalFormatting>
  <conditionalFormatting sqref="I11 I9 I15 I13 I19 I17 I23 I21 I27 I25 I31 I29 H7:H36 I35:I36 I33">
    <cfRule type="expression" dxfId="151" priority="26">
      <formula>WEEKDAY(#REF!)=1</formula>
    </cfRule>
    <cfRule type="expression" dxfId="150" priority="27">
      <formula>WEEKDAY(#REF!)=7</formula>
    </cfRule>
  </conditionalFormatting>
  <conditionalFormatting sqref="I10 I8 I14 I12 I18 I16 I22 I20 I26 I24 I30 I28 I34 I32">
    <cfRule type="expression" dxfId="149" priority="28">
      <formula>AND(OR(WEEKDAY(#REF!)=1,WEEKDAY(#REF!)=7),#REF!="")</formula>
    </cfRule>
    <cfRule type="expression" dxfId="148" priority="29">
      <formula>AND(WEEKDAY(#REF!&gt;1&lt;7),#REF!="",#REF!="")</formula>
    </cfRule>
    <cfRule type="expression" dxfId="147" priority="30">
      <formula>AND(OR(WEEKDAY(#REF!)=1,WEEKDAY(#REF!)=7),#REF!&lt;&gt;"")</formula>
    </cfRule>
  </conditionalFormatting>
  <conditionalFormatting sqref="I29:I31">
    <cfRule type="expression" dxfId="146" priority="31">
      <formula>AND(OR(WEEKDAY(#REF!)=1,WEEKDAY(#REF!)=7),#REF!="")</formula>
    </cfRule>
    <cfRule type="expression" dxfId="145" priority="32">
      <formula>AND(WEEKDAY(#REF!&gt;1&lt;7),#REF!="",#REF!="")</formula>
    </cfRule>
    <cfRule type="expression" dxfId="144" priority="33">
      <formula>AND(OR(WEEKDAY(#REF!)=1,WEEKDAY(#REF!)=7),#REF!&lt;&gt;"")</formula>
    </cfRule>
  </conditionalFormatting>
  <conditionalFormatting sqref="I7">
    <cfRule type="expression" dxfId="143" priority="34">
      <formula>AND(OR(WEEKDAY(#REF!)=1,WEEKDAY(#REF!)=7),#REF!="")</formula>
    </cfRule>
    <cfRule type="expression" dxfId="142" priority="35">
      <formula>AND(WEEKDAY(#REF!&gt;1&lt;7),#REF!="",#REF!="")</formula>
    </cfRule>
    <cfRule type="expression" dxfId="141" priority="36">
      <formula>AND(OR(WEEKDAY(#REF!)=1,WEEKDAY(#REF!)=7),#REF!&lt;&gt;"")</formula>
    </cfRule>
  </conditionalFormatting>
  <pageMargins left="0.32152777777777802" right="0.20138888888888901" top="0.55347222222222203" bottom="0.2319444444444440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2247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22</vt:i4>
      </vt:variant>
    </vt:vector>
  </HeadingPairs>
  <TitlesOfParts>
    <vt:vector size="35" baseType="lpstr">
      <vt:lpstr>Januar 23</vt:lpstr>
      <vt:lpstr>Februar 23</vt:lpstr>
      <vt:lpstr>März 23</vt:lpstr>
      <vt:lpstr>April 23</vt:lpstr>
      <vt:lpstr>Mai 23</vt:lpstr>
      <vt:lpstr>Juni 23</vt:lpstr>
      <vt:lpstr>Juli 23</vt:lpstr>
      <vt:lpstr>August 23</vt:lpstr>
      <vt:lpstr>September 23</vt:lpstr>
      <vt:lpstr>Oktober 23</vt:lpstr>
      <vt:lpstr>November 23</vt:lpstr>
      <vt:lpstr>Dezember 23</vt:lpstr>
      <vt:lpstr>Hilfe</vt:lpstr>
      <vt:lpstr>'April 23'!Druckbereich</vt:lpstr>
      <vt:lpstr>'August 23'!Druckbereich</vt:lpstr>
      <vt:lpstr>'Dezember 23'!Druckbereich</vt:lpstr>
      <vt:lpstr>'Februar 23'!Druckbereich</vt:lpstr>
      <vt:lpstr>'Januar 23'!Druckbereich</vt:lpstr>
      <vt:lpstr>'Juli 23'!Druckbereich</vt:lpstr>
      <vt:lpstr>'Juni 23'!Druckbereich</vt:lpstr>
      <vt:lpstr>'Mai 23'!Druckbereich</vt:lpstr>
      <vt:lpstr>'März 23'!Druckbereich</vt:lpstr>
      <vt:lpstr>'November 23'!Druckbereich</vt:lpstr>
      <vt:lpstr>'Oktober 23'!Druckbereich</vt:lpstr>
      <vt:lpstr>'September 23'!Druckbereich</vt:lpstr>
      <vt:lpstr>Excel_BuiltIn__FilterDatabase_12</vt:lpstr>
      <vt:lpstr>'August 23'!Excel_BuiltIn_Print_Area</vt:lpstr>
      <vt:lpstr>'Januar 23'!Excel_BuiltIn_Print_Area</vt:lpstr>
      <vt:lpstr>'Juli 23'!Excel_BuiltIn_Print_Area</vt:lpstr>
      <vt:lpstr>'Juni 23'!Excel_BuiltIn_Print_Area</vt:lpstr>
      <vt:lpstr>'Mai 23'!Excel_BuiltIn_Print_Area</vt:lpstr>
      <vt:lpstr>'März 23'!Excel_BuiltIn_Print_Area</vt:lpstr>
      <vt:lpstr>'November 23'!Excel_BuiltIn_Print_Area</vt:lpstr>
      <vt:lpstr>'Oktober 23'!Excel_BuiltIn_Print_Area</vt:lpstr>
      <vt:lpstr>'September 23'!Excel_BuiltIn_Print_Area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2023-01-02T09:55:44Z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2017-12-04T10:56:30Z</dcterms:created>
  <dc:creator/>
  <dc:description/>
  <dc:language>de-DE</dc:language>
  <cp:lastModifiedBy/>
  <dcterms:modified xsi:type="dcterms:W3CDTF">2023-01-02T10:47:11Z</dcterms:modified>
  <cp:revision>271</cp:revision>
  <dc:subject/>
  <dc:title/>
</cp:coreProperties>
</file>