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ntership_Task\Excel\"/>
    </mc:Choice>
  </mc:AlternateContent>
  <xr:revisionPtr revIDLastSave="0" documentId="13_ncr:1_{A024349B-40D3-46A3-9F90-8C9F1C28E0DB}" xr6:coauthVersionLast="47" xr6:coauthVersionMax="47" xr10:uidLastSave="{00000000-0000-0000-0000-000000000000}"/>
  <bookViews>
    <workbookView xWindow="-108" yWindow="-108" windowWidth="23256" windowHeight="12456" xr2:uid="{79E6660A-C130-42A8-A6F4-ADF59017BEA3}"/>
  </bookViews>
  <sheets>
    <sheet name="Sheet1" sheetId="1" r:id="rId1"/>
    <sheet name="Sheet2" sheetId="2" r:id="rId2"/>
    <sheet name="Sheet3" sheetId="4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2" i="1"/>
  <c r="O3" i="1"/>
  <c r="O4" i="1"/>
  <c r="O5" i="1"/>
  <c r="O6" i="1"/>
  <c r="O7" i="1"/>
  <c r="O8" i="1"/>
  <c r="O9" i="1"/>
  <c r="O10" i="1"/>
  <c r="O11" i="1"/>
  <c r="N3" i="1"/>
  <c r="N4" i="1"/>
  <c r="N5" i="1"/>
  <c r="N6" i="1"/>
  <c r="N7" i="1"/>
  <c r="N8" i="1"/>
  <c r="N9" i="1"/>
  <c r="N10" i="1"/>
  <c r="N11" i="1"/>
  <c r="M3" i="1"/>
  <c r="M4" i="1"/>
  <c r="M5" i="1"/>
  <c r="M6" i="1"/>
  <c r="M7" i="1"/>
  <c r="M8" i="1"/>
  <c r="M9" i="1"/>
  <c r="M10" i="1"/>
  <c r="M11" i="1"/>
  <c r="L3" i="1"/>
  <c r="L4" i="1"/>
  <c r="L5" i="1"/>
  <c r="L6" i="1"/>
  <c r="L7" i="1"/>
  <c r="L8" i="1"/>
  <c r="L9" i="1"/>
  <c r="L10" i="1"/>
  <c r="L11" i="1"/>
  <c r="K3" i="1"/>
  <c r="K4" i="1"/>
  <c r="K5" i="1"/>
  <c r="K6" i="1"/>
  <c r="K7" i="1"/>
  <c r="K8" i="1"/>
  <c r="K9" i="1"/>
  <c r="K10" i="1"/>
  <c r="K11" i="1"/>
  <c r="V3" i="1"/>
  <c r="V4" i="1"/>
  <c r="V5" i="1"/>
  <c r="V6" i="1"/>
  <c r="V7" i="1"/>
  <c r="V8" i="1"/>
  <c r="V9" i="1"/>
  <c r="V10" i="1"/>
  <c r="V11" i="1"/>
  <c r="V2" i="1"/>
  <c r="T4" i="1"/>
  <c r="U3" i="1"/>
  <c r="U4" i="1"/>
  <c r="U5" i="1"/>
  <c r="U6" i="1"/>
  <c r="U7" i="1"/>
  <c r="U8" i="1"/>
  <c r="U9" i="1"/>
  <c r="U10" i="1"/>
  <c r="U11" i="1"/>
  <c r="U2" i="1"/>
  <c r="S3" i="1"/>
  <c r="S4" i="1"/>
  <c r="S5" i="1"/>
  <c r="S6" i="1"/>
  <c r="S7" i="1"/>
  <c r="S8" i="1"/>
  <c r="S9" i="1"/>
  <c r="S10" i="1"/>
  <c r="S11" i="1"/>
  <c r="T3" i="1"/>
  <c r="T5" i="1"/>
  <c r="T6" i="1"/>
  <c r="T7" i="1"/>
  <c r="T8" i="1"/>
  <c r="T9" i="1"/>
  <c r="T10" i="1"/>
  <c r="T11" i="1"/>
  <c r="T2" i="1"/>
  <c r="S2" i="1"/>
  <c r="R3" i="1"/>
  <c r="R4" i="1"/>
  <c r="R5" i="1"/>
  <c r="R6" i="1"/>
  <c r="R7" i="1"/>
  <c r="R8" i="1"/>
  <c r="R9" i="1"/>
  <c r="R10" i="1"/>
  <c r="R11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<sst xmlns="http://schemas.openxmlformats.org/spreadsheetml/2006/main" count="73" uniqueCount="62">
  <si>
    <t>Student ID</t>
  </si>
  <si>
    <t xml:space="preserve">Name </t>
  </si>
  <si>
    <t xml:space="preserve">Class </t>
  </si>
  <si>
    <t>Gender</t>
  </si>
  <si>
    <t>Mathematics</t>
  </si>
  <si>
    <t>Science</t>
  </si>
  <si>
    <t>English</t>
  </si>
  <si>
    <t>Social Science</t>
  </si>
  <si>
    <t>Enrollement Date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</si>
  <si>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</si>
  <si>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</si>
  <si>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</si>
  <si>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</si>
  <si>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</si>
  <si>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</si>
  <si>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</si>
  <si>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</si>
  <si>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</si>
  <si>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</si>
  <si>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Alice Johnson</t>
  </si>
  <si>
    <t>Bob Smith</t>
  </si>
  <si>
    <t>Carol Davis</t>
  </si>
  <si>
    <t>David Wilson</t>
  </si>
  <si>
    <t>Emma Brown</t>
  </si>
  <si>
    <t>Frank Taylor</t>
  </si>
  <si>
    <t>Grace Lee</t>
  </si>
  <si>
    <t>Henry Martin</t>
  </si>
  <si>
    <t>Irene Clark</t>
  </si>
  <si>
    <t>Jack Young</t>
  </si>
  <si>
    <t>Female</t>
  </si>
  <si>
    <t>Male</t>
  </si>
  <si>
    <t>Total Student</t>
  </si>
  <si>
    <t>Avg Mathematics</t>
  </si>
  <si>
    <t>Avg Science</t>
  </si>
  <si>
    <t>Avg English</t>
  </si>
  <si>
    <t>Avg Social Science</t>
  </si>
  <si>
    <t>Highest in Mathematics</t>
  </si>
  <si>
    <t xml:space="preserve">Lowest </t>
  </si>
  <si>
    <t>Count if</t>
  </si>
  <si>
    <t>Pass Or Fail</t>
  </si>
  <si>
    <t>Total</t>
  </si>
  <si>
    <t>Top Performer</t>
  </si>
  <si>
    <t>Percentage</t>
  </si>
  <si>
    <t>Grade</t>
  </si>
  <si>
    <t>A</t>
  </si>
  <si>
    <t>A+</t>
  </si>
  <si>
    <t>B</t>
  </si>
  <si>
    <t>C</t>
  </si>
  <si>
    <t>D</t>
  </si>
  <si>
    <t>Unique Grade</t>
  </si>
  <si>
    <t>Count</t>
  </si>
  <si>
    <t>Class</t>
  </si>
  <si>
    <t>Teacher</t>
  </si>
  <si>
    <t>Mrs.Parker</t>
  </si>
  <si>
    <t>Mr.Johnson</t>
  </si>
  <si>
    <t>Miss Thompson</t>
  </si>
  <si>
    <t>Vlookup</t>
  </si>
  <si>
    <t>Row Labels</t>
  </si>
  <si>
    <t>Grand Total</t>
  </si>
  <si>
    <t>Average of Total</t>
  </si>
  <si>
    <t>(All)</t>
  </si>
  <si>
    <t>Count of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</si>
</sst>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m/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Avereage 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Sheet1!$K$1:$N$1</c:f>
              <c:strCache>
                <c:ptCount val="4"/>
                <c:pt idx="0">
                  <c:v>Avg Mathematics</c:v>
                </c:pt>
                <c:pt idx="1">
                  <c:v>Avg Science</c:v>
                </c:pt>
                <c:pt idx="2">
                  <c:v>Avg English</c:v>
                </c:pt>
                <c:pt idx="3">
                  <c:v>Avg Social Science</c:v>
                </c:pt>
              </c:strCache>
            </c:strRef>
          </c:cat>
          <c:val>
            <c:numRef>
              <c:f>Sheet1!$K$2:$N$2</c:f>
              <c:numCache>
                <c:formatCode>General</c:formatCode>
                <c:ptCount val="4"/>
                <c:pt idx="0">
                  <c:v>70.8</c:v>
                </c:pt>
                <c:pt idx="1">
                  <c:v>72.599999999999994</c:v>
                </c:pt>
                <c:pt idx="2">
                  <c:v>73.3</c:v>
                </c:pt>
                <c:pt idx="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C-4CE6-9F0F-1CC2878645F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Sheet1!$K$1:$N$1</c:f>
              <c:strCache>
                <c:ptCount val="4"/>
                <c:pt idx="0">
                  <c:v>Avg Mathematics</c:v>
                </c:pt>
                <c:pt idx="1">
                  <c:v>Avg Science</c:v>
                </c:pt>
                <c:pt idx="2">
                  <c:v>Avg English</c:v>
                </c:pt>
                <c:pt idx="3">
                  <c:v>Avg Social Science</c:v>
                </c:pt>
              </c:strCache>
            </c:strRef>
          </c:cat>
          <c:val>
            <c:numRef>
              <c:f>Sheet1!$K$3:$N$3</c:f>
              <c:numCache>
                <c:formatCode>General</c:formatCode>
                <c:ptCount val="4"/>
                <c:pt idx="0">
                  <c:v>69.222222222222229</c:v>
                </c:pt>
                <c:pt idx="1">
                  <c:v>70.666666666666671</c:v>
                </c:pt>
                <c:pt idx="2">
                  <c:v>72.777777777777771</c:v>
                </c:pt>
                <c:pt idx="3">
                  <c:v>71.333333333333329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C-4CE6-9F0F-1CC2878645F5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Sheet1!$K$1:$N$1</c:f>
              <c:strCache>
                <c:ptCount val="4"/>
                <c:pt idx="0">
                  <c:v>Avg Mathematics</c:v>
                </c:pt>
                <c:pt idx="1">
                  <c:v>Avg Science</c:v>
                </c:pt>
                <c:pt idx="2">
                  <c:v>Avg English</c:v>
                </c:pt>
                <c:pt idx="3">
                  <c:v>Avg Social Science</c:v>
                </c:pt>
              </c:strCache>
            </c:strRef>
          </c:cat>
          <c:val>
            <c:numRef>
              <c:f>Sheet1!$K$4:$N$4</c:f>
              <c:numCache>
                <c:formatCode>General</c:formatCode>
                <c:ptCount val="4"/>
                <c:pt idx="0">
                  <c:v>68.875</c:v>
                </c:pt>
                <c:pt idx="1">
                  <c:v>71.375</c:v>
                </c:pt>
                <c:pt idx="2">
                  <c:v>71.875</c:v>
                </c:pt>
                <c:pt idx="3">
                  <c:v>70.875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C-4CE6-9F0F-1CC2878645F5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Sheet1!$K$1:$N$1</c:f>
              <c:strCache>
                <c:ptCount val="4"/>
                <c:pt idx="0">
                  <c:v>Avg Mathematics</c:v>
                </c:pt>
                <c:pt idx="1">
                  <c:v>Avg Science</c:v>
                </c:pt>
                <c:pt idx="2">
                  <c:v>Avg English</c:v>
                </c:pt>
                <c:pt idx="3">
                  <c:v>Avg Social Science</c:v>
                </c:pt>
              </c:strCache>
            </c:strRef>
          </c:cat>
          <c:val>
            <c:numRef>
              <c:f>Sheet1!$K$5:$N$5</c:f>
              <c:numCache>
                <c:formatCode>General</c:formatCode>
                <c:ptCount val="4"/>
                <c:pt idx="0">
                  <c:v>70.142857142857139</c:v>
                </c:pt>
                <c:pt idx="1">
                  <c:v>71.571428571428569</c:v>
                </c:pt>
                <c:pt idx="2">
                  <c:v>72.428571428571431</c:v>
                </c:pt>
                <c:pt idx="3">
                  <c:v>71.714285714285708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FC-4CE6-9F0F-1CC2878645F5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Sheet1!$K$1:$N$1</c:f>
              <c:strCache>
                <c:ptCount val="4"/>
                <c:pt idx="0">
                  <c:v>Avg Mathematics</c:v>
                </c:pt>
                <c:pt idx="1">
                  <c:v>Avg Science</c:v>
                </c:pt>
                <c:pt idx="2">
                  <c:v>Avg English</c:v>
                </c:pt>
                <c:pt idx="3">
                  <c:v>Avg Social Science</c:v>
                </c:pt>
              </c:strCache>
            </c:strRef>
          </c:cat>
          <c:val>
            <c:numRef>
              <c:f>Sheet1!$K$6:$N$6</c:f>
              <c:numCache>
                <c:formatCode>General</c:formatCode>
                <c:ptCount val="4"/>
                <c:pt idx="0">
                  <c:v>66</c:v>
                </c:pt>
                <c:pt idx="1">
                  <c:v>68.833333333333329</c:v>
                </c:pt>
                <c:pt idx="2">
                  <c:v>69.166666666666671</c:v>
                </c:pt>
                <c:pt idx="3">
                  <c:v>68.666666666666671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FC-4CE6-9F0F-1CC2878645F5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Sheet1!$K$1:$N$1</c:f>
              <c:strCache>
                <c:ptCount val="4"/>
                <c:pt idx="0">
                  <c:v>Avg Mathematics</c:v>
                </c:pt>
                <c:pt idx="1">
                  <c:v>Avg Science</c:v>
                </c:pt>
                <c:pt idx="2">
                  <c:v>Avg English</c:v>
                </c:pt>
                <c:pt idx="3">
                  <c:v>Avg Social Science</c:v>
                </c:pt>
              </c:strCache>
            </c:strRef>
          </c:cat>
          <c:val>
            <c:numRef>
              <c:f>Sheet1!$K$7:$N$7</c:f>
              <c:numCache>
                <c:formatCode>General</c:formatCode>
                <c:ptCount val="4"/>
                <c:pt idx="0">
                  <c:v>69.2</c:v>
                </c:pt>
                <c:pt idx="1">
                  <c:v>71</c:v>
                </c:pt>
                <c:pt idx="2">
                  <c:v>70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FC-4CE6-9F0F-1CC2878645F5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Sheet1!$K$1:$N$1</c:f>
              <c:strCache>
                <c:ptCount val="4"/>
                <c:pt idx="0">
                  <c:v>Avg Mathematics</c:v>
                </c:pt>
                <c:pt idx="1">
                  <c:v>Avg Science</c:v>
                </c:pt>
                <c:pt idx="2">
                  <c:v>Avg English</c:v>
                </c:pt>
                <c:pt idx="3">
                  <c:v>Avg Social Science</c:v>
                </c:pt>
              </c:strCache>
            </c:strRef>
          </c:cat>
          <c:val>
            <c:numRef>
              <c:f>Sheet1!$K$8:$N$8</c:f>
              <c:numCache>
                <c:formatCode>General</c:formatCode>
                <c:ptCount val="4"/>
                <c:pt idx="0">
                  <c:v>67</c:v>
                </c:pt>
                <c:pt idx="1">
                  <c:v>68.75</c:v>
                </c:pt>
                <c:pt idx="2">
                  <c:v>66.25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FC-4CE6-9F0F-1CC2878645F5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Sheet1!$K$1:$N$1</c:f>
              <c:strCache>
                <c:ptCount val="4"/>
                <c:pt idx="0">
                  <c:v>Avg Mathematics</c:v>
                </c:pt>
                <c:pt idx="1">
                  <c:v>Avg Science</c:v>
                </c:pt>
                <c:pt idx="2">
                  <c:v>Avg English</c:v>
                </c:pt>
                <c:pt idx="3">
                  <c:v>Avg Social Science</c:v>
                </c:pt>
              </c:strCache>
            </c:strRef>
          </c:cat>
          <c:val>
            <c:numRef>
              <c:f>Sheet1!$K$9:$N$9</c:f>
              <c:numCache>
                <c:formatCode>General</c:formatCode>
                <c:ptCount val="4"/>
                <c:pt idx="0">
                  <c:v>74.333333333333329</c:v>
                </c:pt>
                <c:pt idx="1">
                  <c:v>75</c:v>
                </c:pt>
                <c:pt idx="2">
                  <c:v>70</c:v>
                </c:pt>
                <c:pt idx="3">
                  <c:v>73.333333333333329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FC-4CE6-9F0F-1CC2878645F5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Sheet1!$K$1:$N$1</c:f>
              <c:strCache>
                <c:ptCount val="4"/>
                <c:pt idx="0">
                  <c:v>Avg Mathematics</c:v>
                </c:pt>
                <c:pt idx="1">
                  <c:v>Avg Science</c:v>
                </c:pt>
                <c:pt idx="2">
                  <c:v>Avg English</c:v>
                </c:pt>
                <c:pt idx="3">
                  <c:v>Avg Social Science</c:v>
                </c:pt>
              </c:strCache>
            </c:strRef>
          </c:cat>
          <c:val>
            <c:numRef>
              <c:f>Sheet1!$K$10:$N$10</c:f>
              <c:numCache>
                <c:formatCode>General</c:formatCode>
                <c:ptCount val="4"/>
                <c:pt idx="0">
                  <c:v>67.5</c:v>
                </c:pt>
                <c:pt idx="1">
                  <c:v>66.5</c:v>
                </c:pt>
                <c:pt idx="2">
                  <c:v>62.5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FC-4CE6-9F0F-1CC2878645F5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Sheet1!$K$1:$N$1</c:f>
              <c:strCache>
                <c:ptCount val="4"/>
                <c:pt idx="0">
                  <c:v>Avg Mathematics</c:v>
                </c:pt>
                <c:pt idx="1">
                  <c:v>Avg Science</c:v>
                </c:pt>
                <c:pt idx="2">
                  <c:v>Avg English</c:v>
                </c:pt>
                <c:pt idx="3">
                  <c:v>Avg Social Science</c:v>
                </c:pt>
              </c:strCache>
            </c:strRef>
          </c:cat>
          <c:val>
            <c:numRef>
              <c:f>Sheet1!$K$11:$N$11</c:f>
              <c:numCache>
                <c:formatCode>General</c:formatCode>
                <c:ptCount val="4"/>
                <c:pt idx="0">
                  <c:v>60</c:v>
                </c:pt>
                <c:pt idx="1">
                  <c:v>65</c:v>
                </c:pt>
                <c:pt idx="2">
                  <c:v>55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FC-4CE6-9F0F-1CC287864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808904"/>
        <c:axId val="539810704"/>
      </c:barChart>
      <c:catAx>
        <c:axId val="539808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10704"/>
        <c:crosses val="autoZero"/>
        <c:auto val="1"/>
        <c:lblAlgn val="ctr"/>
        <c:lblOffset val="100"/>
        <c:noMultiLvlLbl val="0"/>
      </c:catAx>
      <c:valAx>
        <c:axId val="5398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0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Sheet1!$X$1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A7-4FE4-92FE-E2FDA968F2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A7-4FE4-92FE-E2FDA968F26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A7-4FE4-92FE-E2FDA968F26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A7-4FE4-92FE-E2FDA968F26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A7-4FE4-92FE-E2FDA968F269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Sheet1!$W$2:$W$6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A+</c:v>
                </c:pt>
                <c:pt idx="4">
                  <c:v>D</c:v>
                </c:pt>
              </c:strCache>
            </c:strRef>
          </c:cat>
          <c:val>
            <c:numRef>
              <c:f>Sheet1!$X$2:$X$6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A7-4FE4-92FE-E2FDA968F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Line</a:t>
            </a:r>
            <a:r>
              <a:rPr lang="en-IN" baseline="0"/>
              <a:t> Chart Of Three Student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Sheet1!$E$1:$G$1</c:f>
              <c:strCache>
                <c:ptCount val="3"/>
                <c:pt idx="0">
                  <c:v>Mathematics</c:v>
                </c:pt>
                <c:pt idx="1">
                  <c:v>Science</c:v>
                </c:pt>
                <c:pt idx="2">
                  <c:v>English</c:v>
                </c:pt>
              </c:strCache>
            </c:strRef>
          </c:cat>
          <c:val>
            <c:numRef>
              <c:f>Sheet1!$E$2:$G$2</c:f>
              <c:numCache>
                <c:formatCode>General</c:formatCode>
                <c:ptCount val="3"/>
                <c:pt idx="0">
                  <c:v>85</c:v>
                </c:pt>
                <c:pt idx="1">
                  <c:v>90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2-461E-B818-A4C9DDC810E4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Sheet1!$E$1:$G$1</c:f>
              <c:strCache>
                <c:ptCount val="3"/>
                <c:pt idx="0">
                  <c:v>Mathematics</c:v>
                </c:pt>
                <c:pt idx="1">
                  <c:v>Science</c:v>
                </c:pt>
                <c:pt idx="2">
                  <c:v>English</c:v>
                </c:pt>
              </c:strCache>
            </c:strRef>
          </c:cat>
          <c:val>
            <c:numRef>
              <c:f>Sheet1!$E$3:$G$3</c:f>
              <c:numCache>
                <c:formatCode>General</c:formatCode>
                <c:ptCount val="3"/>
                <c:pt idx="0">
                  <c:v>72</c:v>
                </c:pt>
                <c:pt idx="1">
                  <c:v>65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2-461E-B818-A4C9DDC810E4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Sheet1!$E$1:$G$1</c:f>
              <c:strCache>
                <c:ptCount val="3"/>
                <c:pt idx="0">
                  <c:v>Mathematics</c:v>
                </c:pt>
                <c:pt idx="1">
                  <c:v>Science</c:v>
                </c:pt>
                <c:pt idx="2">
                  <c:v>English</c:v>
                </c:pt>
              </c:strCache>
            </c:strRef>
          </c:cat>
          <c:val>
            <c:numRef>
              <c:f>Sheet1!$E$4:$G$4</c:f>
              <c:numCache>
                <c:formatCode>General</c:formatCode>
                <c:ptCount val="3"/>
                <c:pt idx="0">
                  <c:v>60</c:v>
                </c:pt>
                <c:pt idx="1">
                  <c:v>70</c:v>
                </c:pt>
                <c:pt idx="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2-461E-B818-A4C9DDC810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7446856"/>
        <c:axId val="677447216"/>
      </c:lineChart>
      <c:catAx>
        <c:axId val="67744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47216"/>
        <c:crosses val="autoZero"/>
        <c:auto val="1"/>
        <c:lblAlgn val="ctr"/>
        <c:lblOffset val="100"/>
        <c:noMultiLvlLbl val="0"/>
      </c:catAx>
      <c:valAx>
        <c:axId val="6774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46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8BD27-78A5-4740-A2F5-9A7EE5636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327660</xdr:colOff>
      <xdr:row>0</xdr:row>
      <xdr:rowOff>0</xdr:rowOff>
    </xdr:from>
    <xdr:to>
      <xdr:col>16</xdr:col>
      <xdr:colOff>22860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D5CE58-6E6B-4CA9-B795-EADB64F66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137160</xdr:rowOff>
    </xdr:from>
    <xdr:to>
      <xdr:col>7</xdr:col>
      <xdr:colOff>304800</xdr:colOff>
      <xdr:row>32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407F90-3FFE-4933-9CB4-F9CDCE511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08.57723599537" createdVersion="8" refreshedVersion="8" minRefreshableVersion="3" recordCount="10" xr:uid="{FDB2778F-7D8B-4B9E-875A-50D8C385111F}">
  <cacheSource type="worksheet">
    <worksheetSource ref="A1:Y11" sheet="Sheet1"/>
  </cacheSource>
  <cacheFields count="25">
    <cacheField name="Student ID" numFmtId="0">
      <sharedItems/>
    </cacheField>
    <cacheField name="Name " numFmtId="0">
      <sharedItems/>
    </cacheField>
    <cacheField name="Class " numFmtId="0">
      <sharedItems containsSemiMixedTypes="0" containsString="0" containsNumber="1" containsInteger="1" minValue="8" maxValue="10" count="3">
        <n v="10"/>
        <n v="9"/>
        <n v="8"/>
      </sharedItems>
    </cacheField>
    <cacheField name="Gender" numFmtId="0">
      <sharedItems count="2">
        <s v="Female"/>
        <s v="Male"/>
      </sharedItems>
    </cacheField>
    <cacheField name="Mathematics" numFmtId="0">
      <sharedItems containsSemiMixedTypes="0" containsString="0" containsNumber="1" containsInteger="1" minValue="45" maxValue="95"/>
    </cacheField>
    <cacheField name="Science" numFmtId="0">
      <sharedItems containsSemiMixedTypes="0" containsString="0" containsNumber="1" containsInteger="1" minValue="50" maxValue="92"/>
    </cacheField>
    <cacheField name="English" numFmtId="0">
      <sharedItems containsSemiMixedTypes="0" containsString="0" containsNumber="1" containsInteger="1" minValue="55" maxValue="92"/>
    </cacheField>
    <cacheField name="Social Science" numFmtId="0">
      <sharedItems containsSemiMixedTypes="0" containsString="0" containsNumber="1" containsInteger="1" minValue="48" maxValue="90"/>
    </cacheField>
    <cacheField name="Enrollement Date" numFmtId="165">
      <sharedItems containsSemiMixedTypes="0" containsNonDate="0" containsDate="1" containsString="0" minDate="2020-03-20T00:00:00" maxDate="2023-03-11T00:00:00"/>
    </cacheField>
    <cacheField name="Total Student" numFmtId="0">
      <sharedItems containsString="0" containsBlank="1" containsNumber="1" containsInteger="1" minValue="10" maxValue="10"/>
    </cacheField>
    <cacheField name="Avg Mathematics" numFmtId="0">
      <sharedItems containsSemiMixedTypes="0" containsString="0" containsNumber="1" minValue="60" maxValue="74.333333333333329"/>
    </cacheField>
    <cacheField name="Avg Science" numFmtId="0">
      <sharedItems containsSemiMixedTypes="0" containsString="0" containsNumber="1" minValue="65" maxValue="75"/>
    </cacheField>
    <cacheField name="Avg English" numFmtId="0">
      <sharedItems containsSemiMixedTypes="0" containsString="0" containsNumber="1" minValue="55" maxValue="73.3"/>
    </cacheField>
    <cacheField name="Avg Social Science" numFmtId="0">
      <sharedItems containsSemiMixedTypes="0" containsString="0" containsNumber="1" minValue="58" maxValue="73.333333333333329"/>
    </cacheField>
    <cacheField name="Highest in Mathematics" numFmtId="0">
      <sharedItems containsSemiMixedTypes="0" containsString="0" containsNumber="1" containsInteger="1" minValue="60" maxValue="95"/>
    </cacheField>
    <cacheField name="Lowest " numFmtId="0">
      <sharedItems containsString="0" containsBlank="1" containsNumber="1" containsInteger="1" minValue="45" maxValue="45"/>
    </cacheField>
    <cacheField name="Count if" numFmtId="0">
      <sharedItems containsString="0" containsBlank="1" containsNumber="1" containsInteger="1" minValue="4" maxValue="4"/>
    </cacheField>
    <cacheField name="Pass Or Fail" numFmtId="0">
      <sharedItems/>
    </cacheField>
    <cacheField name="Total" numFmtId="0">
      <sharedItems containsSemiMixedTypes="0" containsString="0" containsNumber="1" containsInteger="1" minValue="198" maxValue="365"/>
    </cacheField>
    <cacheField name="Percentage" numFmtId="0">
      <sharedItems containsSemiMixedTypes="0" containsString="0" containsNumber="1" minValue="49.5" maxValue="91.25"/>
    </cacheField>
    <cacheField name="Top Performer" numFmtId="0">
      <sharedItems/>
    </cacheField>
    <cacheField name="Grade" numFmtId="0">
      <sharedItems count="5">
        <s v="A"/>
        <s v="B"/>
        <s v="C"/>
        <s v="A+"/>
        <s v="D"/>
      </sharedItems>
    </cacheField>
    <cacheField name="Unique Grade" numFmtId="0">
      <sharedItems containsBlank="1"/>
    </cacheField>
    <cacheField name="Count" numFmtId="0">
      <sharedItems containsString="0" containsBlank="1" containsNumber="1" containsInteger="1" minValue="1" maxValue="3"/>
    </cacheField>
    <cacheField name="Vlook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S001"/>
    <s v="Alice Johnson"/>
    <x v="0"/>
    <x v="0"/>
    <n v="85"/>
    <n v="90"/>
    <n v="78"/>
    <n v="88"/>
    <d v="2022-06-10T00:00:00"/>
    <n v="10"/>
    <n v="70.8"/>
    <n v="72.599999999999994"/>
    <n v="73.3"/>
    <n v="73"/>
    <n v="95"/>
    <n v="45"/>
    <n v="4"/>
    <s v="Pass"/>
    <n v="341"/>
    <n v="85.25"/>
    <s v="Top Performer"/>
    <x v="0"/>
    <s v="A"/>
    <n v="3"/>
    <s v="Miss Thompson"/>
  </r>
  <r>
    <s v="S002"/>
    <s v="Bob Smith"/>
    <x v="1"/>
    <x v="1"/>
    <n v="72"/>
    <n v="65"/>
    <n v="80"/>
    <n v="75"/>
    <d v="2023-01-15T00:00:00"/>
    <m/>
    <n v="69.222222222222229"/>
    <n v="70.666666666666671"/>
    <n v="72.777777777777771"/>
    <n v="71.333333333333329"/>
    <n v="95"/>
    <m/>
    <m/>
    <s v="Pass"/>
    <n v="292"/>
    <n v="73"/>
    <s v=""/>
    <x v="1"/>
    <s v="B"/>
    <n v="2"/>
    <s v="Mr.Johnson"/>
  </r>
  <r>
    <s v="S003"/>
    <s v="Carol Davis"/>
    <x v="2"/>
    <x v="0"/>
    <n v="60"/>
    <n v="70"/>
    <n v="68"/>
    <n v="65"/>
    <d v="2021-09-05T00:00:00"/>
    <m/>
    <n v="68.875"/>
    <n v="71.375"/>
    <n v="71.875"/>
    <n v="70.875"/>
    <n v="95"/>
    <m/>
    <m/>
    <s v="Pass"/>
    <n v="263"/>
    <n v="65.75"/>
    <s v=""/>
    <x v="2"/>
    <s v="C"/>
    <n v="1"/>
    <s v="Mrs.Parker"/>
  </r>
  <r>
    <s v="S004"/>
    <s v="David Wilson"/>
    <x v="0"/>
    <x v="1"/>
    <n v="95"/>
    <n v="88"/>
    <n v="92"/>
    <n v="90"/>
    <d v="2020-03-20T00:00:00"/>
    <m/>
    <n v="70.142857142857139"/>
    <n v="71.571428571428569"/>
    <n v="72.428571428571431"/>
    <n v="71.714285714285708"/>
    <n v="95"/>
    <m/>
    <m/>
    <s v="Pass"/>
    <n v="365"/>
    <n v="91.25"/>
    <s v="Top Performer"/>
    <x v="3"/>
    <s v="A+"/>
    <n v="1"/>
    <s v="Miss Thompson"/>
  </r>
  <r>
    <s v="S005"/>
    <s v="Emma Brown"/>
    <x v="1"/>
    <x v="0"/>
    <n v="50"/>
    <n v="58"/>
    <n v="65"/>
    <n v="62"/>
    <d v="2022-08-25T00:00:00"/>
    <m/>
    <n v="66"/>
    <n v="68.833333333333329"/>
    <n v="69.166666666666671"/>
    <n v="68.666666666666671"/>
    <n v="88"/>
    <m/>
    <m/>
    <s v="Pass"/>
    <n v="235"/>
    <n v="58.75"/>
    <s v=""/>
    <x v="4"/>
    <s v="D"/>
    <n v="2"/>
    <s v="Mr.Johnson"/>
  </r>
  <r>
    <s v="S006"/>
    <s v="Frank Taylor"/>
    <x v="2"/>
    <x v="1"/>
    <n v="78"/>
    <n v="80"/>
    <n v="85"/>
    <n v="82"/>
    <d v="2021-11-12T00:00:00"/>
    <m/>
    <n v="69.2"/>
    <n v="71"/>
    <n v="70"/>
    <n v="70"/>
    <n v="88"/>
    <m/>
    <m/>
    <s v="Pass"/>
    <n v="325"/>
    <n v="81.25"/>
    <s v=""/>
    <x v="0"/>
    <m/>
    <m/>
    <s v="Mrs.Parker"/>
  </r>
  <r>
    <s v="S007"/>
    <s v="Grace Lee"/>
    <x v="0"/>
    <x v="0"/>
    <n v="45"/>
    <n v="50"/>
    <n v="55"/>
    <n v="48"/>
    <d v="2023-02-01T00:00:00"/>
    <m/>
    <n v="67"/>
    <n v="68.75"/>
    <n v="66.25"/>
    <n v="67"/>
    <n v="88"/>
    <m/>
    <m/>
    <s v="Pass"/>
    <n v="198"/>
    <n v="49.5"/>
    <s v=""/>
    <x v="4"/>
    <m/>
    <m/>
    <s v="Miss Thompson"/>
  </r>
  <r>
    <s v="S008"/>
    <s v="Henry Martin"/>
    <x v="1"/>
    <x v="1"/>
    <n v="88"/>
    <n v="92"/>
    <n v="85"/>
    <n v="90"/>
    <d v="2022-07-18T00:00:00"/>
    <m/>
    <n v="74.333333333333329"/>
    <n v="75"/>
    <n v="70"/>
    <n v="73.333333333333329"/>
    <n v="88"/>
    <m/>
    <m/>
    <s v="Pass"/>
    <n v="355"/>
    <n v="88.75"/>
    <s v="Top Performer"/>
    <x v="0"/>
    <m/>
    <m/>
    <s v="Mr.Johnson"/>
  </r>
  <r>
    <s v="S009"/>
    <s v="Irene Clark"/>
    <x v="2"/>
    <x v="0"/>
    <n v="75"/>
    <n v="68"/>
    <n v="70"/>
    <n v="72"/>
    <d v="2023-03-10T00:00:00"/>
    <m/>
    <n v="67.5"/>
    <n v="66.5"/>
    <n v="62.5"/>
    <n v="65"/>
    <n v="75"/>
    <m/>
    <m/>
    <s v="Pass"/>
    <n v="285"/>
    <n v="71.25"/>
    <s v=""/>
    <x v="1"/>
    <m/>
    <m/>
    <s v="Mrs.Parker"/>
  </r>
  <r>
    <s v="S010"/>
    <s v="Jack Young"/>
    <x v="0"/>
    <x v="1"/>
    <n v="60"/>
    <n v="65"/>
    <n v="55"/>
    <n v="58"/>
    <d v="2022-05-06T00:00:00"/>
    <m/>
    <n v="60"/>
    <n v="65"/>
    <n v="55"/>
    <n v="58"/>
    <n v="60"/>
    <m/>
    <m/>
    <s v="Pass"/>
    <n v="238"/>
    <n v="59.5"/>
    <s v=""/>
    <x v="4"/>
    <m/>
    <m/>
    <s v="Miss Thomps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4919D-CB35-4DA4-A1D6-853D6A52F37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8" firstHeaderRow="0" firstDataRow="1" firstDataCol="1" rowPageCount="2" colPageCount="1"/>
  <pivotFields count="25">
    <pivotField showAll="0"/>
    <pivotField showAll="0"/>
    <pivotField axis="axisRow" showAll="0">
      <items count="4">
        <item x="2"/>
        <item x="1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Page" dataField="1" multipleItemSelectionAllowed="1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-1"/>
    <pageField fld="21" hier="-1"/>
  </pageFields>
  <dataFields count="2">
    <dataField name="Average of Total" fld="18" subtotal="average" baseField="2" baseItem="0"/>
    <dataField name="Count of Grade" fld="2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FC46-5795-4051-A8DD-C35A96D1253C}">
  <dimension ref="A1:Y22"/>
  <sheetViews>
    <sheetView tabSelected="1" workbookViewId="0">
      <selection activeCell="C6" sqref="C6"/>
    </sheetView>
  </sheetViews>
  <sheetFormatPr defaultRowHeight="14.4" x14ac:dyDescent="0.3"/>
  <cols>
    <col min="1" max="1" width="22.109375" customWidth="1"/>
    <col min="2" max="2" width="21.6640625" customWidth="1"/>
    <col min="3" max="3" width="25.5546875" customWidth="1"/>
    <col min="4" max="4" width="18.6640625" customWidth="1"/>
    <col min="5" max="5" width="18.33203125" customWidth="1"/>
    <col min="6" max="6" width="19.109375" customWidth="1"/>
    <col min="7" max="7" width="15.33203125" customWidth="1"/>
    <col min="8" max="8" width="22.33203125" customWidth="1"/>
    <col min="9" max="9" width="20.88671875" style="2" customWidth="1"/>
    <col min="10" max="10" width="22.5546875" customWidth="1"/>
    <col min="11" max="11" width="17.109375" customWidth="1"/>
    <col min="12" max="12" width="11" customWidth="1"/>
    <col min="13" max="13" width="12.109375" customWidth="1"/>
    <col min="14" max="14" width="16.33203125" customWidth="1"/>
    <col min="15" max="15" width="17.109375" customWidth="1"/>
    <col min="16" max="16" width="14.44140625" customWidth="1"/>
    <col min="18" max="18" width="12" customWidth="1"/>
    <col min="19" max="19" width="11.33203125" customWidth="1"/>
    <col min="20" max="20" width="18.77734375" customWidth="1"/>
    <col min="21" max="21" width="15" customWidth="1"/>
    <col min="23" max="23" width="18.21875" customWidth="1"/>
    <col min="25" max="25" width="25.6640625" customWidth="1"/>
  </cols>
  <sheetData>
    <row r="1" spans="1:25" ht="28.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s="1" t="s">
        <v>36</v>
      </c>
      <c r="P1" s="1" t="s">
        <v>37</v>
      </c>
      <c r="Q1" t="s">
        <v>38</v>
      </c>
      <c r="R1" t="s">
        <v>39</v>
      </c>
      <c r="S1" t="s">
        <v>40</v>
      </c>
      <c r="T1" t="s">
        <v>42</v>
      </c>
      <c r="U1" t="s">
        <v>41</v>
      </c>
      <c r="V1" t="s">
        <v>43</v>
      </c>
      <c r="W1" t="s">
        <v>49</v>
      </c>
      <c r="X1" t="s">
        <v>50</v>
      </c>
      <c r="Y1" t="s">
        <v>56</v>
      </c>
    </row>
    <row r="2" spans="1:25" x14ac:dyDescent="0.3">
      <c r="A2" t="s">
        <v>9</v>
      </c>
      <c r="B2" s="1" t="s">
        <v>19</v>
      </c>
      <c r="C2">
        <v>10</v>
      </c>
      <c r="D2" t="s">
        <v>29</v>
      </c>
      <c r="E2">
        <v>85</v>
      </c>
      <c r="F2">
        <v>90</v>
      </c>
      <c r="G2">
        <v>78</v>
      </c>
      <c r="H2">
        <v>88</v>
      </c>
      <c r="I2" s="2">
        <v>44722</v>
      </c>
      <c r="J2">
        <f>COUNT(C2:C11)</f>
        <v>10</v>
      </c>
      <c r="K2">
        <f>AVERAGE(E2:E11)</f>
        <v>70.8</v>
      </c>
      <c r="L2">
        <f>AVERAGE(F2:F11)</f>
        <v>72.599999999999994</v>
      </c>
      <c r="M2">
        <f>AVERAGE(G2:G11)</f>
        <v>73.3</v>
      </c>
      <c r="N2">
        <f>AVERAGE(H2:H11)</f>
        <v>73</v>
      </c>
      <c r="O2">
        <f>MAX(E2:E11)</f>
        <v>95</v>
      </c>
      <c r="P2">
        <f>MIN(E2:E11)</f>
        <v>45</v>
      </c>
      <c r="Q2">
        <f>COUNTIF(F2:F11,"&gt;75")</f>
        <v>4</v>
      </c>
      <c r="R2" t="str">
        <f>IF(AND(E2&gt;40,F2&gt;40,G2&gt;40,H2&gt;40),"Pass","Fail")</f>
        <v>Pass</v>
      </c>
      <c r="S2">
        <f>SUM(E2:H2)</f>
        <v>341</v>
      </c>
      <c r="T2">
        <f>(SUM(E2:H2)/400)*100</f>
        <v>85.25</v>
      </c>
      <c r="U2" t="str">
        <f>IF(T2&gt;=85, "Top Performer", "")</f>
        <v>Top Performer</v>
      </c>
      <c r="V2" t="str">
        <f>IF(T2&gt;=90,"A+",
   IF(T2&gt;=80,"A",
   IF(T2&gt;=70,"B",
   IF(T2&gt;=60,"C","D"))))</f>
        <v>A</v>
      </c>
      <c r="W2" t="s">
        <v>44</v>
      </c>
      <c r="X2">
        <v>3</v>
      </c>
      <c r="Y2" t="str">
        <f>VLOOKUP(C2,$A$19:$B$22,2,FALSE)</f>
        <v>Miss Thompson</v>
      </c>
    </row>
    <row r="3" spans="1:25" x14ac:dyDescent="0.3">
      <c r="A3" t="s">
        <v>10</v>
      </c>
      <c r="B3" s="1" t="s">
        <v>20</v>
      </c>
      <c r="C3">
        <v>9</v>
      </c>
      <c r="D3" t="s">
        <v>30</v>
      </c>
      <c r="E3">
        <v>72</v>
      </c>
      <c r="F3">
        <v>65</v>
      </c>
      <c r="G3">
        <v>80</v>
      </c>
      <c r="H3">
        <v>75</v>
      </c>
      <c r="I3" s="2">
        <v>44941</v>
      </c>
      <c r="K3">
        <f t="shared" ref="K3:K11" si="0">AVERAGE(E3:E12)</f>
        <v>69.222222222222229</v>
      </c>
      <c r="L3">
        <f t="shared" ref="L3:L11" si="1">AVERAGE(F3:F12)</f>
        <v>70.666666666666671</v>
      </c>
      <c r="M3">
        <f t="shared" ref="M3:M11" si="2">AVERAGE(G3:G12)</f>
        <v>72.777777777777771</v>
      </c>
      <c r="N3">
        <f t="shared" ref="N3:N11" si="3">AVERAGE(H3:H12)</f>
        <v>71.333333333333329</v>
      </c>
      <c r="O3">
        <f t="shared" ref="O3:O11" si="4">MAX(E3:E12)</f>
        <v>95</v>
      </c>
      <c r="R3" t="str">
        <f t="shared" ref="R3:R11" si="5">IF(AND(E3&gt;40,F3&gt;40,G3&gt;40,H3&gt;40),"Pass","Fail")</f>
        <v>Pass</v>
      </c>
      <c r="S3">
        <f t="shared" ref="S3:S11" si="6">SUM(E3:H3)</f>
        <v>292</v>
      </c>
      <c r="T3">
        <f t="shared" ref="T3:T11" si="7">(SUM(E3:H3)/400)*100</f>
        <v>73</v>
      </c>
      <c r="U3" t="str">
        <f t="shared" ref="U3:U11" si="8">IF(T3&gt;=85, "Top Performer", "")</f>
        <v/>
      </c>
      <c r="V3" t="str">
        <f t="shared" ref="V3:V11" si="9">IF(T3&gt;=90,"A+",
   IF(T3&gt;=80,"A",
   IF(T3&gt;=70,"B",
   IF(T3&gt;=60,"C","D"))))</f>
        <v>B</v>
      </c>
      <c r="W3" t="s">
        <v>46</v>
      </c>
      <c r="X3">
        <v>2</v>
      </c>
      <c r="Y3" t="str">
        <f t="shared" ref="Y3:Y11" si="10">VLOOKUP(C3,$A$19:$B$22,2,FALSE)</f>
        <v>Mr.Johnson</v>
      </c>
    </row>
    <row r="4" spans="1:25" x14ac:dyDescent="0.3">
      <c r="A4" t="s">
        <v>11</v>
      </c>
      <c r="B4" t="s">
        <v>21</v>
      </c>
      <c r="C4">
        <v>8</v>
      </c>
      <c r="D4" t="s">
        <v>29</v>
      </c>
      <c r="E4">
        <v>60</v>
      </c>
      <c r="F4">
        <v>70</v>
      </c>
      <c r="G4">
        <v>68</v>
      </c>
      <c r="H4">
        <v>65</v>
      </c>
      <c r="I4" s="2">
        <v>44444</v>
      </c>
      <c r="K4">
        <f t="shared" si="0"/>
        <v>68.875</v>
      </c>
      <c r="L4">
        <f t="shared" si="1"/>
        <v>71.375</v>
      </c>
      <c r="M4">
        <f t="shared" si="2"/>
        <v>71.875</v>
      </c>
      <c r="N4">
        <f t="shared" si="3"/>
        <v>70.875</v>
      </c>
      <c r="O4">
        <f t="shared" si="4"/>
        <v>95</v>
      </c>
      <c r="R4" t="str">
        <f t="shared" si="5"/>
        <v>Pass</v>
      </c>
      <c r="S4">
        <f t="shared" si="6"/>
        <v>263</v>
      </c>
      <c r="T4">
        <f>(SUM(E4:H4)/400)*100</f>
        <v>65.75</v>
      </c>
      <c r="U4" t="str">
        <f t="shared" si="8"/>
        <v/>
      </c>
      <c r="V4" t="str">
        <f t="shared" si="9"/>
        <v>C</v>
      </c>
      <c r="W4" t="s">
        <v>47</v>
      </c>
      <c r="X4">
        <v>1</v>
      </c>
      <c r="Y4" t="str">
        <f t="shared" si="10"/>
        <v>Mrs.Parker</v>
      </c>
    </row>
    <row r="5" spans="1:25" x14ac:dyDescent="0.3">
      <c r="A5" t="s">
        <v>12</v>
      </c>
      <c r="B5" t="s">
        <v>22</v>
      </c>
      <c r="C5">
        <v>10</v>
      </c>
      <c r="D5" t="s">
        <v>30</v>
      </c>
      <c r="E5">
        <v>95</v>
      </c>
      <c r="F5">
        <v>88</v>
      </c>
      <c r="G5">
        <v>92</v>
      </c>
      <c r="H5">
        <v>90</v>
      </c>
      <c r="I5" s="2">
        <v>43910</v>
      </c>
      <c r="K5">
        <f t="shared" si="0"/>
        <v>70.142857142857139</v>
      </c>
      <c r="L5">
        <f t="shared" si="1"/>
        <v>71.571428571428569</v>
      </c>
      <c r="M5">
        <f t="shared" si="2"/>
        <v>72.428571428571431</v>
      </c>
      <c r="N5">
        <f t="shared" si="3"/>
        <v>71.714285714285708</v>
      </c>
      <c r="O5">
        <f t="shared" si="4"/>
        <v>95</v>
      </c>
      <c r="R5" t="str">
        <f t="shared" si="5"/>
        <v>Pass</v>
      </c>
      <c r="S5">
        <f t="shared" si="6"/>
        <v>365</v>
      </c>
      <c r="T5">
        <f t="shared" si="7"/>
        <v>91.25</v>
      </c>
      <c r="U5" t="str">
        <f t="shared" si="8"/>
        <v>Top Performer</v>
      </c>
      <c r="V5" t="str">
        <f t="shared" si="9"/>
        <v>A+</v>
      </c>
      <c r="W5" t="s">
        <v>45</v>
      </c>
      <c r="X5">
        <v>1</v>
      </c>
      <c r="Y5" t="str">
        <f t="shared" si="10"/>
        <v>Miss Thompson</v>
      </c>
    </row>
    <row r="6" spans="1:25" x14ac:dyDescent="0.3">
      <c r="A6" t="s">
        <v>13</v>
      </c>
      <c r="B6" t="s">
        <v>23</v>
      </c>
      <c r="C6">
        <v>9</v>
      </c>
      <c r="D6" t="s">
        <v>29</v>
      </c>
      <c r="E6">
        <v>50</v>
      </c>
      <c r="F6">
        <v>58</v>
      </c>
      <c r="G6">
        <v>65</v>
      </c>
      <c r="H6">
        <v>62</v>
      </c>
      <c r="I6" s="2">
        <v>44798</v>
      </c>
      <c r="K6">
        <f t="shared" si="0"/>
        <v>66</v>
      </c>
      <c r="L6">
        <f t="shared" si="1"/>
        <v>68.833333333333329</v>
      </c>
      <c r="M6">
        <f t="shared" si="2"/>
        <v>69.166666666666671</v>
      </c>
      <c r="N6">
        <f t="shared" si="3"/>
        <v>68.666666666666671</v>
      </c>
      <c r="O6">
        <f t="shared" si="4"/>
        <v>88</v>
      </c>
      <c r="R6" t="str">
        <f t="shared" si="5"/>
        <v>Pass</v>
      </c>
      <c r="S6">
        <f t="shared" si="6"/>
        <v>235</v>
      </c>
      <c r="T6">
        <f t="shared" si="7"/>
        <v>58.75</v>
      </c>
      <c r="U6" t="str">
        <f t="shared" si="8"/>
        <v/>
      </c>
      <c r="V6" t="str">
        <f t="shared" si="9"/>
        <v>D</v>
      </c>
      <c r="W6" t="s">
        <v>48</v>
      </c>
      <c r="X6">
        <v>2</v>
      </c>
      <c r="Y6" t="str">
        <f t="shared" si="10"/>
        <v>Mr.Johnson</v>
      </c>
    </row>
    <row r="7" spans="1:25" x14ac:dyDescent="0.3">
      <c r="A7" t="s">
        <v>14</v>
      </c>
      <c r="B7" t="s">
        <v>24</v>
      </c>
      <c r="C7">
        <v>8</v>
      </c>
      <c r="D7" t="s">
        <v>30</v>
      </c>
      <c r="E7">
        <v>78</v>
      </c>
      <c r="F7">
        <v>80</v>
      </c>
      <c r="G7">
        <v>85</v>
      </c>
      <c r="H7">
        <v>82</v>
      </c>
      <c r="I7" s="2">
        <v>44512</v>
      </c>
      <c r="K7">
        <f t="shared" si="0"/>
        <v>69.2</v>
      </c>
      <c r="L7">
        <f t="shared" si="1"/>
        <v>71</v>
      </c>
      <c r="M7">
        <f t="shared" si="2"/>
        <v>70</v>
      </c>
      <c r="N7">
        <f t="shared" si="3"/>
        <v>70</v>
      </c>
      <c r="O7">
        <f t="shared" si="4"/>
        <v>88</v>
      </c>
      <c r="R7" t="str">
        <f t="shared" si="5"/>
        <v>Pass</v>
      </c>
      <c r="S7">
        <f t="shared" si="6"/>
        <v>325</v>
      </c>
      <c r="T7">
        <f t="shared" si="7"/>
        <v>81.25</v>
      </c>
      <c r="U7" t="str">
        <f t="shared" si="8"/>
        <v/>
      </c>
      <c r="V7" t="str">
        <f t="shared" si="9"/>
        <v>A</v>
      </c>
      <c r="Y7" t="str">
        <f t="shared" si="10"/>
        <v>Mrs.Parker</v>
      </c>
    </row>
    <row r="8" spans="1:25" x14ac:dyDescent="0.3">
      <c r="A8" t="s">
        <v>15</v>
      </c>
      <c r="B8" t="s">
        <v>25</v>
      </c>
      <c r="C8">
        <v>10</v>
      </c>
      <c r="D8" t="s">
        <v>29</v>
      </c>
      <c r="E8">
        <v>45</v>
      </c>
      <c r="F8">
        <v>50</v>
      </c>
      <c r="G8">
        <v>55</v>
      </c>
      <c r="H8">
        <v>48</v>
      </c>
      <c r="I8" s="2">
        <v>44958</v>
      </c>
      <c r="K8">
        <f t="shared" si="0"/>
        <v>67</v>
      </c>
      <c r="L8">
        <f t="shared" si="1"/>
        <v>68.75</v>
      </c>
      <c r="M8">
        <f t="shared" si="2"/>
        <v>66.25</v>
      </c>
      <c r="N8">
        <f t="shared" si="3"/>
        <v>67</v>
      </c>
      <c r="O8">
        <f t="shared" si="4"/>
        <v>88</v>
      </c>
      <c r="R8" t="str">
        <f t="shared" si="5"/>
        <v>Pass</v>
      </c>
      <c r="S8">
        <f t="shared" si="6"/>
        <v>198</v>
      </c>
      <c r="T8">
        <f t="shared" si="7"/>
        <v>49.5</v>
      </c>
      <c r="U8" t="str">
        <f t="shared" si="8"/>
        <v/>
      </c>
      <c r="V8" t="str">
        <f t="shared" si="9"/>
        <v>D</v>
      </c>
      <c r="Y8" t="str">
        <f t="shared" si="10"/>
        <v>Miss Thompson</v>
      </c>
    </row>
    <row r="9" spans="1:25" x14ac:dyDescent="0.3">
      <c r="A9" t="s">
        <v>16</v>
      </c>
      <c r="B9" t="s">
        <v>26</v>
      </c>
      <c r="C9">
        <v>9</v>
      </c>
      <c r="D9" t="s">
        <v>30</v>
      </c>
      <c r="E9">
        <v>88</v>
      </c>
      <c r="F9">
        <v>92</v>
      </c>
      <c r="G9">
        <v>85</v>
      </c>
      <c r="H9">
        <v>90</v>
      </c>
      <c r="I9" s="2">
        <v>44760</v>
      </c>
      <c r="K9">
        <f t="shared" si="0"/>
        <v>74.333333333333329</v>
      </c>
      <c r="L9">
        <f t="shared" si="1"/>
        <v>75</v>
      </c>
      <c r="M9">
        <f t="shared" si="2"/>
        <v>70</v>
      </c>
      <c r="N9">
        <f t="shared" si="3"/>
        <v>73.333333333333329</v>
      </c>
      <c r="O9">
        <f t="shared" si="4"/>
        <v>88</v>
      </c>
      <c r="R9" t="str">
        <f t="shared" si="5"/>
        <v>Pass</v>
      </c>
      <c r="S9">
        <f t="shared" si="6"/>
        <v>355</v>
      </c>
      <c r="T9">
        <f t="shared" si="7"/>
        <v>88.75</v>
      </c>
      <c r="U9" t="str">
        <f t="shared" si="8"/>
        <v>Top Performer</v>
      </c>
      <c r="V9" t="str">
        <f t="shared" si="9"/>
        <v>A</v>
      </c>
      <c r="Y9" t="str">
        <f t="shared" si="10"/>
        <v>Mr.Johnson</v>
      </c>
    </row>
    <row r="10" spans="1:25" x14ac:dyDescent="0.3">
      <c r="A10" t="s">
        <v>17</v>
      </c>
      <c r="B10" t="s">
        <v>27</v>
      </c>
      <c r="C10">
        <v>8</v>
      </c>
      <c r="D10" t="s">
        <v>29</v>
      </c>
      <c r="E10">
        <v>75</v>
      </c>
      <c r="F10">
        <v>68</v>
      </c>
      <c r="G10">
        <v>70</v>
      </c>
      <c r="H10">
        <v>72</v>
      </c>
      <c r="I10" s="2">
        <v>44995</v>
      </c>
      <c r="K10">
        <f t="shared" si="0"/>
        <v>67.5</v>
      </c>
      <c r="L10">
        <f t="shared" si="1"/>
        <v>66.5</v>
      </c>
      <c r="M10">
        <f t="shared" si="2"/>
        <v>62.5</v>
      </c>
      <c r="N10">
        <f t="shared" si="3"/>
        <v>65</v>
      </c>
      <c r="O10">
        <f t="shared" si="4"/>
        <v>75</v>
      </c>
      <c r="R10" t="str">
        <f t="shared" si="5"/>
        <v>Pass</v>
      </c>
      <c r="S10">
        <f t="shared" si="6"/>
        <v>285</v>
      </c>
      <c r="T10">
        <f t="shared" si="7"/>
        <v>71.25</v>
      </c>
      <c r="U10" t="str">
        <f t="shared" si="8"/>
        <v/>
      </c>
      <c r="V10" t="str">
        <f t="shared" si="9"/>
        <v>B</v>
      </c>
      <c r="Y10" t="str">
        <f t="shared" si="10"/>
        <v>Mrs.Parker</v>
      </c>
    </row>
    <row r="11" spans="1:25" x14ac:dyDescent="0.3">
      <c r="A11" t="s">
        <v>18</v>
      </c>
      <c r="B11" t="s">
        <v>28</v>
      </c>
      <c r="C11">
        <v>10</v>
      </c>
      <c r="D11" t="s">
        <v>30</v>
      </c>
      <c r="E11">
        <v>60</v>
      </c>
      <c r="F11">
        <v>65</v>
      </c>
      <c r="G11">
        <v>55</v>
      </c>
      <c r="H11">
        <v>58</v>
      </c>
      <c r="I11" s="2">
        <v>44687</v>
      </c>
      <c r="K11">
        <f t="shared" si="0"/>
        <v>60</v>
      </c>
      <c r="L11">
        <f t="shared" si="1"/>
        <v>65</v>
      </c>
      <c r="M11">
        <f t="shared" si="2"/>
        <v>55</v>
      </c>
      <c r="N11">
        <f t="shared" si="3"/>
        <v>58</v>
      </c>
      <c r="O11">
        <f t="shared" si="4"/>
        <v>60</v>
      </c>
      <c r="R11" t="str">
        <f t="shared" si="5"/>
        <v>Pass</v>
      </c>
      <c r="S11">
        <f t="shared" si="6"/>
        <v>238</v>
      </c>
      <c r="T11">
        <f t="shared" si="7"/>
        <v>59.5</v>
      </c>
      <c r="U11" t="str">
        <f t="shared" si="8"/>
        <v/>
      </c>
      <c r="V11" t="str">
        <f t="shared" si="9"/>
        <v>D</v>
      </c>
      <c r="Y11" t="str">
        <f t="shared" si="10"/>
        <v>Miss Thompson</v>
      </c>
    </row>
    <row r="19" spans="1:2" x14ac:dyDescent="0.3">
      <c r="A19" t="s">
        <v>51</v>
      </c>
      <c r="B19" t="s">
        <v>52</v>
      </c>
    </row>
    <row r="20" spans="1:2" x14ac:dyDescent="0.3">
      <c r="A20">
        <v>8</v>
      </c>
      <c r="B20" t="s">
        <v>53</v>
      </c>
    </row>
    <row r="21" spans="1:2" x14ac:dyDescent="0.3">
      <c r="A21">
        <v>9</v>
      </c>
      <c r="B21" t="s">
        <v>54</v>
      </c>
    </row>
    <row r="22" spans="1:2" x14ac:dyDescent="0.3">
      <c r="A22">
        <v>10</v>
      </c>
      <c r="B22" t="s">
        <v>55</v>
      </c>
    </row>
  </sheetData>
  <phoneticPr fontId="1" type="noConversion"/>
  <conditionalFormatting sqref="E1:H11">
    <cfRule type="cellIs" dxfId="0" priority="1" operator="lessThan">
      <formula>40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02682-BD78-4121-A5FE-46AF03016359}">
  <dimension ref="A1"/>
  <sheetViews>
    <sheetView workbookViewId="0">
      <selection activeCell="K22" sqref="K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BE6D-C3EB-4471-A71E-775B15C7B7EB}">
  <dimension ref="A1:C8"/>
  <sheetViews>
    <sheetView workbookViewId="0">
      <selection activeCell="B7" sqref="B7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13.88671875" bestFit="1" customWidth="1"/>
  </cols>
  <sheetData>
    <row r="1" spans="1:3" x14ac:dyDescent="0.3">
      <c r="A1" s="3" t="s">
        <v>3</v>
      </c>
      <c r="B1" t="s">
        <v>60</v>
      </c>
    </row>
    <row r="2" spans="1:3" x14ac:dyDescent="0.3">
      <c r="A2" s="3" t="s">
        <v>43</v>
      </c>
      <c r="B2" t="s">
        <v>60</v>
      </c>
    </row>
    <row r="4" spans="1:3" x14ac:dyDescent="0.3">
      <c r="A4" s="3" t="s">
        <v>57</v>
      </c>
      <c r="B4" t="s">
        <v>59</v>
      </c>
      <c r="C4" t="s">
        <v>61</v>
      </c>
    </row>
    <row r="5" spans="1:3" x14ac:dyDescent="0.3">
      <c r="A5" s="4">
        <v>8</v>
      </c>
      <c r="B5" s="5">
        <v>291</v>
      </c>
      <c r="C5" s="5">
        <v>3</v>
      </c>
    </row>
    <row r="6" spans="1:3" x14ac:dyDescent="0.3">
      <c r="A6" s="4">
        <v>9</v>
      </c>
      <c r="B6" s="5">
        <v>294</v>
      </c>
      <c r="C6" s="5">
        <v>3</v>
      </c>
    </row>
    <row r="7" spans="1:3" x14ac:dyDescent="0.3">
      <c r="A7" s="4">
        <v>10</v>
      </c>
      <c r="B7" s="5">
        <v>285.5</v>
      </c>
      <c r="C7" s="5">
        <v>4</v>
      </c>
    </row>
    <row r="8" spans="1:3" x14ac:dyDescent="0.3">
      <c r="A8" s="4" t="s">
        <v>58</v>
      </c>
      <c r="B8" s="5">
        <v>289.7</v>
      </c>
      <c r="C8" s="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Prayansh Agrawal</dc:creator>
  <cp:lastModifiedBy>Prayansh Agrawal</cp:lastModifiedBy>
  <dcterms:created xsi:type="dcterms:W3CDTF">2025-02-19T12:55:39Z</dcterms:created>
  <dcterms:modified xsi:type="dcterms:W3CDTF">2025-02-20T08:28:26Z</dcterms:modified>
</cp:coreProperties>
</file>