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Z:\chm\"/>
    </mc:Choice>
  </mc:AlternateContent>
  <xr:revisionPtr revIDLastSave="0" documentId="13_ncr:1_{F8148583-790A-482A-B004-69395172842B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лин_одн" sheetId="1" r:id="rId1"/>
    <sheet name="лин_неодн" sheetId="2" r:id="rId2"/>
    <sheet name="нелин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2" l="1"/>
  <c r="D12" i="2"/>
  <c r="D13" i="2"/>
  <c r="D14" i="2"/>
  <c r="D15" i="2"/>
  <c r="D16" i="2"/>
  <c r="D11" i="2"/>
  <c r="V12" i="1"/>
  <c r="V11" i="1"/>
  <c r="V10" i="1"/>
  <c r="P12" i="1"/>
  <c r="Q12" i="1"/>
  <c r="P13" i="1"/>
  <c r="Q13" i="1"/>
  <c r="P14" i="1"/>
  <c r="Q14" i="1"/>
  <c r="P15" i="1"/>
  <c r="Q15" i="1"/>
  <c r="P16" i="1"/>
  <c r="Q16" i="1"/>
  <c r="Q17" i="1"/>
  <c r="Q18" i="1"/>
  <c r="Q19" i="1"/>
  <c r="Q20" i="1"/>
  <c r="Q21" i="1"/>
  <c r="Q11" i="1"/>
  <c r="P11" i="1"/>
  <c r="J12" i="1"/>
  <c r="J13" i="1"/>
  <c r="J14" i="1"/>
  <c r="J15" i="1"/>
  <c r="J16" i="1"/>
  <c r="J17" i="1"/>
  <c r="J18" i="1"/>
  <c r="J19" i="1"/>
  <c r="J20" i="1"/>
  <c r="J21" i="1"/>
  <c r="J11" i="1"/>
  <c r="E12" i="1"/>
  <c r="E13" i="1"/>
  <c r="E14" i="1"/>
  <c r="E15" i="1"/>
  <c r="E16" i="1"/>
  <c r="E11" i="1"/>
  <c r="L11" i="1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K11" i="3"/>
  <c r="J11" i="3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K11" i="2"/>
  <c r="J11" i="2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N11" i="1"/>
  <c r="M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</calcChain>
</file>

<file path=xl/sharedStrings.xml><?xml version="1.0" encoding="utf-8"?>
<sst xmlns="http://schemas.openxmlformats.org/spreadsheetml/2006/main" count="50" uniqueCount="18">
  <si>
    <t>x</t>
  </si>
  <si>
    <t>y_1</t>
  </si>
  <si>
    <t>y_2</t>
  </si>
  <si>
    <t>y_3</t>
  </si>
  <si>
    <t>Линейная однородная система третьего порядка</t>
  </si>
  <si>
    <t>Линейная неоднородная система второго порядка</t>
  </si>
  <si>
    <t>Шаг h</t>
  </si>
  <si>
    <t>Шаг h/2</t>
  </si>
  <si>
    <t>Нелинейная система второго порядка</t>
  </si>
  <si>
    <t>Функция</t>
  </si>
  <si>
    <t>С1=С2=С3=1</t>
  </si>
  <si>
    <t>С1=С2=1</t>
  </si>
  <si>
    <t>Точное решение</t>
  </si>
  <si>
    <t>delta h</t>
  </si>
  <si>
    <t>delta h/2</t>
  </si>
  <si>
    <t>Относительная погрешность</t>
  </si>
  <si>
    <t>Погрешность при шаге h</t>
  </si>
  <si>
    <t>Погрешность при шаге h/2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</si>
</sst>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1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y_1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лин_одн!$A$9</c:f>
              <c:strCache>
                <c:ptCount val="1"/>
                <c:pt idx="0">
                  <c:v>Шаг 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лин_одн!$A$11:$A$31</c:f>
              <c:numCache>
                <c:formatCode>General</c:formatCode>
                <c:ptCount val="21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1.8</c:v>
                </c:pt>
                <c:pt idx="4">
                  <c:v>2.4</c:v>
                </c:pt>
                <c:pt idx="5">
                  <c:v>3</c:v>
                </c:pt>
              </c:numCache>
            </c:numRef>
          </c:xVal>
          <c:yVal>
            <c:numRef>
              <c:f>лин_одн!$B$11:$B$31</c:f>
              <c:numCache>
                <c:formatCode>General</c:formatCode>
                <c:ptCount val="21"/>
                <c:pt idx="0">
                  <c:v>3</c:v>
                </c:pt>
                <c:pt idx="1">
                  <c:v>5.5679999999999996</c:v>
                </c:pt>
                <c:pt idx="2">
                  <c:v>13.8851</c:v>
                </c:pt>
                <c:pt idx="3">
                  <c:v>39.164299999999997</c:v>
                </c:pt>
                <c:pt idx="4">
                  <c:v>116.874</c:v>
                </c:pt>
                <c:pt idx="5">
                  <c:v>359.55799999999999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F1-42E3-86AE-3886C7045DA2}"/>
            </c:ext>
          </c:extLst>
        </c:ser>
        <c:ser>
          <c:idx val="1"/>
          <c:order val="1"/>
          <c:tx>
            <c:strRef>
              <c:f>лин_одн!$F$9</c:f>
              <c:strCache>
                <c:ptCount val="1"/>
                <c:pt idx="0">
                  <c:v>Шаг h/2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лин_одн!$F$11:$F$51</c:f>
              <c:numCache>
                <c:formatCode>General</c:formatCode>
                <c:ptCount val="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</c:numCache>
            </c:numRef>
          </c:xVal>
          <c:yVal>
            <c:numRef>
              <c:f>лин_одн!$G$11:$G$51</c:f>
              <c:numCache>
                <c:formatCode>General</c:formatCode>
                <c:ptCount val="41"/>
                <c:pt idx="0">
                  <c:v>3</c:v>
                </c:pt>
                <c:pt idx="1">
                  <c:v>3.9060000000000001</c:v>
                </c:pt>
                <c:pt idx="2">
                  <c:v>5.6673499999999999</c:v>
                </c:pt>
                <c:pt idx="3">
                  <c:v>8.8525899999999993</c:v>
                </c:pt>
                <c:pt idx="4">
                  <c:v>14.4931</c:v>
                </c:pt>
                <c:pt idx="5">
                  <c:v>24.448899999999998</c:v>
                </c:pt>
                <c:pt idx="6">
                  <c:v>42.071899999999999</c:v>
                </c:pt>
                <c:pt idx="7">
                  <c:v>73.407499999999999</c:v>
                </c:pt>
                <c:pt idx="8">
                  <c:v>129.374</c:v>
                </c:pt>
                <c:pt idx="9">
                  <c:v>229.715</c:v>
                </c:pt>
                <c:pt idx="10">
                  <c:v>410.166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1-42E3-86AE-3886C7045DA2}"/>
            </c:ext>
          </c:extLst>
        </c:ser>
        <c:ser>
          <c:idx val="2"/>
          <c:order val="2"/>
          <c:tx>
            <c:strRef>
              <c:f>лин_одн!$K$9</c:f>
              <c:strCache>
                <c:ptCount val="1"/>
                <c:pt idx="0">
                  <c:v>Точное решение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лин_одн!$K$11:$K$51</c:f>
              <c:numCache>
                <c:formatCode>General</c:formatCode>
                <c:ptCount val="41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0.22500000000000001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0.52500000000000002</c:v>
                </c:pt>
                <c:pt idx="8">
                  <c:v>0.6</c:v>
                </c:pt>
                <c:pt idx="9">
                  <c:v>0.67500000000000004</c:v>
                </c:pt>
                <c:pt idx="10">
                  <c:v>0.75</c:v>
                </c:pt>
                <c:pt idx="11">
                  <c:v>0.82499999999999996</c:v>
                </c:pt>
                <c:pt idx="12">
                  <c:v>0.9</c:v>
                </c:pt>
                <c:pt idx="13">
                  <c:v>0.97499999999999998</c:v>
                </c:pt>
                <c:pt idx="14">
                  <c:v>1.05</c:v>
                </c:pt>
                <c:pt idx="15">
                  <c:v>1.125</c:v>
                </c:pt>
                <c:pt idx="16">
                  <c:v>1.2</c:v>
                </c:pt>
                <c:pt idx="17">
                  <c:v>1.2749999999999999</c:v>
                </c:pt>
                <c:pt idx="18">
                  <c:v>1.35</c:v>
                </c:pt>
                <c:pt idx="19">
                  <c:v>1.425</c:v>
                </c:pt>
                <c:pt idx="20">
                  <c:v>1.5</c:v>
                </c:pt>
                <c:pt idx="21">
                  <c:v>1.575</c:v>
                </c:pt>
                <c:pt idx="22">
                  <c:v>1.65</c:v>
                </c:pt>
                <c:pt idx="23">
                  <c:v>1.7250000000000001</c:v>
                </c:pt>
                <c:pt idx="24">
                  <c:v>1.8</c:v>
                </c:pt>
                <c:pt idx="25">
                  <c:v>1.875</c:v>
                </c:pt>
                <c:pt idx="26">
                  <c:v>1.95</c:v>
                </c:pt>
                <c:pt idx="27">
                  <c:v>2.0249999999999999</c:v>
                </c:pt>
                <c:pt idx="28">
                  <c:v>2.1</c:v>
                </c:pt>
                <c:pt idx="29">
                  <c:v>2.1749999999999998</c:v>
                </c:pt>
                <c:pt idx="30">
                  <c:v>2.25</c:v>
                </c:pt>
                <c:pt idx="31">
                  <c:v>2.3250000000000002</c:v>
                </c:pt>
                <c:pt idx="32">
                  <c:v>2.4</c:v>
                </c:pt>
                <c:pt idx="33">
                  <c:v>2.4750000000000001</c:v>
                </c:pt>
                <c:pt idx="34">
                  <c:v>2.5499999999999998</c:v>
                </c:pt>
                <c:pt idx="35">
                  <c:v>2.625</c:v>
                </c:pt>
                <c:pt idx="36">
                  <c:v>2.7</c:v>
                </c:pt>
                <c:pt idx="37">
                  <c:v>2.7749999999999999</c:v>
                </c:pt>
                <c:pt idx="38">
                  <c:v>2.85</c:v>
                </c:pt>
                <c:pt idx="39">
                  <c:v>2.9249999999999998</c:v>
                </c:pt>
                <c:pt idx="40">
                  <c:v>3</c:v>
                </c:pt>
              </c:numCache>
            </c:numRef>
          </c:xVal>
          <c:yVal>
            <c:numRef>
              <c:f>лин_одн!$L$11:$L$51</c:f>
              <c:numCache>
                <c:formatCode>General</c:formatCode>
                <c:ptCount val="41"/>
                <c:pt idx="0">
                  <c:v>3</c:v>
                </c:pt>
                <c:pt idx="1">
                  <c:v>3.1674618799414676</c:v>
                </c:pt>
                <c:pt idx="2">
                  <c:v>3.3724010267293441</c:v>
                </c:pt>
                <c:pt idx="3">
                  <c:v>3.6191511204414102</c:v>
                </c:pt>
                <c:pt idx="4">
                  <c:v>3.9127958286482296</c:v>
                </c:pt>
                <c:pt idx="5">
                  <c:v>4.2592807100218479</c:v>
                </c:pt>
                <c:pt idx="6">
                  <c:v>4.6655434482688918</c:v>
                </c:pt>
                <c:pt idx="7">
                  <c:v>5.1396653308090707</c:v>
                </c:pt>
                <c:pt idx="8">
                  <c:v>5.6910473592210824</c:v>
                </c:pt>
                <c:pt idx="9">
                  <c:v>6.3306149272743717</c:v>
                </c:pt>
                <c:pt idx="10">
                  <c:v>7.0710556396917541</c:v>
                </c:pt>
                <c:pt idx="11">
                  <c:v>7.9270955849741007</c:v>
                </c:pt>
                <c:pt idx="12">
                  <c:v>8.9158202353104965</c:v>
                </c:pt>
                <c:pt idx="13">
                  <c:v>10.057047145135055</c:v>
                </c:pt>
                <c:pt idx="14">
                  <c:v>11.373758779741971</c:v>
                </c:pt>
                <c:pt idx="15">
                  <c:v>12.892605152634907</c:v>
                </c:pt>
                <c:pt idx="16">
                  <c:v>14.644487515290351</c:v>
                </c:pt>
                <c:pt idx="17">
                  <c:v>16.665236160986016</c:v>
                </c:pt>
                <c:pt idx="18">
                  <c:v>18.996397516215705</c:v>
                </c:pt>
                <c:pt idx="19">
                  <c:v>21.686148146531991</c:v>
                </c:pt>
                <c:pt idx="20">
                  <c:v>24.790356153674161</c:v>
                </c:pt>
                <c:pt idx="21">
                  <c:v>28.37381375173414</c:v>
                </c:pt>
                <c:pt idx="22">
                  <c:v>32.511668656458482</c:v>
                </c:pt>
                <c:pt idx="23">
                  <c:v>37.291086390213998</c:v>
                </c:pt>
                <c:pt idx="24">
                  <c:v>42.813180796312523</c:v>
                </c:pt>
                <c:pt idx="25">
                  <c:v>49.195256087237823</c:v>
                </c:pt>
                <c:pt idx="26">
                  <c:v>56.573410757705972</c:v>
                </c:pt>
                <c:pt idx="27">
                  <c:v>65.105561833270869</c:v>
                </c:pt>
                <c:pt idx="28">
                  <c:v>74.974957381745796</c:v>
                </c:pt>
                <c:pt idx="29">
                  <c:v>86.394256201119205</c:v>
                </c:pt>
                <c:pt idx="30">
                  <c:v>99.6102663614422</c:v>
                </c:pt>
                <c:pt idx="31">
                  <c:v>114.90944910695657</c:v>
                </c:pt>
                <c:pt idx="32">
                  <c:v>132.62431185266587</c:v>
                </c:pt>
                <c:pt idx="33">
                  <c:v>153.14083402483357</c:v>
                </c:pt>
                <c:pt idx="34">
                  <c:v>176.90709274856587</c:v>
                </c:pt>
                <c:pt idx="35">
                  <c:v>204.44328240173135</c:v>
                </c:pt>
                <c:pt idx="36">
                  <c:v>236.35335344179975</c:v>
                </c:pt>
                <c:pt idx="37">
                  <c:v>273.33853237812008</c:v>
                </c:pt>
                <c:pt idx="38">
                  <c:v>316.21302712850274</c:v>
                </c:pt>
                <c:pt idx="39">
                  <c:v>365.92227122054618</c:v>
                </c:pt>
                <c:pt idx="40">
                  <c:v>423.56411748429065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0-47DB-A9FB-F17553D27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165839"/>
        <c:axId val="273819999"/>
      </c:scatterChart>
      <c:valAx>
        <c:axId val="47016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3819999"/>
        <c:crosses val="autoZero"/>
        <c:crossBetween val="midCat"/>
      </c:valAx>
      <c:valAx>
        <c:axId val="27381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165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y_2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лин_одн!$A$11:$A$31</c:f>
              <c:numCache>
                <c:formatCode>General</c:formatCode>
                <c:ptCount val="21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1.8</c:v>
                </c:pt>
                <c:pt idx="4">
                  <c:v>2.4</c:v>
                </c:pt>
                <c:pt idx="5">
                  <c:v>3</c:v>
                </c:pt>
              </c:numCache>
            </c:numRef>
          </c:xVal>
          <c:yVal>
            <c:numRef>
              <c:f>лин_одн!$C$11:$C$31</c:f>
              <c:numCache>
                <c:formatCode>General</c:formatCode>
                <c:ptCount val="21"/>
                <c:pt idx="0">
                  <c:v>-2</c:v>
                </c:pt>
                <c:pt idx="1">
                  <c:v>0.184</c:v>
                </c:pt>
                <c:pt idx="2">
                  <c:v>2.41005</c:v>
                </c:pt>
                <c:pt idx="3">
                  <c:v>5.5059399999999998</c:v>
                </c:pt>
                <c:pt idx="4">
                  <c:v>10.613099999999999</c:v>
                </c:pt>
                <c:pt idx="5">
                  <c:v>19.607600000000001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9-48FE-8CC8-3A6AB3B99D47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лин_одн!$F$11:$F$51</c:f>
              <c:numCache>
                <c:formatCode>General</c:formatCode>
                <c:ptCount val="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</c:numCache>
            </c:numRef>
          </c:xVal>
          <c:yVal>
            <c:numRef>
              <c:f>лин_одн!$H$11:$H$51</c:f>
              <c:numCache>
                <c:formatCode>General</c:formatCode>
                <c:ptCount val="41"/>
                <c:pt idx="0">
                  <c:v>-2</c:v>
                </c:pt>
                <c:pt idx="1">
                  <c:v>-0.872</c:v>
                </c:pt>
                <c:pt idx="2">
                  <c:v>0.17613000000000001</c:v>
                </c:pt>
                <c:pt idx="3">
                  <c:v>1.2395</c:v>
                </c:pt>
                <c:pt idx="4">
                  <c:v>2.4145599999999998</c:v>
                </c:pt>
                <c:pt idx="5">
                  <c:v>3.8077800000000002</c:v>
                </c:pt>
                <c:pt idx="6">
                  <c:v>5.5453900000000003</c:v>
                </c:pt>
                <c:pt idx="7">
                  <c:v>7.7847200000000001</c:v>
                </c:pt>
                <c:pt idx="8">
                  <c:v>10.7285</c:v>
                </c:pt>
                <c:pt idx="9">
                  <c:v>14.6433</c:v>
                </c:pt>
                <c:pt idx="10">
                  <c:v>19.883500000000002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69-48FE-8CC8-3A6AB3B99D47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лин_одн!$K$11:$K$51</c:f>
              <c:numCache>
                <c:formatCode>General</c:formatCode>
                <c:ptCount val="41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0.22500000000000001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0.52500000000000002</c:v>
                </c:pt>
                <c:pt idx="8">
                  <c:v>0.6</c:v>
                </c:pt>
                <c:pt idx="9">
                  <c:v>0.67500000000000004</c:v>
                </c:pt>
                <c:pt idx="10">
                  <c:v>0.75</c:v>
                </c:pt>
                <c:pt idx="11">
                  <c:v>0.82499999999999996</c:v>
                </c:pt>
                <c:pt idx="12">
                  <c:v>0.9</c:v>
                </c:pt>
                <c:pt idx="13">
                  <c:v>0.97499999999999998</c:v>
                </c:pt>
                <c:pt idx="14">
                  <c:v>1.05</c:v>
                </c:pt>
                <c:pt idx="15">
                  <c:v>1.125</c:v>
                </c:pt>
                <c:pt idx="16">
                  <c:v>1.2</c:v>
                </c:pt>
                <c:pt idx="17">
                  <c:v>1.2749999999999999</c:v>
                </c:pt>
                <c:pt idx="18">
                  <c:v>1.35</c:v>
                </c:pt>
                <c:pt idx="19">
                  <c:v>1.425</c:v>
                </c:pt>
                <c:pt idx="20">
                  <c:v>1.5</c:v>
                </c:pt>
                <c:pt idx="21">
                  <c:v>1.575</c:v>
                </c:pt>
                <c:pt idx="22">
                  <c:v>1.65</c:v>
                </c:pt>
                <c:pt idx="23">
                  <c:v>1.7250000000000001</c:v>
                </c:pt>
                <c:pt idx="24">
                  <c:v>1.8</c:v>
                </c:pt>
                <c:pt idx="25">
                  <c:v>1.875</c:v>
                </c:pt>
                <c:pt idx="26">
                  <c:v>1.95</c:v>
                </c:pt>
                <c:pt idx="27">
                  <c:v>2.0249999999999999</c:v>
                </c:pt>
                <c:pt idx="28">
                  <c:v>2.1</c:v>
                </c:pt>
                <c:pt idx="29">
                  <c:v>2.1749999999999998</c:v>
                </c:pt>
                <c:pt idx="30">
                  <c:v>2.25</c:v>
                </c:pt>
                <c:pt idx="31">
                  <c:v>2.3250000000000002</c:v>
                </c:pt>
                <c:pt idx="32">
                  <c:v>2.4</c:v>
                </c:pt>
                <c:pt idx="33">
                  <c:v>2.4750000000000001</c:v>
                </c:pt>
                <c:pt idx="34">
                  <c:v>2.5499999999999998</c:v>
                </c:pt>
                <c:pt idx="35">
                  <c:v>2.625</c:v>
                </c:pt>
                <c:pt idx="36">
                  <c:v>2.7</c:v>
                </c:pt>
                <c:pt idx="37">
                  <c:v>2.7749999999999999</c:v>
                </c:pt>
                <c:pt idx="38">
                  <c:v>2.85</c:v>
                </c:pt>
                <c:pt idx="39">
                  <c:v>2.9249999999999998</c:v>
                </c:pt>
                <c:pt idx="40">
                  <c:v>3</c:v>
                </c:pt>
              </c:numCache>
            </c:numRef>
          </c:xVal>
          <c:yVal>
            <c:numRef>
              <c:f>лин_одн!$M$11:$M$51</c:f>
              <c:numCache>
                <c:formatCode>General</c:formatCode>
                <c:ptCount val="41"/>
                <c:pt idx="0">
                  <c:v>-2</c:v>
                </c:pt>
                <c:pt idx="1">
                  <c:v>-1.7053463081010269</c:v>
                </c:pt>
                <c:pt idx="2">
                  <c:v>-1.4202896865468904</c:v>
                </c:pt>
                <c:pt idx="3">
                  <c:v>-1.1432259400862668</c:v>
                </c:pt>
                <c:pt idx="4">
                  <c:v>-0.87259585446915056</c:v>
                </c:pt>
                <c:pt idx="5">
                  <c:v>-0.60687642175471535</c:v>
                </c:pt>
                <c:pt idx="6">
                  <c:v>-0.34457226937515117</c:v>
                </c:pt>
                <c:pt idx="7">
                  <c:v>-8.4207244721353991E-2</c:v>
                </c:pt>
                <c:pt idx="8">
                  <c:v>0.17568389210842983</c:v>
                </c:pt>
                <c:pt idx="9">
                  <c:v>0.43656371414719986</c:v>
                </c:pt>
                <c:pt idx="10">
                  <c:v>0.69990035838963083</c:v>
                </c:pt>
                <c:pt idx="11">
                  <c:v>0.96717578793445602</c:v>
                </c:pt>
                <c:pt idx="12">
                  <c:v>1.2398941319351526</c:v>
                </c:pt>
                <c:pt idx="13">
                  <c:v>1.5195901502931357</c:v>
                </c:pt>
                <c:pt idx="14">
                  <c:v>1.8078378707296978</c:v>
                </c:pt>
                <c:pt idx="15">
                  <c:v>2.1062594468429818</c:v>
                </c:pt>
                <c:pt idx="16">
                  <c:v>2.4165342869999407</c:v>
                </c:pt>
                <c:pt idx="17">
                  <c:v>2.7404085054373573</c:v>
                </c:pt>
                <c:pt idx="18">
                  <c:v>3.0797047487592999</c:v>
                </c:pt>
                <c:pt idx="19">
                  <c:v>3.4363324531309809</c:v>
                </c:pt>
                <c:pt idx="20">
                  <c:v>3.8122985898927748</c:v>
                </c:pt>
                <c:pt idx="21">
                  <c:v>4.2097189600668203</c:v>
                </c:pt>
                <c:pt idx="22">
                  <c:v>4.6308301013175859</c:v>
                </c:pt>
                <c:pt idx="23">
                  <c:v>5.0780018743744622</c:v>
                </c:pt>
                <c:pt idx="24">
                  <c:v>5.5537507997481868</c:v>
                </c:pt>
                <c:pt idx="25">
                  <c:v>6.060754219795327</c:v>
                </c:pt>
                <c:pt idx="26">
                  <c:v>6.6018653658297524</c:v>
                </c:pt>
                <c:pt idx="27">
                  <c:v>7.1801294150733543</c:v>
                </c:pt>
                <c:pt idx="28">
                  <c:v>7.7988006278087063</c:v>
                </c:pt>
                <c:pt idx="29">
                  <c:v>8.4613606611753145</c:v>
                </c:pt>
                <c:pt idx="30">
                  <c:v>9.1715381626729329</c:v>
                </c:pt>
                <c:pt idx="31">
                  <c:v>9.9333297536369507</c:v>
                </c:pt>
                <c:pt idx="32">
                  <c:v>10.751022520773363</c:v>
                </c:pt>
                <c:pt idx="33">
                  <c:v>11.629218142327469</c:v>
                </c:pt>
                <c:pt idx="34">
                  <c:v>12.572858784659569</c:v>
                </c:pt>
                <c:pt idx="35">
                  <c:v>13.58725491496434</c:v>
                </c:pt>
                <c:pt idx="36">
                  <c:v>14.678115186653587</c:v>
                </c:pt>
                <c:pt idx="37">
                  <c:v>15.851578565586649</c:v>
                </c:pt>
                <c:pt idx="38">
                  <c:v>17.114248877943123</c:v>
                </c:pt>
                <c:pt idx="39">
                  <c:v>18.473231974160807</c:v>
                </c:pt>
                <c:pt idx="40">
                  <c:v>19.936175718084076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67-4841-ADDE-094364DCA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18863"/>
        <c:axId val="456423743"/>
      </c:scatterChart>
      <c:valAx>
        <c:axId val="46721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423743"/>
        <c:crosses val="autoZero"/>
        <c:crossBetween val="midCat"/>
      </c:valAx>
      <c:valAx>
        <c:axId val="45642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21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y_3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лин_одн!$A$11:$A$31</c:f>
              <c:numCache>
                <c:formatCode>General</c:formatCode>
                <c:ptCount val="21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1.8</c:v>
                </c:pt>
                <c:pt idx="4">
                  <c:v>2.4</c:v>
                </c:pt>
                <c:pt idx="5">
                  <c:v>3</c:v>
                </c:pt>
              </c:numCache>
            </c:numRef>
          </c:xVal>
          <c:yVal>
            <c:numRef>
              <c:f>лин_одн!$D$11:$D$31</c:f>
              <c:numCache>
                <c:formatCode>General</c:formatCode>
                <c:ptCount val="21"/>
                <c:pt idx="0">
                  <c:v>-3</c:v>
                </c:pt>
                <c:pt idx="1">
                  <c:v>2.3039999999999998</c:v>
                </c:pt>
                <c:pt idx="2">
                  <c:v>12.109400000000001</c:v>
                </c:pt>
                <c:pt idx="3">
                  <c:v>38.198300000000003</c:v>
                </c:pt>
                <c:pt idx="4">
                  <c:v>116.348</c:v>
                </c:pt>
                <c:pt idx="5">
                  <c:v>359.27199999999999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F8-4346-A90A-EF1870661723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лин_одн!$F$11:$F$51</c:f>
              <c:numCache>
                <c:formatCode>General</c:formatCode>
                <c:ptCount val="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</c:numCache>
            </c:numRef>
          </c:xVal>
          <c:yVal>
            <c:numRef>
              <c:f>лин_одн!$I$11:$I$51</c:f>
              <c:numCache>
                <c:formatCode>General</c:formatCode>
                <c:ptCount val="41"/>
                <c:pt idx="0">
                  <c:v>-3</c:v>
                </c:pt>
                <c:pt idx="1">
                  <c:v>-0.53700000000000003</c:v>
                </c:pt>
                <c:pt idx="2">
                  <c:v>2.3773</c:v>
                </c:pt>
                <c:pt idx="3">
                  <c:v>6.4163199999999998</c:v>
                </c:pt>
                <c:pt idx="4">
                  <c:v>12.6891</c:v>
                </c:pt>
                <c:pt idx="5">
                  <c:v>23.113</c:v>
                </c:pt>
                <c:pt idx="6">
                  <c:v>41.082599999999999</c:v>
                </c:pt>
                <c:pt idx="7">
                  <c:v>72.674999999999997</c:v>
                </c:pt>
                <c:pt idx="8">
                  <c:v>128.83199999999999</c:v>
                </c:pt>
                <c:pt idx="9">
                  <c:v>229.31399999999999</c:v>
                </c:pt>
                <c:pt idx="10">
                  <c:v>409.86900000000003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F8-4346-A90A-EF1870661723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лин_одн!$K$11:$K$51</c:f>
              <c:numCache>
                <c:formatCode>General</c:formatCode>
                <c:ptCount val="41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0.22500000000000001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0.52500000000000002</c:v>
                </c:pt>
                <c:pt idx="8">
                  <c:v>0.6</c:v>
                </c:pt>
                <c:pt idx="9">
                  <c:v>0.67500000000000004</c:v>
                </c:pt>
                <c:pt idx="10">
                  <c:v>0.75</c:v>
                </c:pt>
                <c:pt idx="11">
                  <c:v>0.82499999999999996</c:v>
                </c:pt>
                <c:pt idx="12">
                  <c:v>0.9</c:v>
                </c:pt>
                <c:pt idx="13">
                  <c:v>0.97499999999999998</c:v>
                </c:pt>
                <c:pt idx="14">
                  <c:v>1.05</c:v>
                </c:pt>
                <c:pt idx="15">
                  <c:v>1.125</c:v>
                </c:pt>
                <c:pt idx="16">
                  <c:v>1.2</c:v>
                </c:pt>
                <c:pt idx="17">
                  <c:v>1.2749999999999999</c:v>
                </c:pt>
                <c:pt idx="18">
                  <c:v>1.35</c:v>
                </c:pt>
                <c:pt idx="19">
                  <c:v>1.425</c:v>
                </c:pt>
                <c:pt idx="20">
                  <c:v>1.5</c:v>
                </c:pt>
                <c:pt idx="21">
                  <c:v>1.575</c:v>
                </c:pt>
                <c:pt idx="22">
                  <c:v>1.65</c:v>
                </c:pt>
                <c:pt idx="23">
                  <c:v>1.7250000000000001</c:v>
                </c:pt>
                <c:pt idx="24">
                  <c:v>1.8</c:v>
                </c:pt>
                <c:pt idx="25">
                  <c:v>1.875</c:v>
                </c:pt>
                <c:pt idx="26">
                  <c:v>1.95</c:v>
                </c:pt>
                <c:pt idx="27">
                  <c:v>2.0249999999999999</c:v>
                </c:pt>
                <c:pt idx="28">
                  <c:v>2.1</c:v>
                </c:pt>
                <c:pt idx="29">
                  <c:v>2.1749999999999998</c:v>
                </c:pt>
                <c:pt idx="30">
                  <c:v>2.25</c:v>
                </c:pt>
                <c:pt idx="31">
                  <c:v>2.3250000000000002</c:v>
                </c:pt>
                <c:pt idx="32">
                  <c:v>2.4</c:v>
                </c:pt>
                <c:pt idx="33">
                  <c:v>2.4750000000000001</c:v>
                </c:pt>
                <c:pt idx="34">
                  <c:v>2.5499999999999998</c:v>
                </c:pt>
                <c:pt idx="35">
                  <c:v>2.625</c:v>
                </c:pt>
                <c:pt idx="36">
                  <c:v>2.7</c:v>
                </c:pt>
                <c:pt idx="37">
                  <c:v>2.7749999999999999</c:v>
                </c:pt>
                <c:pt idx="38">
                  <c:v>2.85</c:v>
                </c:pt>
                <c:pt idx="39">
                  <c:v>2.9249999999999998</c:v>
                </c:pt>
                <c:pt idx="40">
                  <c:v>3</c:v>
                </c:pt>
              </c:numCache>
            </c:numRef>
          </c:xVal>
          <c:yVal>
            <c:numRef>
              <c:f>лин_одн!$N$11:$N$51</c:f>
              <c:numCache>
                <c:formatCode>General</c:formatCode>
                <c:ptCount val="41"/>
                <c:pt idx="0">
                  <c:v>-3</c:v>
                </c:pt>
                <c:pt idx="1">
                  <c:v>-2.3989990380298494</c:v>
                </c:pt>
                <c:pt idx="2">
                  <c:v>-1.7918468318210028</c:v>
                </c:pt>
                <c:pt idx="3">
                  <c:v>-1.1719461921148522</c:v>
                </c:pt>
                <c:pt idx="4">
                  <c:v>-0.53211349544207742</c:v>
                </c:pt>
                <c:pt idx="5">
                  <c:v>0.13554503727601475</c:v>
                </c:pt>
                <c:pt idx="6">
                  <c:v>0.83977453853825201</c:v>
                </c:pt>
                <c:pt idx="7">
                  <c:v>1.5903331446081799</c:v>
                </c:pt>
                <c:pt idx="8">
                  <c:v>2.3981775426569243</c:v>
                </c:pt>
                <c:pt idx="9">
                  <c:v>3.2756764036290762</c:v>
                </c:pt>
                <c:pt idx="10">
                  <c:v>4.2368563232456662</c:v>
                </c:pt>
                <c:pt idx="11">
                  <c:v>5.2976856301844055</c:v>
                </c:pt>
                <c:pt idx="12">
                  <c:v>6.4764022768669012</c:v>
                </c:pt>
                <c:pt idx="13">
                  <c:v>7.7938930237561141</c:v>
                </c:pt>
                <c:pt idx="14">
                  <c:v>9.274132285075039</c:v>
                </c:pt>
                <c:pt idx="15">
                  <c:v>10.944690348484809</c:v>
                </c:pt>
                <c:pt idx="16">
                  <c:v>12.837322243817137</c:v>
                </c:pt>
                <c:pt idx="17">
                  <c:v>14.98865035165757</c:v>
                </c:pt>
                <c:pt idx="18">
                  <c:v>17.440955952340353</c:v>
                </c:pt>
                <c:pt idx="19">
                  <c:v>20.243097367281937</c:v>
                </c:pt>
                <c:pt idx="20">
                  <c:v>23.451575192783583</c:v>
                </c:pt>
                <c:pt idx="21">
                  <c:v>27.131768435647224</c:v>
                </c:pt>
                <c:pt idx="22">
                  <c:v>31.359369204733959</c:v>
                </c:pt>
                <c:pt idx="23">
                  <c:v>36.222048079576602</c:v>
                </c:pt>
                <c:pt idx="24">
                  <c:v>41.821387466983005</c:v>
                </c:pt>
                <c:pt idx="25">
                  <c:v>48.275126286168252</c:v>
                </c:pt>
                <c:pt idx="26">
                  <c:v>55.719766328186893</c:v>
                </c:pt>
                <c:pt idx="27">
                  <c:v>64.313598774143884</c:v>
                </c:pt>
                <c:pt idx="28">
                  <c:v>74.240218812227894</c:v>
                </c:pt>
                <c:pt idx="29">
                  <c:v>85.712607279094613</c:v>
                </c:pt>
                <c:pt idx="30">
                  <c:v>98.977871014071013</c:v>
                </c:pt>
                <c:pt idx="31">
                  <c:v>114.32274844264848</c:v>
                </c:pt>
                <c:pt idx="32">
                  <c:v>132.08000413292939</c:v>
                </c:pt>
                <c:pt idx="33">
                  <c:v>152.6358560832897</c:v>
                </c:pt>
                <c:pt idx="34">
                  <c:v>176.43860275255898</c:v>
                </c:pt>
                <c:pt idx="35">
                  <c:v>204.00864385952585</c:v>
                </c:pt>
                <c:pt idx="36">
                  <c:v>235.95012036536127</c:v>
                </c:pt>
                <c:pt idx="37">
                  <c:v>272.964435517982</c:v>
                </c:pt>
                <c:pt idx="38">
                  <c:v>315.86596120325373</c:v>
                </c:pt>
                <c:pt idx="39">
                  <c:v>365.6002830690698</c:v>
                </c:pt>
                <c:pt idx="40">
                  <c:v>423.26539507408341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89-4589-AD9C-74868D0CF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45199"/>
        <c:axId val="468415263"/>
      </c:scatterChart>
      <c:valAx>
        <c:axId val="46834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415263"/>
        <c:crosses val="autoZero"/>
        <c:crossBetween val="midCat"/>
      </c:valAx>
      <c:valAx>
        <c:axId val="4684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34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y_1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лин_неодн!$A$11:$A$31</c:f>
              <c:numCache>
                <c:formatCode>General</c:formatCode>
                <c:ptCount val="21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1.8</c:v>
                </c:pt>
                <c:pt idx="4">
                  <c:v>2.4</c:v>
                </c:pt>
                <c:pt idx="5">
                  <c:v>3</c:v>
                </c:pt>
              </c:numCache>
            </c:numRef>
          </c:xVal>
          <c:yVal>
            <c:numRef>
              <c:f>лин_неодн!$B$11:$B$31</c:f>
              <c:numCache>
                <c:formatCode>General</c:formatCode>
                <c:ptCount val="21"/>
                <c:pt idx="0">
                  <c:v>0</c:v>
                </c:pt>
                <c:pt idx="1">
                  <c:v>1.0858399999999999</c:v>
                </c:pt>
                <c:pt idx="2">
                  <c:v>4.0957400000000002</c:v>
                </c:pt>
                <c:pt idx="3">
                  <c:v>11.6546</c:v>
                </c:pt>
                <c:pt idx="4">
                  <c:v>29.249300000000002</c:v>
                </c:pt>
                <c:pt idx="5">
                  <c:v>68.003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2B-433B-B529-AE54A4764F10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лин_неодн!$E$11:$E$51</c:f>
              <c:numCache>
                <c:formatCode>General</c:formatCode>
                <c:ptCount val="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</c:numCache>
            </c:numRef>
          </c:xVal>
          <c:yVal>
            <c:numRef>
              <c:f>лин_неодн!$F$11:$F$51</c:f>
              <c:numCache>
                <c:formatCode>General</c:formatCode>
                <c:ptCount val="41"/>
                <c:pt idx="0">
                  <c:v>0</c:v>
                </c:pt>
                <c:pt idx="1">
                  <c:v>0.40458100000000002</c:v>
                </c:pt>
                <c:pt idx="2">
                  <c:v>1.1013599999999999</c:v>
                </c:pt>
                <c:pt idx="3">
                  <c:v>2.2638799999999999</c:v>
                </c:pt>
                <c:pt idx="4">
                  <c:v>4.1542599999999998</c:v>
                </c:pt>
                <c:pt idx="5">
                  <c:v>7.15747</c:v>
                </c:pt>
                <c:pt idx="6">
                  <c:v>11.830399999999999</c:v>
                </c:pt>
                <c:pt idx="7">
                  <c:v>18.971599999999999</c:v>
                </c:pt>
                <c:pt idx="8">
                  <c:v>29.719000000000001</c:v>
                </c:pt>
                <c:pt idx="9">
                  <c:v>45.688699999999997</c:v>
                </c:pt>
                <c:pt idx="10">
                  <c:v>69.1678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2B-433B-B529-AE54A4764F10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лин_неодн!$I$11:$I$51</c:f>
              <c:numCache>
                <c:formatCode>General</c:formatCode>
                <c:ptCount val="41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0.22500000000000001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0.52500000000000002</c:v>
                </c:pt>
                <c:pt idx="8">
                  <c:v>0.6</c:v>
                </c:pt>
                <c:pt idx="9">
                  <c:v>0.67500000000000004</c:v>
                </c:pt>
                <c:pt idx="10">
                  <c:v>0.75</c:v>
                </c:pt>
                <c:pt idx="11">
                  <c:v>0.82499999999999996</c:v>
                </c:pt>
                <c:pt idx="12">
                  <c:v>0.9</c:v>
                </c:pt>
                <c:pt idx="13">
                  <c:v>0.97499999999999998</c:v>
                </c:pt>
                <c:pt idx="14">
                  <c:v>1.05</c:v>
                </c:pt>
                <c:pt idx="15">
                  <c:v>1.125</c:v>
                </c:pt>
                <c:pt idx="16">
                  <c:v>1.2</c:v>
                </c:pt>
                <c:pt idx="17">
                  <c:v>1.2749999999999999</c:v>
                </c:pt>
                <c:pt idx="18">
                  <c:v>1.35</c:v>
                </c:pt>
                <c:pt idx="19">
                  <c:v>1.425</c:v>
                </c:pt>
                <c:pt idx="20">
                  <c:v>1.5</c:v>
                </c:pt>
                <c:pt idx="21">
                  <c:v>1.575</c:v>
                </c:pt>
                <c:pt idx="22">
                  <c:v>1.65</c:v>
                </c:pt>
                <c:pt idx="23">
                  <c:v>1.7250000000000001</c:v>
                </c:pt>
                <c:pt idx="24">
                  <c:v>1.8</c:v>
                </c:pt>
                <c:pt idx="25">
                  <c:v>1.875</c:v>
                </c:pt>
                <c:pt idx="26">
                  <c:v>1.95</c:v>
                </c:pt>
                <c:pt idx="27">
                  <c:v>2.0249999999999999</c:v>
                </c:pt>
                <c:pt idx="28">
                  <c:v>2.1</c:v>
                </c:pt>
                <c:pt idx="29">
                  <c:v>2.1749999999999998</c:v>
                </c:pt>
                <c:pt idx="30">
                  <c:v>2.25</c:v>
                </c:pt>
                <c:pt idx="31">
                  <c:v>2.3250000000000002</c:v>
                </c:pt>
                <c:pt idx="32">
                  <c:v>2.4</c:v>
                </c:pt>
                <c:pt idx="33">
                  <c:v>2.4750000000000001</c:v>
                </c:pt>
                <c:pt idx="34">
                  <c:v>2.5499999999999998</c:v>
                </c:pt>
                <c:pt idx="35">
                  <c:v>2.625</c:v>
                </c:pt>
                <c:pt idx="36">
                  <c:v>2.7</c:v>
                </c:pt>
                <c:pt idx="37">
                  <c:v>2.7749999999999999</c:v>
                </c:pt>
                <c:pt idx="38">
                  <c:v>2.85</c:v>
                </c:pt>
                <c:pt idx="39">
                  <c:v>2.9249999999999998</c:v>
                </c:pt>
                <c:pt idx="40">
                  <c:v>3</c:v>
                </c:pt>
              </c:numCache>
            </c:numRef>
          </c:xVal>
          <c:yVal>
            <c:numRef>
              <c:f>лин_неодн!$J$11:$J$51</c:f>
              <c:numCache>
                <c:formatCode>General</c:formatCode>
                <c:ptCount val="41"/>
                <c:pt idx="0">
                  <c:v>0</c:v>
                </c:pt>
                <c:pt idx="1">
                  <c:v>8.0843948529531584E-2</c:v>
                </c:pt>
                <c:pt idx="2">
                  <c:v>0.17431735556258321</c:v>
                </c:pt>
                <c:pt idx="3">
                  <c:v>0.28198654609441087</c:v>
                </c:pt>
                <c:pt idx="4">
                  <c:v>0.40563467053052182</c:v>
                </c:pt>
                <c:pt idx="5">
                  <c:v>0.54727747389099912</c:v>
                </c:pt>
                <c:pt idx="6">
                  <c:v>0.7091808205825183</c:v>
                </c:pt>
                <c:pt idx="7">
                  <c:v>0.89388010814492969</c:v>
                </c:pt>
                <c:pt idx="8">
                  <c:v>1.1042017167188405</c:v>
                </c:pt>
                <c:pt idx="9">
                  <c:v>1.3432866553570437</c:v>
                </c:pt>
                <c:pt idx="10">
                  <c:v>1.6146165818131957</c:v>
                </c:pt>
                <c:pt idx="11">
                  <c:v>1.9220423891909286</c:v>
                </c:pt>
                <c:pt idx="12">
                  <c:v>2.2698155709388033</c:v>
                </c:pt>
                <c:pt idx="13">
                  <c:v>2.6626225952538052</c:v>
                </c:pt>
                <c:pt idx="14">
                  <c:v>3.1056225411406411</c:v>
                </c:pt>
                <c:pt idx="15">
                  <c:v>3.6044882713091653</c:v>
                </c:pt>
                <c:pt idx="16">
                  <c:v>4.165451441932607</c:v>
                </c:pt>
                <c:pt idx="17">
                  <c:v>4.7953516762025004</c:v>
                </c:pt>
                <c:pt idx="18">
                  <c:v>5.5016902577837818</c:v>
                </c:pt>
                <c:pt idx="19">
                  <c:v>6.2926887318916584</c:v>
                </c:pt>
                <c:pt idx="20">
                  <c:v>7.1773528359935916</c:v>
                </c:pt>
                <c:pt idx="21">
                  <c:v>8.1655422193151175</c:v>
                </c:pt>
                <c:pt idx="22">
                  <c:v>9.2680464506473523</c:v>
                </c:pt>
                <c:pt idx="23">
                  <c:v>10.496667857686752</c:v>
                </c:pt>
                <c:pt idx="24">
                  <c:v>11.864311788577838</c:v>
                </c:pt>
                <c:pt idx="25">
                  <c:v>13.385084937794002</c:v>
                </c:pt>
                <c:pt idx="26">
                  <c:v>15.074402434324927</c:v>
                </c:pt>
                <c:pt idx="27">
                  <c:v>16.949104450714287</c:v>
                </c:pt>
                <c:pt idx="28">
                  <c:v>19.0275831572127</c:v>
                </c:pt>
                <c:pt idx="29">
                  <c:v>21.329920916616409</c:v>
                </c:pt>
                <c:pt idx="30">
                  <c:v>23.878040692727076</c:v>
                </c:pt>
                <c:pt idx="31">
                  <c:v>26.69586972930643</c:v>
                </c:pt>
                <c:pt idx="32">
                  <c:v>29.809517647470862</c:v>
                </c:pt>
                <c:pt idx="33">
                  <c:v>33.247470208277733</c:v>
                </c:pt>
                <c:pt idx="34">
                  <c:v>37.040800094454909</c:v>
                </c:pt>
                <c:pt idx="35">
                  <c:v>41.22339618152747</c:v>
                </c:pt>
                <c:pt idx="36">
                  <c:v>45.832212894769249</c:v>
                </c:pt>
                <c:pt idx="37">
                  <c:v>50.907541385289818</c:v>
                </c:pt>
                <c:pt idx="38">
                  <c:v>56.493304407060251</c:v>
                </c:pt>
                <c:pt idx="39">
                  <c:v>62.637376937766305</c:v>
                </c:pt>
                <c:pt idx="40">
                  <c:v>69.391934761118534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E6-45EB-8A1A-B0BD771E3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66895"/>
        <c:axId val="460547935"/>
      </c:scatterChart>
      <c:valAx>
        <c:axId val="52416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547935"/>
        <c:crosses val="autoZero"/>
        <c:crossBetween val="midCat"/>
      </c:valAx>
      <c:valAx>
        <c:axId val="46054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16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y_2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лин_неодн!$A$11:$A$31</c:f>
              <c:numCache>
                <c:formatCode>General</c:formatCode>
                <c:ptCount val="21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1.8</c:v>
                </c:pt>
                <c:pt idx="4">
                  <c:v>2.4</c:v>
                </c:pt>
                <c:pt idx="5">
                  <c:v>3</c:v>
                </c:pt>
              </c:numCache>
            </c:numRef>
          </c:xVal>
          <c:yVal>
            <c:numRef>
              <c:f>лин_неодн!$C$11:$C$31</c:f>
              <c:numCache>
                <c:formatCode>General</c:formatCode>
                <c:ptCount val="21"/>
                <c:pt idx="0">
                  <c:v>-1</c:v>
                </c:pt>
                <c:pt idx="1">
                  <c:v>-0.66829499999999997</c:v>
                </c:pt>
                <c:pt idx="2">
                  <c:v>1.2201599999999999</c:v>
                </c:pt>
                <c:pt idx="3">
                  <c:v>6.9243899999999998</c:v>
                </c:pt>
                <c:pt idx="4">
                  <c:v>21.023800000000001</c:v>
                </c:pt>
                <c:pt idx="5">
                  <c:v>52.856999999999999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73-48D7-AC51-A4169F48E42B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лин_неодн!$E$11:$E$51</c:f>
              <c:numCache>
                <c:formatCode>General</c:formatCode>
                <c:ptCount val="4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</c:numCache>
            </c:numRef>
          </c:xVal>
          <c:yVal>
            <c:numRef>
              <c:f>лин_неодн!$G$11:$G$51</c:f>
              <c:numCache>
                <c:formatCode>General</c:formatCode>
                <c:ptCount val="41"/>
                <c:pt idx="0">
                  <c:v>-1</c:v>
                </c:pt>
                <c:pt idx="1">
                  <c:v>-0.93653500000000001</c:v>
                </c:pt>
                <c:pt idx="2">
                  <c:v>-0.65781400000000001</c:v>
                </c:pt>
                <c:pt idx="3">
                  <c:v>1.80719E-3</c:v>
                </c:pt>
                <c:pt idx="4">
                  <c:v>1.2725299999999999</c:v>
                </c:pt>
                <c:pt idx="5">
                  <c:v>3.48048</c:v>
                </c:pt>
                <c:pt idx="6">
                  <c:v>7.09145</c:v>
                </c:pt>
                <c:pt idx="7">
                  <c:v>12.7722</c:v>
                </c:pt>
                <c:pt idx="8">
                  <c:v>21.476900000000001</c:v>
                </c:pt>
                <c:pt idx="9">
                  <c:v>34.568199999999997</c:v>
                </c:pt>
                <c:pt idx="10">
                  <c:v>53.9878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73-48D7-AC51-A4169F48E42B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лин_неодн!$I$11:$I$51</c:f>
              <c:numCache>
                <c:formatCode>General</c:formatCode>
                <c:ptCount val="41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0.22500000000000001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0.52500000000000002</c:v>
                </c:pt>
                <c:pt idx="8">
                  <c:v>0.6</c:v>
                </c:pt>
                <c:pt idx="9">
                  <c:v>0.67500000000000004</c:v>
                </c:pt>
                <c:pt idx="10">
                  <c:v>0.75</c:v>
                </c:pt>
                <c:pt idx="11">
                  <c:v>0.82499999999999996</c:v>
                </c:pt>
                <c:pt idx="12">
                  <c:v>0.9</c:v>
                </c:pt>
                <c:pt idx="13">
                  <c:v>0.97499999999999998</c:v>
                </c:pt>
                <c:pt idx="14">
                  <c:v>1.05</c:v>
                </c:pt>
                <c:pt idx="15">
                  <c:v>1.125</c:v>
                </c:pt>
                <c:pt idx="16">
                  <c:v>1.2</c:v>
                </c:pt>
                <c:pt idx="17">
                  <c:v>1.2749999999999999</c:v>
                </c:pt>
                <c:pt idx="18">
                  <c:v>1.35</c:v>
                </c:pt>
                <c:pt idx="19">
                  <c:v>1.425</c:v>
                </c:pt>
                <c:pt idx="20">
                  <c:v>1.5</c:v>
                </c:pt>
                <c:pt idx="21">
                  <c:v>1.575</c:v>
                </c:pt>
                <c:pt idx="22">
                  <c:v>1.65</c:v>
                </c:pt>
                <c:pt idx="23">
                  <c:v>1.7250000000000001</c:v>
                </c:pt>
                <c:pt idx="24">
                  <c:v>1.8</c:v>
                </c:pt>
                <c:pt idx="25">
                  <c:v>1.875</c:v>
                </c:pt>
                <c:pt idx="26">
                  <c:v>1.95</c:v>
                </c:pt>
                <c:pt idx="27">
                  <c:v>2.0249999999999999</c:v>
                </c:pt>
                <c:pt idx="28">
                  <c:v>2.1</c:v>
                </c:pt>
                <c:pt idx="29">
                  <c:v>2.1749999999999998</c:v>
                </c:pt>
                <c:pt idx="30">
                  <c:v>2.25</c:v>
                </c:pt>
                <c:pt idx="31">
                  <c:v>2.3250000000000002</c:v>
                </c:pt>
                <c:pt idx="32">
                  <c:v>2.4</c:v>
                </c:pt>
                <c:pt idx="33">
                  <c:v>2.4750000000000001</c:v>
                </c:pt>
                <c:pt idx="34">
                  <c:v>2.5499999999999998</c:v>
                </c:pt>
                <c:pt idx="35">
                  <c:v>2.625</c:v>
                </c:pt>
                <c:pt idx="36">
                  <c:v>2.7</c:v>
                </c:pt>
                <c:pt idx="37">
                  <c:v>2.7749999999999999</c:v>
                </c:pt>
                <c:pt idx="38">
                  <c:v>2.85</c:v>
                </c:pt>
                <c:pt idx="39">
                  <c:v>2.9249999999999998</c:v>
                </c:pt>
                <c:pt idx="40">
                  <c:v>3</c:v>
                </c:pt>
              </c:numCache>
            </c:numRef>
          </c:xVal>
          <c:yVal>
            <c:numRef>
              <c:f>лин_неодн!$K$11:$K$51</c:f>
              <c:numCache>
                <c:formatCode>General</c:formatCode>
                <c:ptCount val="41"/>
                <c:pt idx="0">
                  <c:v>-1</c:v>
                </c:pt>
                <c:pt idx="1">
                  <c:v>-0.99690217501220557</c:v>
                </c:pt>
                <c:pt idx="2">
                  <c:v>-0.98643284001581533</c:v>
                </c:pt>
                <c:pt idx="3">
                  <c:v>-0.9667436076162077</c:v>
                </c:pt>
                <c:pt idx="4">
                  <c:v>-0.93586057840891679</c:v>
                </c:pt>
                <c:pt idx="5">
                  <c:v>-0.89166749830914671</c:v>
                </c:pt>
                <c:pt idx="6">
                  <c:v>-0.83188766815119741</c:v>
                </c:pt>
                <c:pt idx="7">
                  <c:v>-0.754064468967792</c:v>
                </c:pt>
                <c:pt idx="8">
                  <c:v>-0.65554035585972092</c:v>
                </c:pt>
                <c:pt idx="9">
                  <c:v>-0.53343416182790215</c:v>
                </c:pt>
                <c:pt idx="10">
                  <c:v>-0.38461654028150871</c:v>
                </c:pt>
                <c:pt idx="11">
                  <c:v>-0.20568336106827401</c:v>
                </c:pt>
                <c:pt idx="12">
                  <c:v>7.0731403006556448E-3</c:v>
                </c:pt>
                <c:pt idx="13">
                  <c:v>0.25769567714488439</c:v>
                </c:pt>
                <c:pt idx="14">
                  <c:v>0.55059592485516662</c:v>
                </c:pt>
                <c:pt idx="15">
                  <c:v>0.89059148767443519</c:v>
                </c:pt>
                <c:pt idx="16">
                  <c:v>1.2829460953716545</c:v>
                </c:pt>
                <c:pt idx="17">
                  <c:v>1.7334133296581058</c:v>
                </c:pt>
                <c:pt idx="18">
                  <c:v>2.2482842057950245</c:v>
                </c:pt>
                <c:pt idx="19">
                  <c:v>2.8344389627189677</c:v>
                </c:pt>
                <c:pt idx="20">
                  <c:v>3.4994034453586664</c:v>
                </c:pt>
                <c:pt idx="21">
                  <c:v>4.2514104958425349</c:v>
                </c:pt>
                <c:pt idx="22">
                  <c:v>5.0994668062259949</c:v>
                </c:pt>
                <c:pt idx="23">
                  <c:v>6.0534257244477976</c:v>
                </c:pt>
                <c:pt idx="24">
                  <c:v>7.1240665477217178</c:v>
                </c:pt>
                <c:pt idx="25">
                  <c:v>8.3231808837740324</c:v>
                </c:pt>
                <c:pt idx="26">
                  <c:v>9.6636667105626071</c:v>
                </c:pt>
                <c:pt idx="27">
                  <c:v>11.159630819701778</c:v>
                </c:pt>
                <c:pt idx="28">
                  <c:v>12.826500388139088</c:v>
                </c:pt>
                <c:pt idx="29">
                  <c:v>14.681144487087275</c:v>
                </c:pt>
                <c:pt idx="30">
                  <c:v>16.742006407244819</c:v>
                </c:pt>
                <c:pt idx="31">
                  <c:v>19.029247755412726</c:v>
                </c:pt>
                <c:pt idx="32">
                  <c:v>21.564905360250428</c:v>
                </c:pt>
                <c:pt idx="33">
                  <c:v>24.373062114663707</c:v>
                </c:pt>
                <c:pt idx="34">
                  <c:v>27.48003297978957</c:v>
                </c:pt>
                <c:pt idx="35">
                  <c:v>30.91456748139187</c:v>
                </c:pt>
                <c:pt idx="36">
                  <c:v>34.708070144416915</c:v>
                </c:pt>
                <c:pt idx="37">
                  <c:v>38.89484043625481</c:v>
                </c:pt>
                <c:pt idx="38">
                  <c:v>43.512333924742933</c:v>
                </c:pt>
                <c:pt idx="39">
                  <c:v>48.601446504041839</c:v>
                </c:pt>
                <c:pt idx="40">
                  <c:v>54.206823701195141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F-4F16-91CC-328B3F687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087343"/>
        <c:axId val="530231807"/>
      </c:scatterChart>
      <c:valAx>
        <c:axId val="72408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231807"/>
        <c:crosses val="autoZero"/>
        <c:crossBetween val="midCat"/>
      </c:valAx>
      <c:valAx>
        <c:axId val="53023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408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нелин!$A$11:$A$31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</c:numCache>
            </c:numRef>
          </c:xVal>
          <c:yVal>
            <c:numRef>
              <c:f>нелин!$B$11:$B$31</c:f>
              <c:numCache>
                <c:formatCode>General</c:formatCode>
                <c:ptCount val="21"/>
                <c:pt idx="0">
                  <c:v>1</c:v>
                </c:pt>
                <c:pt idx="1">
                  <c:v>1.17225</c:v>
                </c:pt>
                <c:pt idx="2">
                  <c:v>1.8997900000000001</c:v>
                </c:pt>
                <c:pt idx="3">
                  <c:v>4.2831700000000001</c:v>
                </c:pt>
                <c:pt idx="4">
                  <c:v>13.464499999999999</c:v>
                </c:pt>
                <c:pt idx="5">
                  <c:v>56.900599999999997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0A-4C1B-BF64-13364B8B2594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нелин!$E$11:$E$51</c:f>
              <c:numCache>
                <c:formatCode>General</c:formatCode>
                <c:ptCount val="4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нелин!$F$11:$F$51</c:f>
              <c:numCache>
                <c:formatCode>General</c:formatCode>
                <c:ptCount val="41"/>
                <c:pt idx="0">
                  <c:v>1</c:v>
                </c:pt>
                <c:pt idx="1">
                  <c:v>1.0407200000000001</c:v>
                </c:pt>
                <c:pt idx="2">
                  <c:v>1.1733800000000001</c:v>
                </c:pt>
                <c:pt idx="3">
                  <c:v>1.4333100000000001</c:v>
                </c:pt>
                <c:pt idx="4">
                  <c:v>1.8970400000000001</c:v>
                </c:pt>
                <c:pt idx="5">
                  <c:v>2.72071</c:v>
                </c:pt>
                <c:pt idx="6">
                  <c:v>4.22837</c:v>
                </c:pt>
                <c:pt idx="7">
                  <c:v>7.1203200000000004</c:v>
                </c:pt>
                <c:pt idx="8">
                  <c:v>12.985900000000001</c:v>
                </c:pt>
                <c:pt idx="9">
                  <c:v>25.6252</c:v>
                </c:pt>
                <c:pt idx="10">
                  <c:v>54.610399999999998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0A-4C1B-BF64-13364B8B2594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нелин!$I$11:$I$51</c:f>
              <c:numCache>
                <c:formatCode>General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</c:numCache>
            </c:numRef>
          </c:xVal>
          <c:yVal>
            <c:numRef>
              <c:f>нелин!$J$11:$J$51</c:f>
              <c:numCache>
                <c:formatCode>General</c:formatCode>
                <c:ptCount val="41"/>
                <c:pt idx="0">
                  <c:v>1</c:v>
                </c:pt>
                <c:pt idx="1">
                  <c:v>1.0025031276057952</c:v>
                </c:pt>
                <c:pt idx="2">
                  <c:v>1.0100501670841679</c:v>
                </c:pt>
                <c:pt idx="3">
                  <c:v>1.022755034164446</c:v>
                </c:pt>
                <c:pt idx="4">
                  <c:v>1.0408107741923882</c:v>
                </c:pt>
                <c:pt idx="5">
                  <c:v>1.0644944589178593</c:v>
                </c:pt>
                <c:pt idx="6">
                  <c:v>1.0941742837052104</c:v>
                </c:pt>
                <c:pt idx="7">
                  <c:v>1.130319120074011</c:v>
                </c:pt>
                <c:pt idx="8">
                  <c:v>1.1735108709918103</c:v>
                </c:pt>
                <c:pt idx="9">
                  <c:v>1.2244600851219147</c:v>
                </c:pt>
                <c:pt idx="10">
                  <c:v>1.2840254166877414</c:v>
                </c:pt>
                <c:pt idx="11">
                  <c:v>1.3532376764211722</c:v>
                </c:pt>
                <c:pt idx="12">
                  <c:v>1.4333294145603401</c:v>
                </c:pt>
                <c:pt idx="13">
                  <c:v>1.5257712196034616</c:v>
                </c:pt>
                <c:pt idx="14">
                  <c:v>1.6323162199553789</c:v>
                </c:pt>
                <c:pt idx="15">
                  <c:v>1.7550546569602985</c:v>
                </c:pt>
                <c:pt idx="16">
                  <c:v>1.8964808793049517</c:v>
                </c:pt>
                <c:pt idx="17">
                  <c:v>2.0595757191277126</c:v>
                </c:pt>
                <c:pt idx="18">
                  <c:v>2.2479079866764717</c:v>
                </c:pt>
                <c:pt idx="19">
                  <c:v>2.4657598116037862</c:v>
                </c:pt>
                <c:pt idx="20">
                  <c:v>2.7182818284590451</c:v>
                </c:pt>
                <c:pt idx="21">
                  <c:v>3.0116858348533651</c:v>
                </c:pt>
                <c:pt idx="22">
                  <c:v>3.3534846525490245</c:v>
                </c:pt>
                <c:pt idx="23">
                  <c:v>3.752791638650407</c:v>
                </c:pt>
                <c:pt idx="24">
                  <c:v>4.2206958169965523</c:v>
                </c:pt>
                <c:pt idx="25">
                  <c:v>4.7707331819676027</c:v>
                </c:pt>
                <c:pt idx="26">
                  <c:v>5.4194807051312068</c:v>
                </c:pt>
                <c:pt idx="27">
                  <c:v>6.1873073991485175</c:v>
                </c:pt>
                <c:pt idx="28">
                  <c:v>7.0993270651566309</c:v>
                </c:pt>
                <c:pt idx="29">
                  <c:v>8.1866108779094109</c:v>
                </c:pt>
                <c:pt idx="30">
                  <c:v>9.4877358363585262</c:v>
                </c:pt>
                <c:pt idx="31">
                  <c:v>11.050768797743537</c:v>
                </c:pt>
                <c:pt idx="32">
                  <c:v>12.935817315543083</c:v>
                </c:pt>
                <c:pt idx="33">
                  <c:v>15.2183205286301</c:v>
                </c:pt>
                <c:pt idx="34">
                  <c:v>17.993309601550308</c:v>
                </c:pt>
                <c:pt idx="35">
                  <c:v>21.380942759123343</c:v>
                </c:pt>
                <c:pt idx="36">
                  <c:v>25.533721747351528</c:v>
                </c:pt>
                <c:pt idx="37">
                  <c:v>30.64593416768242</c:v>
                </c:pt>
                <c:pt idx="38">
                  <c:v>36.966052814822504</c:v>
                </c:pt>
                <c:pt idx="39">
                  <c:v>44.813077262217732</c:v>
                </c:pt>
                <c:pt idx="40">
                  <c:v>54.598150033144236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EA-41F3-A5FA-675390E6F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827247"/>
        <c:axId val="467299567"/>
      </c:scatterChart>
      <c:valAx>
        <c:axId val="52082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299567"/>
        <c:crosses val="autoZero"/>
        <c:crossBetween val="midCat"/>
      </c:valAx>
      <c:valAx>
        <c:axId val="46729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82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y_2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нелин!$A$11:$A$31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</c:numCache>
            </c:numRef>
          </c:xVal>
          <c:yVal>
            <c:numRef>
              <c:f>нелин!$C$11:$C$31</c:f>
              <c:numCache>
                <c:formatCode>General</c:formatCode>
                <c:ptCount val="21"/>
                <c:pt idx="0">
                  <c:v>0.5</c:v>
                </c:pt>
                <c:pt idx="1">
                  <c:v>0.42531099999999999</c:v>
                </c:pt>
                <c:pt idx="2">
                  <c:v>0.26188099999999997</c:v>
                </c:pt>
                <c:pt idx="3">
                  <c:v>0.11686199999999999</c:v>
                </c:pt>
                <c:pt idx="4">
                  <c:v>3.85898E-2</c:v>
                </c:pt>
                <c:pt idx="5">
                  <c:v>1.01317E-2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C-4FDB-94B4-C6ED8B090374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нелин!$E$11:$E$51</c:f>
              <c:numCache>
                <c:formatCode>General</c:formatCode>
                <c:ptCount val="4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нелин!$G$11:$G$51</c:f>
              <c:numCache>
                <c:formatCode>General</c:formatCode>
                <c:ptCount val="41"/>
                <c:pt idx="0">
                  <c:v>0.5</c:v>
                </c:pt>
                <c:pt idx="1">
                  <c:v>0.48034900000000003</c:v>
                </c:pt>
                <c:pt idx="2">
                  <c:v>0.42596899999999999</c:v>
                </c:pt>
                <c:pt idx="3">
                  <c:v>0.34866900000000001</c:v>
                </c:pt>
                <c:pt idx="4">
                  <c:v>0.26342700000000002</c:v>
                </c:pt>
                <c:pt idx="5">
                  <c:v>0.18371799999999999</c:v>
                </c:pt>
                <c:pt idx="6">
                  <c:v>0.1183</c:v>
                </c:pt>
                <c:pt idx="7">
                  <c:v>7.0371199999999995E-2</c:v>
                </c:pt>
                <c:pt idx="8">
                  <c:v>3.8708899999999997E-2</c:v>
                </c:pt>
                <c:pt idx="9">
                  <c:v>1.9723500000000001E-2</c:v>
                </c:pt>
                <c:pt idx="10">
                  <c:v>9.33493E-3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DC-4FDB-94B4-C6ED8B090374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нелин!$I$11:$I$51</c:f>
              <c:numCache>
                <c:formatCode>General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</c:numCache>
            </c:numRef>
          </c:xVal>
          <c:yVal>
            <c:numRef>
              <c:f>нелин!$K$11:$K$51</c:f>
              <c:numCache>
                <c:formatCode>General</c:formatCode>
                <c:ptCount val="41"/>
                <c:pt idx="0">
                  <c:v>0.5</c:v>
                </c:pt>
                <c:pt idx="1">
                  <c:v>0.49875156119873004</c:v>
                </c:pt>
                <c:pt idx="2">
                  <c:v>0.49502491687458405</c:v>
                </c:pt>
                <c:pt idx="3">
                  <c:v>0.48887561859666817</c:v>
                </c:pt>
                <c:pt idx="4">
                  <c:v>0.48039471957616159</c:v>
                </c:pt>
                <c:pt idx="5">
                  <c:v>0.4697065314067379</c:v>
                </c:pt>
                <c:pt idx="6">
                  <c:v>0.45696559263561409</c:v>
                </c:pt>
                <c:pt idx="7">
                  <c:v>0.44235295247174178</c:v>
                </c:pt>
                <c:pt idx="8">
                  <c:v>0.42607189448310567</c:v>
                </c:pt>
                <c:pt idx="9">
                  <c:v>0.40834324129905542</c:v>
                </c:pt>
                <c:pt idx="10">
                  <c:v>0.38940039153570244</c:v>
                </c:pt>
                <c:pt idx="11">
                  <c:v>0.36948424412947212</c:v>
                </c:pt>
                <c:pt idx="12">
                  <c:v>0.34883816303551551</c:v>
                </c:pt>
                <c:pt idx="13">
                  <c:v>0.32770312716342026</c:v>
                </c:pt>
                <c:pt idx="14">
                  <c:v>0.30631319709220806</c:v>
                </c:pt>
                <c:pt idx="15">
                  <c:v>0.2848914123654615</c:v>
                </c:pt>
                <c:pt idx="16">
                  <c:v>0.26364621202152427</c:v>
                </c:pt>
                <c:pt idx="17">
                  <c:v>0.24276844757703975</c:v>
                </c:pt>
                <c:pt idx="18">
                  <c:v>0.22242903311147055</c:v>
                </c:pt>
                <c:pt idx="19">
                  <c:v>0.20277725253166029</c:v>
                </c:pt>
                <c:pt idx="20">
                  <c:v>0.18393972058572117</c:v>
                </c:pt>
                <c:pt idx="21">
                  <c:v>0.16601997267233032</c:v>
                </c:pt>
                <c:pt idx="22">
                  <c:v>0.14909863971494366</c:v>
                </c:pt>
                <c:pt idx="23">
                  <c:v>0.13323414890676208</c:v>
                </c:pt>
                <c:pt idx="24">
                  <c:v>0.11846387934106088</c:v>
                </c:pt>
                <c:pt idx="25">
                  <c:v>0.10480569357554891</c:v>
                </c:pt>
                <c:pt idx="26">
                  <c:v>9.2259761996494619E-2</c:v>
                </c:pt>
                <c:pt idx="27">
                  <c:v>8.0810596232669604E-2</c:v>
                </c:pt>
                <c:pt idx="28">
                  <c:v>7.0429210460522515E-2</c:v>
                </c:pt>
                <c:pt idx="29">
                  <c:v>6.1075334769995E-2</c:v>
                </c:pt>
                <c:pt idx="30">
                  <c:v>5.2699612280932166E-2</c:v>
                </c:pt>
                <c:pt idx="31">
                  <c:v>4.5245720831847941E-2</c:v>
                </c:pt>
                <c:pt idx="32">
                  <c:v>3.8652370221649857E-2</c:v>
                </c:pt>
                <c:pt idx="33">
                  <c:v>3.2855136613751439E-2</c:v>
                </c:pt>
                <c:pt idx="34">
                  <c:v>2.7788106305741543E-2</c:v>
                </c:pt>
                <c:pt idx="35">
                  <c:v>2.338531119197949E-2</c:v>
                </c:pt>
                <c:pt idx="36">
                  <c:v>1.9581947549493533E-2</c:v>
                </c:pt>
                <c:pt idx="37">
                  <c:v>1.631537799644801E-2</c:v>
                </c:pt>
                <c:pt idx="38">
                  <c:v>1.3525923433175208E-2</c:v>
                </c:pt>
                <c:pt idx="39">
                  <c:v>1.1157457388483207E-2</c:v>
                </c:pt>
                <c:pt idx="40">
                  <c:v>9.1578194443670893E-3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F-413E-A0C3-1D8643AD3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255343"/>
        <c:axId val="353518991"/>
      </c:scatterChart>
      <c:valAx>
        <c:axId val="45725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518991"/>
        <c:crosses val="autoZero"/>
        <c:crossBetween val="midCat"/>
      </c:valAx>
      <c:valAx>
        <c:axId val="3535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25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112693</xdr:rowOff>
    </xdr:from>
    <xdr:to>
      <xdr:col>3</xdr:col>
      <xdr:colOff>54458</xdr:colOff>
      <xdr:row>5</xdr:row>
      <xdr:rowOff>60591</xdr:rowOff>
    </xdr:to>
    <xdr:pic>
      <xdr:nvPicPr>
        <xdr:cNvPr id="2" name="Рисунок 1" descr="796. &#10;j = x+y—z, ">
          <a:extLst>
            <a:ext uri="{FF2B5EF4-FFF2-40B4-BE49-F238E27FC236}">
              <a16:creationId xmlns:a16="http://schemas.microsoft.com/office/drawing/2014/main" id="{E912DF6E-1CAC-4D49-A394-2DE6E013E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002"/>
          <a:ext cx="1888902" cy="6691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109665</xdr:colOff>
      <xdr:row>5</xdr:row>
      <xdr:rowOff>139593</xdr:rowOff>
    </xdr:from>
    <xdr:to>
      <xdr:col>2</xdr:col>
      <xdr:colOff>442846</xdr:colOff>
      <xdr:row>7</xdr:row>
      <xdr:rowOff>109674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036080E-828A-4B75-85CA-C67753DEB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665" y="1073417"/>
          <a:ext cx="1547152" cy="34361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147169</xdr:rowOff>
    </xdr:from>
    <xdr:to>
      <xdr:col>11</xdr:col>
      <xdr:colOff>85030</xdr:colOff>
      <xdr:row>7</xdr:row>
      <xdr:rowOff>61969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6B5F760-5D52-4407-B3B5-E1E22A5FE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7320" y="1080993"/>
          <a:ext cx="5547897" cy="288329"/>
        </a:xfrm>
        <a:prstGeom prst="rect">
          <a:avLst/>
        </a:prstGeom>
      </xdr:spPr>
    </xdr:pic>
    <xdr:clientData/>
  </xdr:twoCellAnchor>
  <xdr:twoCellAnchor>
    <xdr:from>
      <xdr:col>0</xdr:col>
      <xdr:colOff>41868</xdr:colOff>
      <xdr:row>51</xdr:row>
      <xdr:rowOff>40222</xdr:rowOff>
    </xdr:from>
    <xdr:to>
      <xdr:col>5</xdr:col>
      <xdr:colOff>344053</xdr:colOff>
      <xdr:row>67</xdr:row>
      <xdr:rowOff>13512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C045B2C-783F-4F5E-A510-7B76D4107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92295</xdr:colOff>
      <xdr:row>51</xdr:row>
      <xdr:rowOff>146524</xdr:rowOff>
    </xdr:from>
    <xdr:to>
      <xdr:col>10</xdr:col>
      <xdr:colOff>394480</xdr:colOff>
      <xdr:row>66</xdr:row>
      <xdr:rowOff>127473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43E4891C-E534-4909-9CEF-480F1BA1E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10646</xdr:colOff>
      <xdr:row>52</xdr:row>
      <xdr:rowOff>24772</xdr:rowOff>
    </xdr:from>
    <xdr:to>
      <xdr:col>16</xdr:col>
      <xdr:colOff>312831</xdr:colOff>
      <xdr:row>67</xdr:row>
      <xdr:rowOff>5722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D6CB5A-4295-4F71-A2C1-0B72738A8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11922</xdr:rowOff>
    </xdr:from>
    <xdr:to>
      <xdr:col>3</xdr:col>
      <xdr:colOff>152152</xdr:colOff>
      <xdr:row>4</xdr:row>
      <xdr:rowOff>145186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8CD0693-D3A0-4F66-AD44-C88B7DCB4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3351"/>
          <a:ext cx="1979397" cy="6775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127649</xdr:rowOff>
    </xdr:from>
    <xdr:to>
      <xdr:col>9</xdr:col>
      <xdr:colOff>104076</xdr:colOff>
      <xdr:row>7</xdr:row>
      <xdr:rowOff>35539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C94D848-AE46-4310-B2AB-83D9A8A3A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34792"/>
          <a:ext cx="5585811" cy="270747"/>
        </a:xfrm>
        <a:prstGeom prst="rect">
          <a:avLst/>
        </a:prstGeom>
      </xdr:spPr>
    </xdr:pic>
    <xdr:clientData/>
  </xdr:twoCellAnchor>
  <xdr:twoCellAnchor>
    <xdr:from>
      <xdr:col>0</xdr:col>
      <xdr:colOff>155575</xdr:colOff>
      <xdr:row>51</xdr:row>
      <xdr:rowOff>97937</xdr:rowOff>
    </xdr:from>
    <xdr:to>
      <xdr:col>6</xdr:col>
      <xdr:colOff>0</xdr:colOff>
      <xdr:row>67</xdr:row>
      <xdr:rowOff>78887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E098C30-6608-4EEA-8598-3F2A00210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184640</xdr:colOff>
      <xdr:row>51</xdr:row>
      <xdr:rowOff>181464</xdr:rowOff>
    </xdr:from>
    <xdr:to>
      <xdr:col>13</xdr:col>
      <xdr:colOff>485531</xdr:colOff>
      <xdr:row>66</xdr:row>
      <xdr:rowOff>162413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26EF970-742B-446E-B1C4-B38749EB1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98878</xdr:colOff>
      <xdr:row>51</xdr:row>
      <xdr:rowOff>138339</xdr:rowOff>
    </xdr:from>
    <xdr:to>
      <xdr:col>5</xdr:col>
      <xdr:colOff>571499</xdr:colOff>
      <xdr:row>66</xdr:row>
      <xdr:rowOff>119289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5CAAC3F-3890-43D8-8F2E-E1BCCBF4F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229507</xdr:colOff>
      <xdr:row>52</xdr:row>
      <xdr:rowOff>35831</xdr:rowOff>
    </xdr:from>
    <xdr:to>
      <xdr:col>17</xdr:col>
      <xdr:colOff>7257</xdr:colOff>
      <xdr:row>77</xdr:row>
      <xdr:rowOff>77107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3CE4B96-4D30-4961-BBFF-0C6E3FF43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7384</xdr:colOff>
      <xdr:row>1</xdr:row>
      <xdr:rowOff>95988</xdr:rowOff>
    </xdr:from>
    <xdr:to>
      <xdr:col>3</xdr:col>
      <xdr:colOff>534214</xdr:colOff>
      <xdr:row>4</xdr:row>
      <xdr:rowOff>66905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DFFE30C5-6C7B-47EC-ABF7-A8B0AB627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84" y="280581"/>
          <a:ext cx="2365377" cy="524696"/>
        </a:xfrm>
        <a:prstGeom prst="rect">
          <a:avLst/>
        </a:prstGeom>
      </xdr:spPr>
    </xdr:pic>
    <xdr:clientData/>
  </xdr:twoCellAnchor>
  <xdr:twoCellAnchor editAs="oneCell">
    <xdr:from>
      <xdr:col>0</xdr:col>
      <xdr:colOff>72804</xdr:colOff>
      <xdr:row>5</xdr:row>
      <xdr:rowOff>48733</xdr:rowOff>
    </xdr:from>
    <xdr:to>
      <xdr:col>4</xdr:col>
      <xdr:colOff>529643</xdr:colOff>
      <xdr:row>7</xdr:row>
      <xdr:rowOff>13766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946AA01B-53D1-4150-A0C4-B253E99BA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804" y="971698"/>
          <a:ext cx="2908234" cy="334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1"/>
  <sheetViews>
    <sheetView zoomScaleNormal="100" workbookViewId="0">
      <selection activeCell="Z6" sqref="Z6"/>
    </sheetView>
  </sheetViews>
  <sheetFormatPr defaultRowHeight="15" x14ac:dyDescent="0.25"/>
  <cols>
    <col min="19" max="19" width="9.5703125" customWidth="1"/>
  </cols>
  <sheetData>
    <row r="1" spans="1:22" x14ac:dyDescent="0.25">
      <c r="A1" s="5" t="s">
        <v>4</v>
      </c>
      <c r="B1" s="5"/>
      <c r="C1" s="5"/>
      <c r="D1" s="5"/>
      <c r="E1" s="5"/>
    </row>
    <row r="3" spans="1:22" x14ac:dyDescent="0.25">
      <c r="D3" s="1"/>
    </row>
    <row r="4" spans="1:22" x14ac:dyDescent="0.25">
      <c r="E4" s="5" t="s">
        <v>10</v>
      </c>
      <c r="F4" s="5"/>
    </row>
    <row r="9" spans="1:22" x14ac:dyDescent="0.25">
      <c r="A9" s="6" t="s">
        <v>6</v>
      </c>
      <c r="B9" s="6"/>
      <c r="C9" s="6"/>
      <c r="D9" s="6"/>
      <c r="F9" s="7" t="s">
        <v>7</v>
      </c>
      <c r="G9" s="7"/>
      <c r="H9" s="7"/>
      <c r="I9" s="7"/>
      <c r="K9" s="9" t="s">
        <v>12</v>
      </c>
      <c r="L9" s="9"/>
      <c r="M9" s="9"/>
      <c r="N9" s="9"/>
    </row>
    <row r="10" spans="1:22" x14ac:dyDescent="0.25">
      <c r="A10" s="2" t="s">
        <v>0</v>
      </c>
      <c r="B10" s="2" t="s">
        <v>1</v>
      </c>
      <c r="C10" s="2" t="s">
        <v>2</v>
      </c>
      <c r="D10" s="2" t="s">
        <v>3</v>
      </c>
      <c r="F10" s="2" t="s">
        <v>0</v>
      </c>
      <c r="G10" s="2" t="s">
        <v>1</v>
      </c>
      <c r="H10" s="2" t="s">
        <v>2</v>
      </c>
      <c r="I10" s="2" t="s">
        <v>3</v>
      </c>
      <c r="K10" s="2" t="s">
        <v>0</v>
      </c>
      <c r="L10" s="2" t="s">
        <v>1</v>
      </c>
      <c r="M10" s="2" t="s">
        <v>2</v>
      </c>
      <c r="N10" s="2" t="s">
        <v>3</v>
      </c>
      <c r="P10" t="s">
        <v>13</v>
      </c>
      <c r="Q10" t="s">
        <v>14</v>
      </c>
      <c r="S10" t="s">
        <v>16</v>
      </c>
      <c r="V10">
        <f>MAX(P11:P16)</f>
        <v>64.006117484290655</v>
      </c>
    </row>
    <row r="11" spans="1:22" x14ac:dyDescent="0.25">
      <c r="A11">
        <v>0</v>
      </c>
      <c r="B11">
        <v>3</v>
      </c>
      <c r="C11">
        <v>-2</v>
      </c>
      <c r="D11">
        <v>-3</v>
      </c>
      <c r="E11">
        <f>EXP(A11)+EXP(2*A11)+EXP(-A11)</f>
        <v>3</v>
      </c>
      <c r="F11">
        <v>0</v>
      </c>
      <c r="G11">
        <v>3</v>
      </c>
      <c r="H11">
        <v>-2</v>
      </c>
      <c r="I11">
        <v>-3</v>
      </c>
      <c r="J11">
        <f>EXP(F11)+EXP(2*F11)+EXP(-F11)</f>
        <v>3</v>
      </c>
      <c r="K11">
        <v>0</v>
      </c>
      <c r="L11">
        <f>EXP(K11)+EXP(2*K11)+EXP(-K11)</f>
        <v>3</v>
      </c>
      <c r="M11">
        <f>EXP(K11)-3*EXP(-K11)</f>
        <v>-2</v>
      </c>
      <c r="N11">
        <f>EXP(K11)+EXP(2*K11)-5*EXP(-K11)</f>
        <v>-3</v>
      </c>
      <c r="P11">
        <f>E11-B11</f>
        <v>0</v>
      </c>
      <c r="Q11">
        <f>J11-G11</f>
        <v>0</v>
      </c>
      <c r="S11" t="s">
        <v>17</v>
      </c>
      <c r="V11">
        <f>MAX(Q11:Q21)</f>
        <v>13.398117484290651</v>
      </c>
    </row>
    <row r="12" spans="1:22" x14ac:dyDescent="0.25">
      <c r="A12">
        <v>0.6</v>
      </c>
      <c r="B12">
        <v>5.5679999999999996</v>
      </c>
      <c r="C12">
        <v>0.184</v>
      </c>
      <c r="D12">
        <v>2.3039999999999998</v>
      </c>
      <c r="E12">
        <f t="shared" ref="E12:E16" si="0">EXP(A12)+EXP(2*A12)+EXP(-A12)</f>
        <v>5.6910473592210824</v>
      </c>
      <c r="F12">
        <v>0.3</v>
      </c>
      <c r="G12">
        <v>3.9060000000000001</v>
      </c>
      <c r="H12">
        <v>-0.872</v>
      </c>
      <c r="I12">
        <v>-0.53700000000000003</v>
      </c>
      <c r="J12">
        <f t="shared" ref="J12:J21" si="1">EXP(F12)+EXP(2*F12)+EXP(-F12)</f>
        <v>3.9127958286482296</v>
      </c>
      <c r="K12">
        <v>7.4999999999999997E-2</v>
      </c>
      <c r="L12">
        <f t="shared" ref="L12:L51" si="2">EXP(K12)+EXP(2*K12)+EXP(-K12)</f>
        <v>3.1674618799414676</v>
      </c>
      <c r="M12">
        <f t="shared" ref="M12:M51" si="3">EXP(K12)-3*EXP(-K12)</f>
        <v>-1.7053463081010269</v>
      </c>
      <c r="N12">
        <f t="shared" ref="N12:N51" si="4">EXP(K12)+EXP(2*K12)-5*EXP(-K12)</f>
        <v>-2.3989990380298494</v>
      </c>
      <c r="P12">
        <f t="shared" ref="P12:P21" si="5">E12-B12</f>
        <v>0.12304735922108279</v>
      </c>
      <c r="Q12">
        <f t="shared" ref="Q12:Q21" si="6">J12-G12</f>
        <v>6.7958286482294739E-3</v>
      </c>
      <c r="S12" t="s">
        <v>15</v>
      </c>
      <c r="V12">
        <f>V10/V11</f>
        <v>4.7772470691750613</v>
      </c>
    </row>
    <row r="13" spans="1:22" x14ac:dyDescent="0.25">
      <c r="A13">
        <v>1.2</v>
      </c>
      <c r="B13">
        <v>13.8851</v>
      </c>
      <c r="C13">
        <v>2.41005</v>
      </c>
      <c r="D13">
        <v>12.109400000000001</v>
      </c>
      <c r="E13">
        <f t="shared" si="0"/>
        <v>14.644487515290351</v>
      </c>
      <c r="F13">
        <v>0.6</v>
      </c>
      <c r="G13">
        <v>5.6673499999999999</v>
      </c>
      <c r="H13">
        <v>0.17613000000000001</v>
      </c>
      <c r="I13">
        <v>2.3773</v>
      </c>
      <c r="J13">
        <f t="shared" si="1"/>
        <v>5.6910473592210824</v>
      </c>
      <c r="K13">
        <v>0.15</v>
      </c>
      <c r="L13">
        <f t="shared" si="2"/>
        <v>3.3724010267293441</v>
      </c>
      <c r="M13">
        <f t="shared" si="3"/>
        <v>-1.4202896865468904</v>
      </c>
      <c r="N13">
        <f t="shared" si="4"/>
        <v>-1.7918468318210028</v>
      </c>
      <c r="P13">
        <f t="shared" si="5"/>
        <v>0.75938751529035109</v>
      </c>
      <c r="Q13">
        <f t="shared" si="6"/>
        <v>2.3697359221082515E-2</v>
      </c>
    </row>
    <row r="14" spans="1:22" x14ac:dyDescent="0.25">
      <c r="A14">
        <v>1.8</v>
      </c>
      <c r="B14">
        <v>39.164299999999997</v>
      </c>
      <c r="C14">
        <v>5.5059399999999998</v>
      </c>
      <c r="D14">
        <v>38.198300000000003</v>
      </c>
      <c r="E14">
        <f t="shared" si="0"/>
        <v>42.813180796312523</v>
      </c>
      <c r="F14">
        <v>0.9</v>
      </c>
      <c r="G14">
        <v>8.8525899999999993</v>
      </c>
      <c r="H14">
        <v>1.2395</v>
      </c>
      <c r="I14">
        <v>6.4163199999999998</v>
      </c>
      <c r="J14">
        <f t="shared" si="1"/>
        <v>8.9158202353104965</v>
      </c>
      <c r="K14">
        <v>0.22500000000000001</v>
      </c>
      <c r="L14">
        <f t="shared" si="2"/>
        <v>3.6191511204414102</v>
      </c>
      <c r="M14">
        <f t="shared" si="3"/>
        <v>-1.1432259400862668</v>
      </c>
      <c r="N14">
        <f t="shared" si="4"/>
        <v>-1.1719461921148522</v>
      </c>
      <c r="P14">
        <f t="shared" si="5"/>
        <v>3.6488807963125254</v>
      </c>
      <c r="Q14">
        <f t="shared" si="6"/>
        <v>6.3230235310497207E-2</v>
      </c>
    </row>
    <row r="15" spans="1:22" x14ac:dyDescent="0.25">
      <c r="A15">
        <v>2.4</v>
      </c>
      <c r="B15">
        <v>116.874</v>
      </c>
      <c r="C15">
        <v>10.613099999999999</v>
      </c>
      <c r="D15">
        <v>116.348</v>
      </c>
      <c r="E15">
        <f t="shared" si="0"/>
        <v>132.62431185266587</v>
      </c>
      <c r="F15">
        <v>1.2</v>
      </c>
      <c r="G15">
        <v>14.4931</v>
      </c>
      <c r="H15">
        <v>2.4145599999999998</v>
      </c>
      <c r="I15">
        <v>12.6891</v>
      </c>
      <c r="J15">
        <f t="shared" si="1"/>
        <v>14.644487515290351</v>
      </c>
      <c r="K15">
        <v>0.3</v>
      </c>
      <c r="L15">
        <f t="shared" si="2"/>
        <v>3.9127958286482296</v>
      </c>
      <c r="M15">
        <f t="shared" si="3"/>
        <v>-0.87259585446915056</v>
      </c>
      <c r="N15">
        <f t="shared" si="4"/>
        <v>-0.53211349544207742</v>
      </c>
      <c r="P15">
        <f t="shared" si="5"/>
        <v>15.750311852665874</v>
      </c>
      <c r="Q15">
        <f t="shared" si="6"/>
        <v>0.15138751529035055</v>
      </c>
    </row>
    <row r="16" spans="1:22" x14ac:dyDescent="0.25">
      <c r="A16">
        <v>3</v>
      </c>
      <c r="B16">
        <v>359.55799999999999</v>
      </c>
      <c r="C16">
        <v>19.607600000000001</v>
      </c>
      <c r="D16">
        <v>359.27199999999999</v>
      </c>
      <c r="E16">
        <f t="shared" si="0"/>
        <v>423.56411748429065</v>
      </c>
      <c r="F16">
        <v>1.5</v>
      </c>
      <c r="G16">
        <v>24.448899999999998</v>
      </c>
      <c r="H16">
        <v>3.8077800000000002</v>
      </c>
      <c r="I16">
        <v>23.113</v>
      </c>
      <c r="J16">
        <f t="shared" si="1"/>
        <v>24.790356153674161</v>
      </c>
      <c r="K16">
        <v>0.375</v>
      </c>
      <c r="L16">
        <f t="shared" si="2"/>
        <v>4.2592807100218479</v>
      </c>
      <c r="M16">
        <f t="shared" si="3"/>
        <v>-0.60687642175471535</v>
      </c>
      <c r="N16">
        <f t="shared" si="4"/>
        <v>0.13554503727601475</v>
      </c>
      <c r="P16">
        <f t="shared" si="5"/>
        <v>64.006117484290655</v>
      </c>
      <c r="Q16">
        <f t="shared" si="6"/>
        <v>0.34145615367416227</v>
      </c>
    </row>
    <row r="17" spans="6:17" x14ac:dyDescent="0.25">
      <c r="F17">
        <v>1.8</v>
      </c>
      <c r="G17">
        <v>42.071899999999999</v>
      </c>
      <c r="H17">
        <v>5.5453900000000003</v>
      </c>
      <c r="I17">
        <v>41.082599999999999</v>
      </c>
      <c r="J17">
        <f t="shared" si="1"/>
        <v>42.813180796312523</v>
      </c>
      <c r="K17">
        <v>0.45</v>
      </c>
      <c r="L17">
        <f t="shared" si="2"/>
        <v>4.6655434482688918</v>
      </c>
      <c r="M17">
        <f t="shared" si="3"/>
        <v>-0.34457226937515117</v>
      </c>
      <c r="N17">
        <f t="shared" si="4"/>
        <v>0.83977453853825201</v>
      </c>
      <c r="Q17">
        <f t="shared" si="6"/>
        <v>0.74128079631252319</v>
      </c>
    </row>
    <row r="18" spans="6:17" x14ac:dyDescent="0.25">
      <c r="F18">
        <v>2.1</v>
      </c>
      <c r="G18">
        <v>73.407499999999999</v>
      </c>
      <c r="H18">
        <v>7.7847200000000001</v>
      </c>
      <c r="I18">
        <v>72.674999999999997</v>
      </c>
      <c r="J18">
        <f t="shared" si="1"/>
        <v>74.974957381745796</v>
      </c>
      <c r="K18">
        <v>0.52500000000000002</v>
      </c>
      <c r="L18">
        <f t="shared" si="2"/>
        <v>5.1396653308090707</v>
      </c>
      <c r="M18">
        <f t="shared" si="3"/>
        <v>-8.4207244721353991E-2</v>
      </c>
      <c r="N18">
        <f t="shared" si="4"/>
        <v>1.5903331446081799</v>
      </c>
      <c r="Q18">
        <f t="shared" si="6"/>
        <v>1.5674573817457969</v>
      </c>
    </row>
    <row r="19" spans="6:17" x14ac:dyDescent="0.25">
      <c r="F19">
        <v>2.4</v>
      </c>
      <c r="G19">
        <v>129.374</v>
      </c>
      <c r="H19">
        <v>10.7285</v>
      </c>
      <c r="I19">
        <v>128.83199999999999</v>
      </c>
      <c r="J19">
        <f t="shared" si="1"/>
        <v>132.62431185266587</v>
      </c>
      <c r="K19">
        <v>0.6</v>
      </c>
      <c r="L19">
        <f t="shared" si="2"/>
        <v>5.6910473592210824</v>
      </c>
      <c r="M19">
        <f t="shared" si="3"/>
        <v>0.17568389210842983</v>
      </c>
      <c r="N19">
        <f t="shared" si="4"/>
        <v>2.3981775426569243</v>
      </c>
      <c r="Q19">
        <f t="shared" si="6"/>
        <v>3.2503118526658739</v>
      </c>
    </row>
    <row r="20" spans="6:17" x14ac:dyDescent="0.25">
      <c r="F20">
        <v>2.7</v>
      </c>
      <c r="G20">
        <v>229.715</v>
      </c>
      <c r="H20">
        <v>14.6433</v>
      </c>
      <c r="I20">
        <v>229.31399999999999</v>
      </c>
      <c r="J20">
        <f t="shared" si="1"/>
        <v>236.35335344179975</v>
      </c>
      <c r="K20">
        <v>0.67500000000000004</v>
      </c>
      <c r="L20">
        <f t="shared" si="2"/>
        <v>6.3306149272743717</v>
      </c>
      <c r="M20">
        <f t="shared" si="3"/>
        <v>0.43656371414719986</v>
      </c>
      <c r="N20">
        <f t="shared" si="4"/>
        <v>3.2756764036290762</v>
      </c>
      <c r="Q20">
        <f t="shared" si="6"/>
        <v>6.638353441799751</v>
      </c>
    </row>
    <row r="21" spans="6:17" x14ac:dyDescent="0.25">
      <c r="F21">
        <v>3</v>
      </c>
      <c r="G21">
        <v>410.166</v>
      </c>
      <c r="H21">
        <v>19.883500000000002</v>
      </c>
      <c r="I21">
        <v>409.86900000000003</v>
      </c>
      <c r="J21">
        <f t="shared" si="1"/>
        <v>423.56411748429065</v>
      </c>
      <c r="K21">
        <v>0.75</v>
      </c>
      <c r="L21">
        <f t="shared" si="2"/>
        <v>7.0710556396917541</v>
      </c>
      <c r="M21">
        <f t="shared" si="3"/>
        <v>0.69990035838963083</v>
      </c>
      <c r="N21">
        <f t="shared" si="4"/>
        <v>4.2368563232456662</v>
      </c>
      <c r="Q21">
        <f t="shared" si="6"/>
        <v>13.398117484290651</v>
      </c>
    </row>
    <row r="22" spans="6:17" x14ac:dyDescent="0.25">
      <c r="K22">
        <v>0.82499999999999996</v>
      </c>
      <c r="L22">
        <f t="shared" si="2"/>
        <v>7.9270955849741007</v>
      </c>
      <c r="M22">
        <f t="shared" si="3"/>
        <v>0.96717578793445602</v>
      </c>
      <c r="N22">
        <f t="shared" si="4"/>
        <v>5.2976856301844055</v>
      </c>
    </row>
    <row r="23" spans="6:17" x14ac:dyDescent="0.25">
      <c r="K23">
        <v>0.9</v>
      </c>
      <c r="L23">
        <f t="shared" si="2"/>
        <v>8.9158202353104965</v>
      </c>
      <c r="M23">
        <f t="shared" si="3"/>
        <v>1.2398941319351526</v>
      </c>
      <c r="N23">
        <f t="shared" si="4"/>
        <v>6.4764022768669012</v>
      </c>
    </row>
    <row r="24" spans="6:17" x14ac:dyDescent="0.25">
      <c r="K24">
        <v>0.97499999999999998</v>
      </c>
      <c r="L24">
        <f t="shared" si="2"/>
        <v>10.057047145135055</v>
      </c>
      <c r="M24">
        <f t="shared" si="3"/>
        <v>1.5195901502931357</v>
      </c>
      <c r="N24">
        <f t="shared" si="4"/>
        <v>7.7938930237561141</v>
      </c>
    </row>
    <row r="25" spans="6:17" x14ac:dyDescent="0.25">
      <c r="K25">
        <v>1.05</v>
      </c>
      <c r="L25">
        <f t="shared" si="2"/>
        <v>11.373758779741971</v>
      </c>
      <c r="M25">
        <f t="shared" si="3"/>
        <v>1.8078378707296978</v>
      </c>
      <c r="N25">
        <f t="shared" si="4"/>
        <v>9.274132285075039</v>
      </c>
    </row>
    <row r="26" spans="6:17" x14ac:dyDescent="0.25">
      <c r="K26">
        <v>1.125</v>
      </c>
      <c r="L26">
        <f t="shared" si="2"/>
        <v>12.892605152634907</v>
      </c>
      <c r="M26">
        <f t="shared" si="3"/>
        <v>2.1062594468429818</v>
      </c>
      <c r="N26">
        <f t="shared" si="4"/>
        <v>10.944690348484809</v>
      </c>
    </row>
    <row r="27" spans="6:17" x14ac:dyDescent="0.25">
      <c r="K27">
        <v>1.2</v>
      </c>
      <c r="L27">
        <f t="shared" si="2"/>
        <v>14.644487515290351</v>
      </c>
      <c r="M27">
        <f t="shared" si="3"/>
        <v>2.4165342869999407</v>
      </c>
      <c r="N27">
        <f t="shared" si="4"/>
        <v>12.837322243817137</v>
      </c>
    </row>
    <row r="28" spans="6:17" x14ac:dyDescent="0.25">
      <c r="K28">
        <v>1.2749999999999999</v>
      </c>
      <c r="L28">
        <f t="shared" si="2"/>
        <v>16.665236160986016</v>
      </c>
      <c r="M28">
        <f t="shared" si="3"/>
        <v>2.7404085054373573</v>
      </c>
      <c r="N28">
        <f t="shared" si="4"/>
        <v>14.98865035165757</v>
      </c>
    </row>
    <row r="29" spans="6:17" x14ac:dyDescent="0.25">
      <c r="K29">
        <v>1.35</v>
      </c>
      <c r="L29">
        <f t="shared" si="2"/>
        <v>18.996397516215705</v>
      </c>
      <c r="M29">
        <f t="shared" si="3"/>
        <v>3.0797047487592999</v>
      </c>
      <c r="N29">
        <f t="shared" si="4"/>
        <v>17.440955952340353</v>
      </c>
    </row>
    <row r="30" spans="6:17" x14ac:dyDescent="0.25">
      <c r="K30">
        <v>1.425</v>
      </c>
      <c r="L30">
        <f t="shared" si="2"/>
        <v>21.686148146531991</v>
      </c>
      <c r="M30">
        <f t="shared" si="3"/>
        <v>3.4363324531309809</v>
      </c>
      <c r="N30">
        <f t="shared" si="4"/>
        <v>20.243097367281937</v>
      </c>
    </row>
    <row r="31" spans="6:17" x14ac:dyDescent="0.25">
      <c r="K31">
        <v>1.5</v>
      </c>
      <c r="L31">
        <f t="shared" si="2"/>
        <v>24.790356153674161</v>
      </c>
      <c r="M31">
        <f t="shared" si="3"/>
        <v>3.8122985898927748</v>
      </c>
      <c r="N31">
        <f t="shared" si="4"/>
        <v>23.451575192783583</v>
      </c>
    </row>
    <row r="32" spans="6:17" x14ac:dyDescent="0.25">
      <c r="K32">
        <v>1.575</v>
      </c>
      <c r="L32">
        <f t="shared" si="2"/>
        <v>28.37381375173414</v>
      </c>
      <c r="M32">
        <f t="shared" si="3"/>
        <v>4.2097189600668203</v>
      </c>
      <c r="N32">
        <f t="shared" si="4"/>
        <v>27.131768435647224</v>
      </c>
    </row>
    <row r="33" spans="11:14" x14ac:dyDescent="0.25">
      <c r="K33">
        <v>1.65</v>
      </c>
      <c r="L33">
        <f t="shared" si="2"/>
        <v>32.511668656458482</v>
      </c>
      <c r="M33">
        <f t="shared" si="3"/>
        <v>4.6308301013175859</v>
      </c>
      <c r="N33">
        <f t="shared" si="4"/>
        <v>31.359369204733959</v>
      </c>
    </row>
    <row r="34" spans="11:14" x14ac:dyDescent="0.25">
      <c r="K34">
        <v>1.7250000000000001</v>
      </c>
      <c r="L34">
        <f t="shared" si="2"/>
        <v>37.291086390213998</v>
      </c>
      <c r="M34">
        <f t="shared" si="3"/>
        <v>5.0780018743744622</v>
      </c>
      <c r="N34">
        <f t="shared" si="4"/>
        <v>36.222048079576602</v>
      </c>
    </row>
    <row r="35" spans="11:14" x14ac:dyDescent="0.25">
      <c r="K35">
        <v>1.8</v>
      </c>
      <c r="L35">
        <f t="shared" si="2"/>
        <v>42.813180796312523</v>
      </c>
      <c r="M35">
        <f t="shared" si="3"/>
        <v>5.5537507997481868</v>
      </c>
      <c r="N35">
        <f t="shared" si="4"/>
        <v>41.821387466983005</v>
      </c>
    </row>
    <row r="36" spans="11:14" x14ac:dyDescent="0.25">
      <c r="K36">
        <v>1.875</v>
      </c>
      <c r="L36">
        <f t="shared" si="2"/>
        <v>49.195256087237823</v>
      </c>
      <c r="M36">
        <f t="shared" si="3"/>
        <v>6.060754219795327</v>
      </c>
      <c r="N36">
        <f t="shared" si="4"/>
        <v>48.275126286168252</v>
      </c>
    </row>
    <row r="37" spans="11:14" x14ac:dyDescent="0.25">
      <c r="K37">
        <v>1.95</v>
      </c>
      <c r="L37">
        <f t="shared" si="2"/>
        <v>56.573410757705972</v>
      </c>
      <c r="M37">
        <f t="shared" si="3"/>
        <v>6.6018653658297524</v>
      </c>
      <c r="N37">
        <f t="shared" si="4"/>
        <v>55.719766328186893</v>
      </c>
    </row>
    <row r="38" spans="11:14" x14ac:dyDescent="0.25">
      <c r="K38">
        <v>2.0249999999999999</v>
      </c>
      <c r="L38">
        <f t="shared" si="2"/>
        <v>65.105561833270869</v>
      </c>
      <c r="M38">
        <f t="shared" si="3"/>
        <v>7.1801294150733543</v>
      </c>
      <c r="N38">
        <f t="shared" si="4"/>
        <v>64.313598774143884</v>
      </c>
    </row>
    <row r="39" spans="11:14" x14ac:dyDescent="0.25">
      <c r="K39">
        <v>2.1</v>
      </c>
      <c r="L39">
        <f t="shared" si="2"/>
        <v>74.974957381745796</v>
      </c>
      <c r="M39">
        <f t="shared" si="3"/>
        <v>7.7988006278087063</v>
      </c>
      <c r="N39">
        <f t="shared" si="4"/>
        <v>74.240218812227894</v>
      </c>
    </row>
    <row r="40" spans="11:14" x14ac:dyDescent="0.25">
      <c r="K40">
        <v>2.1749999999999998</v>
      </c>
      <c r="L40">
        <f t="shared" si="2"/>
        <v>86.394256201119205</v>
      </c>
      <c r="M40">
        <f t="shared" si="3"/>
        <v>8.4613606611753145</v>
      </c>
      <c r="N40">
        <f t="shared" si="4"/>
        <v>85.712607279094613</v>
      </c>
    </row>
    <row r="41" spans="11:14" x14ac:dyDescent="0.25">
      <c r="K41">
        <v>2.25</v>
      </c>
      <c r="L41">
        <f t="shared" si="2"/>
        <v>99.6102663614422</v>
      </c>
      <c r="M41">
        <f t="shared" si="3"/>
        <v>9.1715381626729329</v>
      </c>
      <c r="N41">
        <f t="shared" si="4"/>
        <v>98.977871014071013</v>
      </c>
    </row>
    <row r="42" spans="11:14" x14ac:dyDescent="0.25">
      <c r="K42">
        <v>2.3250000000000002</v>
      </c>
      <c r="L42">
        <f t="shared" si="2"/>
        <v>114.90944910695657</v>
      </c>
      <c r="M42">
        <f t="shared" si="3"/>
        <v>9.9333297536369507</v>
      </c>
      <c r="N42">
        <f t="shared" si="4"/>
        <v>114.32274844264848</v>
      </c>
    </row>
    <row r="43" spans="11:14" x14ac:dyDescent="0.25">
      <c r="K43">
        <v>2.4</v>
      </c>
      <c r="L43">
        <f t="shared" si="2"/>
        <v>132.62431185266587</v>
      </c>
      <c r="M43">
        <f t="shared" si="3"/>
        <v>10.751022520773363</v>
      </c>
      <c r="N43">
        <f t="shared" si="4"/>
        <v>132.08000413292939</v>
      </c>
    </row>
    <row r="44" spans="11:14" x14ac:dyDescent="0.25">
      <c r="K44">
        <v>2.4750000000000001</v>
      </c>
      <c r="L44">
        <f t="shared" si="2"/>
        <v>153.14083402483357</v>
      </c>
      <c r="M44">
        <f t="shared" si="3"/>
        <v>11.629218142327469</v>
      </c>
      <c r="N44">
        <f t="shared" si="4"/>
        <v>152.6358560832897</v>
      </c>
    </row>
    <row r="45" spans="11:14" x14ac:dyDescent="0.25">
      <c r="K45">
        <v>2.5499999999999998</v>
      </c>
      <c r="L45">
        <f t="shared" si="2"/>
        <v>176.90709274856587</v>
      </c>
      <c r="M45">
        <f t="shared" si="3"/>
        <v>12.572858784659569</v>
      </c>
      <c r="N45">
        <f t="shared" si="4"/>
        <v>176.43860275255898</v>
      </c>
    </row>
    <row r="46" spans="11:14" x14ac:dyDescent="0.25">
      <c r="K46">
        <v>2.625</v>
      </c>
      <c r="L46">
        <f t="shared" si="2"/>
        <v>204.44328240173135</v>
      </c>
      <c r="M46">
        <f t="shared" si="3"/>
        <v>13.58725491496434</v>
      </c>
      <c r="N46">
        <f t="shared" si="4"/>
        <v>204.00864385952585</v>
      </c>
    </row>
    <row r="47" spans="11:14" x14ac:dyDescent="0.25">
      <c r="K47">
        <v>2.7</v>
      </c>
      <c r="L47">
        <f t="shared" si="2"/>
        <v>236.35335344179975</v>
      </c>
      <c r="M47">
        <f t="shared" si="3"/>
        <v>14.678115186653587</v>
      </c>
      <c r="N47">
        <f t="shared" si="4"/>
        <v>235.95012036536127</v>
      </c>
    </row>
    <row r="48" spans="11:14" x14ac:dyDescent="0.25">
      <c r="K48">
        <v>2.7749999999999999</v>
      </c>
      <c r="L48">
        <f t="shared" si="2"/>
        <v>273.33853237812008</v>
      </c>
      <c r="M48">
        <f t="shared" si="3"/>
        <v>15.851578565586649</v>
      </c>
      <c r="N48">
        <f t="shared" si="4"/>
        <v>272.964435517982</v>
      </c>
    </row>
    <row r="49" spans="11:14" x14ac:dyDescent="0.25">
      <c r="K49">
        <v>2.85</v>
      </c>
      <c r="L49">
        <f t="shared" si="2"/>
        <v>316.21302712850274</v>
      </c>
      <c r="M49">
        <f t="shared" si="3"/>
        <v>17.114248877943123</v>
      </c>
      <c r="N49">
        <f t="shared" si="4"/>
        <v>315.86596120325373</v>
      </c>
    </row>
    <row r="50" spans="11:14" x14ac:dyDescent="0.25">
      <c r="K50">
        <v>2.9249999999999998</v>
      </c>
      <c r="L50">
        <f t="shared" si="2"/>
        <v>365.92227122054618</v>
      </c>
      <c r="M50">
        <f t="shared" si="3"/>
        <v>18.473231974160807</v>
      </c>
      <c r="N50">
        <f t="shared" si="4"/>
        <v>365.6002830690698</v>
      </c>
    </row>
    <row r="51" spans="11:14" x14ac:dyDescent="0.25">
      <c r="K51">
        <v>3</v>
      </c>
      <c r="L51">
        <f t="shared" si="2"/>
        <v>423.56411748429065</v>
      </c>
      <c r="M51">
        <f t="shared" si="3"/>
        <v>19.936175718084076</v>
      </c>
      <c r="N51">
        <f t="shared" si="4"/>
        <v>423.26539507408341</v>
      </c>
    </row>
  </sheetData>
  <mergeCells count="5">
    <mergeCell ref="A1:E1"/>
    <mergeCell ref="E4:F4"/>
    <mergeCell ref="A9:D9"/>
    <mergeCell ref="F9:I9"/>
    <mergeCell ref="K9:N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EDC8-4B5F-4C86-9B78-FF5F1F6ECB3F}">
  <dimension ref="A1:K51"/>
  <sheetViews>
    <sheetView tabSelected="1" topLeftCell="A4" zoomScaleNormal="100" workbookViewId="0">
      <selection activeCell="H11" sqref="H11"/>
    </sheetView>
  </sheetViews>
  <sheetFormatPr defaultRowHeight="15" x14ac:dyDescent="0.25"/>
  <sheetData>
    <row r="1" spans="1:11" x14ac:dyDescent="0.25">
      <c r="A1" s="5" t="s">
        <v>5</v>
      </c>
      <c r="B1" s="5"/>
      <c r="C1" s="5"/>
      <c r="D1" s="5"/>
      <c r="E1" s="5"/>
    </row>
    <row r="4" spans="1:11" x14ac:dyDescent="0.25">
      <c r="D4" s="4"/>
      <c r="E4" s="4" t="s">
        <v>11</v>
      </c>
      <c r="F4" s="4"/>
    </row>
    <row r="9" spans="1:11" x14ac:dyDescent="0.25">
      <c r="A9" s="6" t="s">
        <v>6</v>
      </c>
      <c r="B9" s="6"/>
      <c r="C9" s="6"/>
      <c r="E9" s="7" t="s">
        <v>7</v>
      </c>
      <c r="F9" s="7"/>
      <c r="G9" s="7"/>
      <c r="I9" s="8" t="s">
        <v>9</v>
      </c>
      <c r="J9" s="8"/>
      <c r="K9" s="8"/>
    </row>
    <row r="10" spans="1:11" x14ac:dyDescent="0.25">
      <c r="A10" s="2" t="s">
        <v>0</v>
      </c>
      <c r="B10" s="2" t="s">
        <v>1</v>
      </c>
      <c r="C10" s="2" t="s">
        <v>2</v>
      </c>
      <c r="E10" s="2" t="s">
        <v>0</v>
      </c>
      <c r="F10" s="2" t="s">
        <v>1</v>
      </c>
      <c r="G10" s="2" t="s">
        <v>2</v>
      </c>
      <c r="I10" s="2" t="s">
        <v>0</v>
      </c>
      <c r="J10" s="2" t="s">
        <v>1</v>
      </c>
      <c r="K10" s="2" t="s">
        <v>2</v>
      </c>
    </row>
    <row r="11" spans="1:11" x14ac:dyDescent="0.25">
      <c r="A11">
        <v>0</v>
      </c>
      <c r="B11">
        <v>0</v>
      </c>
      <c r="C11">
        <v>-1</v>
      </c>
      <c r="D11">
        <f>EXP(A11)+EXP(-A11)+A11*EXP(A11)-A11*A11-2</f>
        <v>0</v>
      </c>
      <c r="E11">
        <v>0</v>
      </c>
      <c r="F11">
        <v>0</v>
      </c>
      <c r="G11">
        <v>-1</v>
      </c>
      <c r="H11" s="4">
        <f>EXP(E11)+EXP(-E11)+E11*EXP(E11)-E11*E11-2</f>
        <v>0</v>
      </c>
      <c r="I11">
        <v>0</v>
      </c>
      <c r="J11">
        <f>EXP(I11)+EXP(-I11)+I11*EXP(I11)-I11*I11-2</f>
        <v>0</v>
      </c>
      <c r="K11">
        <f>EXP(I11)-EXP(-I11)+(I11-1)*EXP(I11)-2*I11</f>
        <v>-1</v>
      </c>
    </row>
    <row r="12" spans="1:11" x14ac:dyDescent="0.25">
      <c r="A12">
        <v>0.6</v>
      </c>
      <c r="B12">
        <v>1.0858399999999999</v>
      </c>
      <c r="C12">
        <v>-0.66829499999999997</v>
      </c>
      <c r="D12">
        <f t="shared" ref="D12:D16" si="0">EXP(A12)+EXP(-A12)+A12*EXP(A12)-A12*A12-2</f>
        <v>1.1042017167188405</v>
      </c>
      <c r="E12">
        <v>0.3</v>
      </c>
      <c r="F12">
        <v>0.40458100000000002</v>
      </c>
      <c r="G12">
        <v>-0.93653500000000001</v>
      </c>
      <c r="I12">
        <v>7.4999999999999997E-2</v>
      </c>
      <c r="J12">
        <f t="shared" ref="J12:J51" si="1">EXP(I12)+EXP(-I12)+I12*EXP(I12)-I12*I12-2</f>
        <v>8.0843948529531584E-2</v>
      </c>
      <c r="K12">
        <f t="shared" ref="K12:K51" si="2">EXP(I12)-EXP(-I12)+(I12-1)*EXP(I12)-2*I12</f>
        <v>-0.99690217501220557</v>
      </c>
    </row>
    <row r="13" spans="1:11" x14ac:dyDescent="0.25">
      <c r="A13">
        <v>1.2</v>
      </c>
      <c r="B13">
        <v>4.0957400000000002</v>
      </c>
      <c r="C13">
        <v>1.2201599999999999</v>
      </c>
      <c r="D13">
        <f t="shared" si="0"/>
        <v>4.165451441932607</v>
      </c>
      <c r="E13">
        <v>0.6</v>
      </c>
      <c r="F13">
        <v>1.1013599999999999</v>
      </c>
      <c r="G13">
        <v>-0.65781400000000001</v>
      </c>
      <c r="I13">
        <v>0.15</v>
      </c>
      <c r="J13">
        <f t="shared" si="1"/>
        <v>0.17431735556258321</v>
      </c>
      <c r="K13">
        <f t="shared" si="2"/>
        <v>-0.98643284001581533</v>
      </c>
    </row>
    <row r="14" spans="1:11" x14ac:dyDescent="0.25">
      <c r="A14">
        <v>1.8</v>
      </c>
      <c r="B14">
        <v>11.6546</v>
      </c>
      <c r="C14">
        <v>6.9243899999999998</v>
      </c>
      <c r="D14">
        <f t="shared" si="0"/>
        <v>11.864311788577838</v>
      </c>
      <c r="E14">
        <v>0.9</v>
      </c>
      <c r="F14">
        <v>2.2638799999999999</v>
      </c>
      <c r="G14">
        <v>1.80719E-3</v>
      </c>
      <c r="I14">
        <v>0.22500000000000001</v>
      </c>
      <c r="J14">
        <f t="shared" si="1"/>
        <v>0.28198654609441087</v>
      </c>
      <c r="K14">
        <f t="shared" si="2"/>
        <v>-0.9667436076162077</v>
      </c>
    </row>
    <row r="15" spans="1:11" x14ac:dyDescent="0.25">
      <c r="A15">
        <v>2.4</v>
      </c>
      <c r="B15">
        <v>29.249300000000002</v>
      </c>
      <c r="C15">
        <v>21.023800000000001</v>
      </c>
      <c r="D15">
        <f t="shared" si="0"/>
        <v>29.809517647470862</v>
      </c>
      <c r="E15">
        <v>1.2</v>
      </c>
      <c r="F15">
        <v>4.1542599999999998</v>
      </c>
      <c r="G15">
        <v>1.2725299999999999</v>
      </c>
      <c r="I15">
        <v>0.3</v>
      </c>
      <c r="J15">
        <f t="shared" si="1"/>
        <v>0.40563467053052182</v>
      </c>
      <c r="K15">
        <f t="shared" si="2"/>
        <v>-0.93586057840891679</v>
      </c>
    </row>
    <row r="16" spans="1:11" x14ac:dyDescent="0.25">
      <c r="A16">
        <v>3</v>
      </c>
      <c r="B16">
        <v>68.003</v>
      </c>
      <c r="C16">
        <v>52.856999999999999</v>
      </c>
      <c r="D16">
        <f t="shared" si="0"/>
        <v>69.391934761118534</v>
      </c>
      <c r="E16">
        <v>1.5</v>
      </c>
      <c r="F16">
        <v>7.15747</v>
      </c>
      <c r="G16">
        <v>3.48048</v>
      </c>
      <c r="I16">
        <v>0.375</v>
      </c>
      <c r="J16">
        <f t="shared" si="1"/>
        <v>0.54727747389099912</v>
      </c>
      <c r="K16">
        <f t="shared" si="2"/>
        <v>-0.89166749830914671</v>
      </c>
    </row>
    <row r="17" spans="5:11" x14ac:dyDescent="0.25">
      <c r="E17">
        <v>1.8</v>
      </c>
      <c r="F17">
        <v>11.830399999999999</v>
      </c>
      <c r="G17">
        <v>7.09145</v>
      </c>
      <c r="I17">
        <v>0.45</v>
      </c>
      <c r="J17">
        <f t="shared" si="1"/>
        <v>0.7091808205825183</v>
      </c>
      <c r="K17">
        <f t="shared" si="2"/>
        <v>-0.83188766815119741</v>
      </c>
    </row>
    <row r="18" spans="5:11" x14ac:dyDescent="0.25">
      <c r="E18">
        <v>2.1</v>
      </c>
      <c r="F18">
        <v>18.971599999999999</v>
      </c>
      <c r="G18">
        <v>12.7722</v>
      </c>
      <c r="I18">
        <v>0.52500000000000002</v>
      </c>
      <c r="J18">
        <f t="shared" si="1"/>
        <v>0.89388010814492969</v>
      </c>
      <c r="K18">
        <f t="shared" si="2"/>
        <v>-0.754064468967792</v>
      </c>
    </row>
    <row r="19" spans="5:11" x14ac:dyDescent="0.25">
      <c r="E19">
        <v>2.4</v>
      </c>
      <c r="F19">
        <v>29.719000000000001</v>
      </c>
      <c r="G19">
        <v>21.476900000000001</v>
      </c>
      <c r="I19">
        <v>0.6</v>
      </c>
      <c r="J19">
        <f t="shared" si="1"/>
        <v>1.1042017167188405</v>
      </c>
      <c r="K19">
        <f t="shared" si="2"/>
        <v>-0.65554035585972092</v>
      </c>
    </row>
    <row r="20" spans="5:11" x14ac:dyDescent="0.25">
      <c r="E20">
        <v>2.7</v>
      </c>
      <c r="F20">
        <v>45.688699999999997</v>
      </c>
      <c r="G20">
        <v>34.568199999999997</v>
      </c>
      <c r="I20">
        <v>0.67500000000000004</v>
      </c>
      <c r="J20">
        <f t="shared" si="1"/>
        <v>1.3432866553570437</v>
      </c>
      <c r="K20">
        <f t="shared" si="2"/>
        <v>-0.53343416182790215</v>
      </c>
    </row>
    <row r="21" spans="5:11" x14ac:dyDescent="0.25">
      <c r="E21">
        <v>3</v>
      </c>
      <c r="F21">
        <v>69.1678</v>
      </c>
      <c r="G21">
        <v>53.9878</v>
      </c>
      <c r="I21">
        <v>0.75</v>
      </c>
      <c r="J21">
        <f t="shared" si="1"/>
        <v>1.6146165818131957</v>
      </c>
      <c r="K21">
        <f t="shared" si="2"/>
        <v>-0.38461654028150871</v>
      </c>
    </row>
    <row r="22" spans="5:11" x14ac:dyDescent="0.25">
      <c r="I22">
        <v>0.82499999999999996</v>
      </c>
      <c r="J22">
        <f t="shared" si="1"/>
        <v>1.9220423891909286</v>
      </c>
      <c r="K22">
        <f t="shared" si="2"/>
        <v>-0.20568336106827401</v>
      </c>
    </row>
    <row r="23" spans="5:11" x14ac:dyDescent="0.25">
      <c r="I23">
        <v>0.9</v>
      </c>
      <c r="J23">
        <f t="shared" si="1"/>
        <v>2.2698155709388033</v>
      </c>
      <c r="K23">
        <f t="shared" si="2"/>
        <v>7.0731403006556448E-3</v>
      </c>
    </row>
    <row r="24" spans="5:11" x14ac:dyDescent="0.25">
      <c r="I24">
        <v>0.97499999999999998</v>
      </c>
      <c r="J24">
        <f t="shared" si="1"/>
        <v>2.6626225952538052</v>
      </c>
      <c r="K24">
        <f t="shared" si="2"/>
        <v>0.25769567714488439</v>
      </c>
    </row>
    <row r="25" spans="5:11" x14ac:dyDescent="0.25">
      <c r="I25">
        <v>1.05</v>
      </c>
      <c r="J25">
        <f t="shared" si="1"/>
        <v>3.1056225411406411</v>
      </c>
      <c r="K25">
        <f t="shared" si="2"/>
        <v>0.55059592485516662</v>
      </c>
    </row>
    <row r="26" spans="5:11" x14ac:dyDescent="0.25">
      <c r="I26">
        <v>1.125</v>
      </c>
      <c r="J26">
        <f t="shared" si="1"/>
        <v>3.6044882713091653</v>
      </c>
      <c r="K26">
        <f t="shared" si="2"/>
        <v>0.89059148767443519</v>
      </c>
    </row>
    <row r="27" spans="5:11" x14ac:dyDescent="0.25">
      <c r="I27">
        <v>1.2</v>
      </c>
      <c r="J27">
        <f t="shared" si="1"/>
        <v>4.165451441932607</v>
      </c>
      <c r="K27">
        <f t="shared" si="2"/>
        <v>1.2829460953716545</v>
      </c>
    </row>
    <row r="28" spans="5:11" x14ac:dyDescent="0.25">
      <c r="I28">
        <v>1.2749999999999999</v>
      </c>
      <c r="J28">
        <f t="shared" si="1"/>
        <v>4.7953516762025004</v>
      </c>
      <c r="K28">
        <f t="shared" si="2"/>
        <v>1.7334133296581058</v>
      </c>
    </row>
    <row r="29" spans="5:11" x14ac:dyDescent="0.25">
      <c r="I29">
        <v>1.35</v>
      </c>
      <c r="J29">
        <f t="shared" si="1"/>
        <v>5.5016902577837818</v>
      </c>
      <c r="K29">
        <f t="shared" si="2"/>
        <v>2.2482842057950245</v>
      </c>
    </row>
    <row r="30" spans="5:11" x14ac:dyDescent="0.25">
      <c r="I30">
        <v>1.425</v>
      </c>
      <c r="J30">
        <f t="shared" si="1"/>
        <v>6.2926887318916584</v>
      </c>
      <c r="K30">
        <f t="shared" si="2"/>
        <v>2.8344389627189677</v>
      </c>
    </row>
    <row r="31" spans="5:11" x14ac:dyDescent="0.25">
      <c r="I31">
        <v>1.5</v>
      </c>
      <c r="J31">
        <f t="shared" si="1"/>
        <v>7.1773528359935916</v>
      </c>
      <c r="K31">
        <f t="shared" si="2"/>
        <v>3.4994034453586664</v>
      </c>
    </row>
    <row r="32" spans="5:11" x14ac:dyDescent="0.25">
      <c r="I32">
        <v>1.575</v>
      </c>
      <c r="J32">
        <f t="shared" si="1"/>
        <v>8.1655422193151175</v>
      </c>
      <c r="K32">
        <f t="shared" si="2"/>
        <v>4.2514104958425349</v>
      </c>
    </row>
    <row r="33" spans="9:11" x14ac:dyDescent="0.25">
      <c r="I33">
        <v>1.65</v>
      </c>
      <c r="J33">
        <f t="shared" si="1"/>
        <v>9.2680464506473523</v>
      </c>
      <c r="K33">
        <f t="shared" si="2"/>
        <v>5.0994668062259949</v>
      </c>
    </row>
    <row r="34" spans="9:11" x14ac:dyDescent="0.25">
      <c r="I34">
        <v>1.7250000000000001</v>
      </c>
      <c r="J34">
        <f t="shared" si="1"/>
        <v>10.496667857686752</v>
      </c>
      <c r="K34">
        <f t="shared" si="2"/>
        <v>6.0534257244477976</v>
      </c>
    </row>
    <row r="35" spans="9:11" x14ac:dyDescent="0.25">
      <c r="I35">
        <v>1.8</v>
      </c>
      <c r="J35">
        <f t="shared" si="1"/>
        <v>11.864311788577838</v>
      </c>
      <c r="K35">
        <f t="shared" si="2"/>
        <v>7.1240665477217178</v>
      </c>
    </row>
    <row r="36" spans="9:11" x14ac:dyDescent="0.25">
      <c r="I36">
        <v>1.875</v>
      </c>
      <c r="J36">
        <f t="shared" si="1"/>
        <v>13.385084937794002</v>
      </c>
      <c r="K36">
        <f t="shared" si="2"/>
        <v>8.3231808837740324</v>
      </c>
    </row>
    <row r="37" spans="9:11" x14ac:dyDescent="0.25">
      <c r="I37">
        <v>1.95</v>
      </c>
      <c r="J37">
        <f t="shared" si="1"/>
        <v>15.074402434324927</v>
      </c>
      <c r="K37">
        <f t="shared" si="2"/>
        <v>9.6636667105626071</v>
      </c>
    </row>
    <row r="38" spans="9:11" x14ac:dyDescent="0.25">
      <c r="I38">
        <v>2.0249999999999999</v>
      </c>
      <c r="J38">
        <f t="shared" si="1"/>
        <v>16.949104450714287</v>
      </c>
      <c r="K38">
        <f t="shared" si="2"/>
        <v>11.159630819701778</v>
      </c>
    </row>
    <row r="39" spans="9:11" x14ac:dyDescent="0.25">
      <c r="I39">
        <v>2.1</v>
      </c>
      <c r="J39">
        <f t="shared" si="1"/>
        <v>19.0275831572127</v>
      </c>
      <c r="K39">
        <f t="shared" si="2"/>
        <v>12.826500388139088</v>
      </c>
    </row>
    <row r="40" spans="9:11" x14ac:dyDescent="0.25">
      <c r="I40">
        <v>2.1749999999999998</v>
      </c>
      <c r="J40">
        <f t="shared" si="1"/>
        <v>21.329920916616409</v>
      </c>
      <c r="K40">
        <f t="shared" si="2"/>
        <v>14.681144487087275</v>
      </c>
    </row>
    <row r="41" spans="9:11" x14ac:dyDescent="0.25">
      <c r="I41">
        <v>2.25</v>
      </c>
      <c r="J41">
        <f t="shared" si="1"/>
        <v>23.878040692727076</v>
      </c>
      <c r="K41">
        <f t="shared" si="2"/>
        <v>16.742006407244819</v>
      </c>
    </row>
    <row r="42" spans="9:11" x14ac:dyDescent="0.25">
      <c r="I42">
        <v>2.3250000000000002</v>
      </c>
      <c r="J42">
        <f t="shared" si="1"/>
        <v>26.69586972930643</v>
      </c>
      <c r="K42">
        <f t="shared" si="2"/>
        <v>19.029247755412726</v>
      </c>
    </row>
    <row r="43" spans="9:11" x14ac:dyDescent="0.25">
      <c r="I43">
        <v>2.4</v>
      </c>
      <c r="J43">
        <f t="shared" si="1"/>
        <v>29.809517647470862</v>
      </c>
      <c r="K43">
        <f t="shared" si="2"/>
        <v>21.564905360250428</v>
      </c>
    </row>
    <row r="44" spans="9:11" x14ac:dyDescent="0.25">
      <c r="I44">
        <v>2.4750000000000001</v>
      </c>
      <c r="J44">
        <f t="shared" si="1"/>
        <v>33.247470208277733</v>
      </c>
      <c r="K44">
        <f t="shared" si="2"/>
        <v>24.373062114663707</v>
      </c>
    </row>
    <row r="45" spans="9:11" x14ac:dyDescent="0.25">
      <c r="I45">
        <v>2.5499999999999998</v>
      </c>
      <c r="J45">
        <f t="shared" si="1"/>
        <v>37.040800094454909</v>
      </c>
      <c r="K45">
        <f t="shared" si="2"/>
        <v>27.48003297978957</v>
      </c>
    </row>
    <row r="46" spans="9:11" x14ac:dyDescent="0.25">
      <c r="I46">
        <v>2.625</v>
      </c>
      <c r="J46">
        <f t="shared" si="1"/>
        <v>41.22339618152747</v>
      </c>
      <c r="K46">
        <f t="shared" si="2"/>
        <v>30.91456748139187</v>
      </c>
    </row>
    <row r="47" spans="9:11" x14ac:dyDescent="0.25">
      <c r="I47">
        <v>2.7</v>
      </c>
      <c r="J47">
        <f t="shared" si="1"/>
        <v>45.832212894769249</v>
      </c>
      <c r="K47">
        <f t="shared" si="2"/>
        <v>34.708070144416915</v>
      </c>
    </row>
    <row r="48" spans="9:11" x14ac:dyDescent="0.25">
      <c r="I48">
        <v>2.7749999999999999</v>
      </c>
      <c r="J48">
        <f t="shared" si="1"/>
        <v>50.907541385289818</v>
      </c>
      <c r="K48">
        <f t="shared" si="2"/>
        <v>38.89484043625481</v>
      </c>
    </row>
    <row r="49" spans="9:11" x14ac:dyDescent="0.25">
      <c r="I49">
        <v>2.85</v>
      </c>
      <c r="J49">
        <f t="shared" si="1"/>
        <v>56.493304407060251</v>
      </c>
      <c r="K49">
        <f t="shared" si="2"/>
        <v>43.512333924742933</v>
      </c>
    </row>
    <row r="50" spans="9:11" x14ac:dyDescent="0.25">
      <c r="I50">
        <v>2.9249999999999998</v>
      </c>
      <c r="J50">
        <f t="shared" si="1"/>
        <v>62.637376937766305</v>
      </c>
      <c r="K50">
        <f t="shared" si="2"/>
        <v>48.601446504041839</v>
      </c>
    </row>
    <row r="51" spans="9:11" x14ac:dyDescent="0.25">
      <c r="I51">
        <v>3</v>
      </c>
      <c r="J51">
        <f t="shared" si="1"/>
        <v>69.391934761118534</v>
      </c>
      <c r="K51">
        <f t="shared" si="2"/>
        <v>54.206823701195141</v>
      </c>
    </row>
  </sheetData>
  <mergeCells count="4">
    <mergeCell ref="A9:C9"/>
    <mergeCell ref="E9:G9"/>
    <mergeCell ref="A1:E1"/>
    <mergeCell ref="I9:K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F80D9-E0B4-4E0D-A250-3DEE8841028B}">
  <dimension ref="A1:K51"/>
  <sheetViews>
    <sheetView topLeftCell="A34" zoomScale="59" workbookViewId="0">
      <selection activeCell="O25" sqref="O25"/>
    </sheetView>
  </sheetViews>
  <sheetFormatPr defaultRowHeight="15" x14ac:dyDescent="0.25"/>
  <sheetData>
    <row r="1" spans="1:11" x14ac:dyDescent="0.25">
      <c r="A1" s="5" t="s">
        <v>8</v>
      </c>
      <c r="B1" s="5"/>
      <c r="C1" s="5"/>
      <c r="D1" s="5"/>
    </row>
    <row r="4" spans="1:11" x14ac:dyDescent="0.25">
      <c r="F4" t="s">
        <v>11</v>
      </c>
    </row>
    <row r="9" spans="1:11" x14ac:dyDescent="0.25">
      <c r="A9" s="6" t="s">
        <v>6</v>
      </c>
      <c r="B9" s="6"/>
      <c r="C9" s="6"/>
      <c r="E9" s="7" t="s">
        <v>7</v>
      </c>
      <c r="F9" s="7"/>
      <c r="G9" s="7"/>
      <c r="I9" s="8" t="s">
        <v>9</v>
      </c>
      <c r="J9" s="8"/>
      <c r="K9" s="8"/>
    </row>
    <row r="10" spans="1:11" x14ac:dyDescent="0.25">
      <c r="A10" s="2" t="s">
        <v>0</v>
      </c>
      <c r="B10" s="2" t="s">
        <v>1</v>
      </c>
      <c r="C10" s="2" t="s">
        <v>2</v>
      </c>
      <c r="E10" s="2" t="s">
        <v>0</v>
      </c>
      <c r="F10" s="2" t="s">
        <v>1</v>
      </c>
      <c r="G10" s="2" t="s">
        <v>2</v>
      </c>
      <c r="H10" s="1"/>
      <c r="I10" s="2" t="s">
        <v>0</v>
      </c>
      <c r="J10" s="2" t="s">
        <v>1</v>
      </c>
      <c r="K10" s="2" t="s">
        <v>2</v>
      </c>
    </row>
    <row r="11" spans="1:11" x14ac:dyDescent="0.25">
      <c r="A11">
        <v>0</v>
      </c>
      <c r="B11">
        <v>1</v>
      </c>
      <c r="C11">
        <v>0.5</v>
      </c>
      <c r="E11">
        <v>0</v>
      </c>
      <c r="F11">
        <v>1</v>
      </c>
      <c r="G11">
        <v>0.5</v>
      </c>
      <c r="I11">
        <v>0</v>
      </c>
      <c r="J11">
        <f>EXP(I11*I11)</f>
        <v>1</v>
      </c>
      <c r="K11">
        <f>1/2*EXP(-(I11*I11))</f>
        <v>0.5</v>
      </c>
    </row>
    <row r="12" spans="1:11" x14ac:dyDescent="0.25">
      <c r="A12">
        <v>0.4</v>
      </c>
      <c r="B12">
        <v>1.17225</v>
      </c>
      <c r="C12">
        <v>0.42531099999999999</v>
      </c>
      <c r="E12">
        <v>0.2</v>
      </c>
      <c r="F12">
        <v>1.0407200000000001</v>
      </c>
      <c r="G12">
        <v>0.48034900000000003</v>
      </c>
      <c r="I12">
        <v>0.05</v>
      </c>
      <c r="J12">
        <f t="shared" ref="J12:J51" si="0">EXP(I12*I12)</f>
        <v>1.0025031276057952</v>
      </c>
      <c r="K12">
        <f t="shared" ref="K12:K51" si="1">1/2*EXP(-(I12*I12))</f>
        <v>0.49875156119873004</v>
      </c>
    </row>
    <row r="13" spans="1:11" x14ac:dyDescent="0.25">
      <c r="A13">
        <v>0.8</v>
      </c>
      <c r="B13">
        <v>1.8997900000000001</v>
      </c>
      <c r="C13">
        <v>0.26188099999999997</v>
      </c>
      <c r="E13">
        <v>0.4</v>
      </c>
      <c r="F13">
        <v>1.1733800000000001</v>
      </c>
      <c r="G13">
        <v>0.42596899999999999</v>
      </c>
      <c r="I13">
        <v>0.1</v>
      </c>
      <c r="J13">
        <f t="shared" si="0"/>
        <v>1.0100501670841679</v>
      </c>
      <c r="K13">
        <f t="shared" si="1"/>
        <v>0.49502491687458405</v>
      </c>
    </row>
    <row r="14" spans="1:11" x14ac:dyDescent="0.25">
      <c r="A14">
        <v>1.2</v>
      </c>
      <c r="B14">
        <v>4.2831700000000001</v>
      </c>
      <c r="C14">
        <v>0.11686199999999999</v>
      </c>
      <c r="E14">
        <v>0.6</v>
      </c>
      <c r="F14">
        <v>1.4333100000000001</v>
      </c>
      <c r="G14">
        <v>0.34866900000000001</v>
      </c>
      <c r="I14">
        <v>0.15</v>
      </c>
      <c r="J14">
        <f t="shared" si="0"/>
        <v>1.022755034164446</v>
      </c>
      <c r="K14">
        <f t="shared" si="1"/>
        <v>0.48887561859666817</v>
      </c>
    </row>
    <row r="15" spans="1:11" x14ac:dyDescent="0.25">
      <c r="A15">
        <v>1.6</v>
      </c>
      <c r="B15">
        <v>13.464499999999999</v>
      </c>
      <c r="C15">
        <v>3.85898E-2</v>
      </c>
      <c r="E15">
        <v>0.8</v>
      </c>
      <c r="F15">
        <v>1.8970400000000001</v>
      </c>
      <c r="G15">
        <v>0.26342700000000002</v>
      </c>
      <c r="I15">
        <v>0.2</v>
      </c>
      <c r="J15">
        <f t="shared" si="0"/>
        <v>1.0408107741923882</v>
      </c>
      <c r="K15">
        <f t="shared" si="1"/>
        <v>0.48039471957616159</v>
      </c>
    </row>
    <row r="16" spans="1:11" x14ac:dyDescent="0.25">
      <c r="A16">
        <v>2</v>
      </c>
      <c r="B16">
        <v>56.900599999999997</v>
      </c>
      <c r="C16">
        <v>1.01317E-2</v>
      </c>
      <c r="E16">
        <v>1</v>
      </c>
      <c r="F16">
        <v>2.72071</v>
      </c>
      <c r="G16">
        <v>0.18371799999999999</v>
      </c>
      <c r="I16">
        <v>0.25</v>
      </c>
      <c r="J16">
        <f t="shared" si="0"/>
        <v>1.0644944589178593</v>
      </c>
      <c r="K16">
        <f t="shared" si="1"/>
        <v>0.4697065314067379</v>
      </c>
    </row>
    <row r="17" spans="3:11" x14ac:dyDescent="0.25">
      <c r="E17">
        <v>1.2</v>
      </c>
      <c r="F17">
        <v>4.22837</v>
      </c>
      <c r="G17">
        <v>0.1183</v>
      </c>
      <c r="I17">
        <v>0.3</v>
      </c>
      <c r="J17">
        <f t="shared" si="0"/>
        <v>1.0941742837052104</v>
      </c>
      <c r="K17">
        <f t="shared" si="1"/>
        <v>0.45696559263561409</v>
      </c>
    </row>
    <row r="18" spans="3:11" x14ac:dyDescent="0.25">
      <c r="E18">
        <v>1.4</v>
      </c>
      <c r="F18">
        <v>7.1203200000000004</v>
      </c>
      <c r="G18">
        <v>7.0371199999999995E-2</v>
      </c>
      <c r="I18">
        <v>0.35</v>
      </c>
      <c r="J18">
        <f t="shared" si="0"/>
        <v>1.130319120074011</v>
      </c>
      <c r="K18">
        <f t="shared" si="1"/>
        <v>0.44235295247174178</v>
      </c>
    </row>
    <row r="19" spans="3:11" x14ac:dyDescent="0.25">
      <c r="E19">
        <v>1.6</v>
      </c>
      <c r="F19">
        <v>12.985900000000001</v>
      </c>
      <c r="G19">
        <v>3.8708899999999997E-2</v>
      </c>
      <c r="I19">
        <v>0.4</v>
      </c>
      <c r="J19">
        <f t="shared" si="0"/>
        <v>1.1735108709918103</v>
      </c>
      <c r="K19">
        <f t="shared" si="1"/>
        <v>0.42607189448310567</v>
      </c>
    </row>
    <row r="20" spans="3:11" x14ac:dyDescent="0.25">
      <c r="E20">
        <v>1.8</v>
      </c>
      <c r="F20">
        <v>25.6252</v>
      </c>
      <c r="G20">
        <v>1.9723500000000001E-2</v>
      </c>
      <c r="I20">
        <v>0.45</v>
      </c>
      <c r="J20">
        <f t="shared" si="0"/>
        <v>1.2244600851219147</v>
      </c>
      <c r="K20">
        <f t="shared" si="1"/>
        <v>0.40834324129905542</v>
      </c>
    </row>
    <row r="21" spans="3:11" x14ac:dyDescent="0.25">
      <c r="E21">
        <v>2</v>
      </c>
      <c r="F21">
        <v>54.610399999999998</v>
      </c>
      <c r="G21">
        <v>9.33493E-3</v>
      </c>
      <c r="I21">
        <v>0.5</v>
      </c>
      <c r="J21">
        <f t="shared" si="0"/>
        <v>1.2840254166877414</v>
      </c>
      <c r="K21">
        <f t="shared" si="1"/>
        <v>0.38940039153570244</v>
      </c>
    </row>
    <row r="22" spans="3:11" x14ac:dyDescent="0.25">
      <c r="I22">
        <v>0.55000000000000004</v>
      </c>
      <c r="J22">
        <f t="shared" si="0"/>
        <v>1.3532376764211722</v>
      </c>
      <c r="K22">
        <f t="shared" si="1"/>
        <v>0.36948424412947212</v>
      </c>
    </row>
    <row r="23" spans="3:11" x14ac:dyDescent="0.25">
      <c r="I23">
        <v>0.6</v>
      </c>
      <c r="J23">
        <f t="shared" si="0"/>
        <v>1.4333294145603401</v>
      </c>
      <c r="K23">
        <f t="shared" si="1"/>
        <v>0.34883816303551551</v>
      </c>
    </row>
    <row r="24" spans="3:11" x14ac:dyDescent="0.25">
      <c r="I24">
        <v>0.65</v>
      </c>
      <c r="J24">
        <f t="shared" si="0"/>
        <v>1.5257712196034616</v>
      </c>
      <c r="K24">
        <f t="shared" si="1"/>
        <v>0.32770312716342026</v>
      </c>
    </row>
    <row r="25" spans="3:11" x14ac:dyDescent="0.25">
      <c r="I25">
        <v>0.7</v>
      </c>
      <c r="J25">
        <f t="shared" si="0"/>
        <v>1.6323162199553789</v>
      </c>
      <c r="K25">
        <f t="shared" si="1"/>
        <v>0.30631319709220806</v>
      </c>
    </row>
    <row r="26" spans="3:11" x14ac:dyDescent="0.25">
      <c r="I26">
        <v>0.75</v>
      </c>
      <c r="J26">
        <f t="shared" si="0"/>
        <v>1.7550546569602985</v>
      </c>
      <c r="K26">
        <f t="shared" si="1"/>
        <v>0.2848914123654615</v>
      </c>
    </row>
    <row r="27" spans="3:11" x14ac:dyDescent="0.25">
      <c r="I27">
        <v>0.8</v>
      </c>
      <c r="J27">
        <f t="shared" si="0"/>
        <v>1.8964808793049517</v>
      </c>
      <c r="K27">
        <f t="shared" si="1"/>
        <v>0.26364621202152427</v>
      </c>
    </row>
    <row r="28" spans="3:11" x14ac:dyDescent="0.25">
      <c r="I28">
        <v>0.85</v>
      </c>
      <c r="J28">
        <f t="shared" si="0"/>
        <v>2.0595757191277126</v>
      </c>
      <c r="K28">
        <f t="shared" si="1"/>
        <v>0.24276844757703975</v>
      </c>
    </row>
    <row r="29" spans="3:11" x14ac:dyDescent="0.25">
      <c r="I29">
        <v>0.9</v>
      </c>
      <c r="J29">
        <f t="shared" si="0"/>
        <v>2.2479079866764717</v>
      </c>
      <c r="K29">
        <f t="shared" si="1"/>
        <v>0.22242903311147055</v>
      </c>
    </row>
    <row r="30" spans="3:11" x14ac:dyDescent="0.25">
      <c r="I30">
        <v>0.95</v>
      </c>
      <c r="J30">
        <f t="shared" si="0"/>
        <v>2.4657598116037862</v>
      </c>
      <c r="K30">
        <f t="shared" si="1"/>
        <v>0.20277725253166029</v>
      </c>
    </row>
    <row r="31" spans="3:11" x14ac:dyDescent="0.25">
      <c r="C31" s="3"/>
      <c r="I31">
        <v>1</v>
      </c>
      <c r="J31">
        <f t="shared" si="0"/>
        <v>2.7182818284590451</v>
      </c>
      <c r="K31">
        <f t="shared" si="1"/>
        <v>0.18393972058572117</v>
      </c>
    </row>
    <row r="32" spans="3:11" x14ac:dyDescent="0.25">
      <c r="I32">
        <v>1.05</v>
      </c>
      <c r="J32">
        <f t="shared" si="0"/>
        <v>3.0116858348533651</v>
      </c>
      <c r="K32">
        <f t="shared" si="1"/>
        <v>0.16601997267233032</v>
      </c>
    </row>
    <row r="33" spans="9:11" x14ac:dyDescent="0.25">
      <c r="I33">
        <v>1.1000000000000001</v>
      </c>
      <c r="J33">
        <f t="shared" si="0"/>
        <v>3.3534846525490245</v>
      </c>
      <c r="K33">
        <f t="shared" si="1"/>
        <v>0.14909863971494366</v>
      </c>
    </row>
    <row r="34" spans="9:11" x14ac:dyDescent="0.25">
      <c r="I34">
        <v>1.1499999999999999</v>
      </c>
      <c r="J34">
        <f t="shared" si="0"/>
        <v>3.752791638650407</v>
      </c>
      <c r="K34">
        <f t="shared" si="1"/>
        <v>0.13323414890676208</v>
      </c>
    </row>
    <row r="35" spans="9:11" x14ac:dyDescent="0.25">
      <c r="I35">
        <v>1.2</v>
      </c>
      <c r="J35">
        <f t="shared" si="0"/>
        <v>4.2206958169965523</v>
      </c>
      <c r="K35">
        <f t="shared" si="1"/>
        <v>0.11846387934106088</v>
      </c>
    </row>
    <row r="36" spans="9:11" x14ac:dyDescent="0.25">
      <c r="I36">
        <v>1.25</v>
      </c>
      <c r="J36">
        <f t="shared" si="0"/>
        <v>4.7707331819676027</v>
      </c>
      <c r="K36">
        <f t="shared" si="1"/>
        <v>0.10480569357554891</v>
      </c>
    </row>
    <row r="37" spans="9:11" x14ac:dyDescent="0.25">
      <c r="I37">
        <v>1.3</v>
      </c>
      <c r="J37">
        <f t="shared" si="0"/>
        <v>5.4194807051312068</v>
      </c>
      <c r="K37">
        <f t="shared" si="1"/>
        <v>9.2259761996494619E-2</v>
      </c>
    </row>
    <row r="38" spans="9:11" x14ac:dyDescent="0.25">
      <c r="I38">
        <v>1.35</v>
      </c>
      <c r="J38">
        <f t="shared" si="0"/>
        <v>6.1873073991485175</v>
      </c>
      <c r="K38">
        <f t="shared" si="1"/>
        <v>8.0810596232669604E-2</v>
      </c>
    </row>
    <row r="39" spans="9:11" x14ac:dyDescent="0.25">
      <c r="I39">
        <v>1.4</v>
      </c>
      <c r="J39">
        <f t="shared" si="0"/>
        <v>7.0993270651566309</v>
      </c>
      <c r="K39">
        <f t="shared" si="1"/>
        <v>7.0429210460522515E-2</v>
      </c>
    </row>
    <row r="40" spans="9:11" x14ac:dyDescent="0.25">
      <c r="I40">
        <v>1.45</v>
      </c>
      <c r="J40">
        <f t="shared" si="0"/>
        <v>8.1866108779094109</v>
      </c>
      <c r="K40">
        <f t="shared" si="1"/>
        <v>6.1075334769995E-2</v>
      </c>
    </row>
    <row r="41" spans="9:11" x14ac:dyDescent="0.25">
      <c r="I41">
        <v>1.5</v>
      </c>
      <c r="J41">
        <f t="shared" si="0"/>
        <v>9.4877358363585262</v>
      </c>
      <c r="K41">
        <f t="shared" si="1"/>
        <v>5.2699612280932166E-2</v>
      </c>
    </row>
    <row r="42" spans="9:11" x14ac:dyDescent="0.25">
      <c r="I42">
        <v>1.55</v>
      </c>
      <c r="J42">
        <f t="shared" si="0"/>
        <v>11.050768797743537</v>
      </c>
      <c r="K42">
        <f t="shared" si="1"/>
        <v>4.5245720831847941E-2</v>
      </c>
    </row>
    <row r="43" spans="9:11" x14ac:dyDescent="0.25">
      <c r="I43">
        <v>1.6</v>
      </c>
      <c r="J43">
        <f t="shared" si="0"/>
        <v>12.935817315543083</v>
      </c>
      <c r="K43">
        <f t="shared" si="1"/>
        <v>3.8652370221649857E-2</v>
      </c>
    </row>
    <row r="44" spans="9:11" x14ac:dyDescent="0.25">
      <c r="I44">
        <v>1.65</v>
      </c>
      <c r="J44">
        <f t="shared" si="0"/>
        <v>15.2183205286301</v>
      </c>
      <c r="K44">
        <f t="shared" si="1"/>
        <v>3.2855136613751439E-2</v>
      </c>
    </row>
    <row r="45" spans="9:11" x14ac:dyDescent="0.25">
      <c r="I45">
        <v>1.7</v>
      </c>
      <c r="J45">
        <f t="shared" si="0"/>
        <v>17.993309601550308</v>
      </c>
      <c r="K45">
        <f t="shared" si="1"/>
        <v>2.7788106305741543E-2</v>
      </c>
    </row>
    <row r="46" spans="9:11" x14ac:dyDescent="0.25">
      <c r="I46">
        <v>1.75</v>
      </c>
      <c r="J46">
        <f t="shared" si="0"/>
        <v>21.380942759123343</v>
      </c>
      <c r="K46">
        <f t="shared" si="1"/>
        <v>2.338531119197949E-2</v>
      </c>
    </row>
    <row r="47" spans="9:11" x14ac:dyDescent="0.25">
      <c r="I47">
        <v>1.8</v>
      </c>
      <c r="J47">
        <f t="shared" si="0"/>
        <v>25.533721747351528</v>
      </c>
      <c r="K47">
        <f t="shared" si="1"/>
        <v>1.9581947549493533E-2</v>
      </c>
    </row>
    <row r="48" spans="9:11" x14ac:dyDescent="0.25">
      <c r="I48">
        <v>1.85</v>
      </c>
      <c r="J48">
        <f t="shared" si="0"/>
        <v>30.64593416768242</v>
      </c>
      <c r="K48">
        <f t="shared" si="1"/>
        <v>1.631537799644801E-2</v>
      </c>
    </row>
    <row r="49" spans="7:11" x14ac:dyDescent="0.25">
      <c r="G49" s="3"/>
      <c r="I49">
        <v>1.9</v>
      </c>
      <c r="J49">
        <f t="shared" si="0"/>
        <v>36.966052814822504</v>
      </c>
      <c r="K49">
        <f t="shared" si="1"/>
        <v>1.3525923433175208E-2</v>
      </c>
    </row>
    <row r="50" spans="7:11" x14ac:dyDescent="0.25">
      <c r="G50" s="3"/>
      <c r="I50">
        <v>1.95</v>
      </c>
      <c r="J50">
        <f t="shared" si="0"/>
        <v>44.813077262217732</v>
      </c>
      <c r="K50">
        <f t="shared" si="1"/>
        <v>1.1157457388483207E-2</v>
      </c>
    </row>
    <row r="51" spans="7:11" x14ac:dyDescent="0.25">
      <c r="G51" s="3"/>
      <c r="I51">
        <v>2</v>
      </c>
      <c r="J51">
        <f t="shared" si="0"/>
        <v>54.598150033144236</v>
      </c>
      <c r="K51">
        <f t="shared" si="1"/>
        <v>9.1578194443670893E-3</v>
      </c>
    </row>
  </sheetData>
  <mergeCells count="4">
    <mergeCell ref="A9:C9"/>
    <mergeCell ref="E9:G9"/>
    <mergeCell ref="I9:K9"/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лин_одн</vt:lpstr>
      <vt:lpstr>лин_неодн</vt:lpstr>
      <vt:lpstr>нелин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Praza Naryano</dc:creator>
  <cp:lastModifiedBy>Дмитрий Какаулин</cp:lastModifiedBy>
  <dcterms:created xsi:type="dcterms:W3CDTF">2015-06-05T18:17:20Z</dcterms:created>
  <dcterms:modified xsi:type="dcterms:W3CDTF">2022-05-12T11:34:31Z</dcterms:modified>
</cp:coreProperties>
</file>