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ela\Downloads\"/>
    </mc:Choice>
  </mc:AlternateContent>
  <xr:revisionPtr revIDLastSave="0" documentId="13_ncr:1_{A21E4AE6-55AA-461C-967E-14E993C61E08}" xr6:coauthVersionLast="45" xr6:coauthVersionMax="48" xr10:uidLastSave="{00000000-0000-0000-0000-000000000000}"/>
  <bookViews>
    <workbookView xWindow="-108" yWindow="-108" windowWidth="23256" windowHeight="12456" activeTab="2" xr2:uid="{00000000-000D-0000-FFFF-FFFF00000000}"/>
  </bookViews>
  <sheets>
    <sheet name="лин_одн" sheetId="1" r:id="rId1"/>
    <sheet name="лин_неодн" sheetId="2" r:id="rId2"/>
    <sheet name="нелин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2" i="3" l="1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K11" i="3"/>
  <c r="J11" i="3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11" i="2"/>
  <c r="J11" i="2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S10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11" i="1"/>
  <c r="M11" i="1"/>
  <c r="P11" i="2" l="1"/>
  <c r="P10" i="2"/>
  <c r="P11" i="3"/>
  <c r="P10" i="3"/>
  <c r="P12" i="3" s="1"/>
  <c r="S11" i="1"/>
  <c r="S12" i="1" s="1"/>
  <c r="P12" i="2" l="1"/>
</calcChain>
</file>

<file path=xl/sharedStrings.xml><?xml version="1.0" encoding="utf-8"?>
<sst xmlns="http://schemas.openxmlformats.org/spreadsheetml/2006/main" count="54" uniqueCount="16">
  <si>
    <t>Линейная однородная система третьего порядка</t>
  </si>
  <si>
    <t>С1=С2=С3=1</t>
  </si>
  <si>
    <t>Шаг h</t>
  </si>
  <si>
    <t>Шаг h/2</t>
  </si>
  <si>
    <t>Точное решение</t>
  </si>
  <si>
    <t>x</t>
  </si>
  <si>
    <t>y_1</t>
  </si>
  <si>
    <t>y_2</t>
  </si>
  <si>
    <t>y_3</t>
  </si>
  <si>
    <t>Погрешность при шаге h</t>
  </si>
  <si>
    <t>Погрешность при шаге h/2</t>
  </si>
  <si>
    <t>Уменьшение погрешности, раз</t>
  </si>
  <si>
    <t>Линейная неоднородная система второго порядка</t>
  </si>
  <si>
    <t>С1=С2=1</t>
  </si>
  <si>
    <t>Функция</t>
  </si>
  <si>
    <t>Нелинейная система второго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</si>
</sst>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0" xfId="0" applyNumberForma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лин_одн!$B$11:$B$21</c:f>
              <c:numCache>
                <c:formatCode>General</c:formatCode>
                <c:ptCount val="11"/>
                <c:pt idx="0">
                  <c:v>3</c:v>
                </c:pt>
                <c:pt idx="1">
                  <c:v>4.3845299999999998</c:v>
                </c:pt>
                <c:pt idx="2">
                  <c:v>7.6137699999999997</c:v>
                </c:pt>
                <c:pt idx="3">
                  <c:v>14.5974</c:v>
                </c:pt>
                <c:pt idx="4">
                  <c:v>29.548100000000002</c:v>
                </c:pt>
                <c:pt idx="5">
                  <c:v>61.736199999999997</c:v>
                </c:pt>
                <c:pt idx="6">
                  <c:v>131.595</c:v>
                </c:pt>
                <c:pt idx="7">
                  <c:v>284.26499999999999</c:v>
                </c:pt>
                <c:pt idx="8">
                  <c:v>619.64499999999998</c:v>
                </c:pt>
                <c:pt idx="9">
                  <c:v>1359.12</c:v>
                </c:pt>
                <c:pt idx="10">
                  <c:v>2993.74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2E3-86AE-3886C7045DA2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лин_одн!$G$11:$G$31</c:f>
              <c:numCache>
                <c:formatCode>General</c:formatCode>
                <c:ptCount val="21"/>
                <c:pt idx="0">
                  <c:v>3</c:v>
                </c:pt>
                <c:pt idx="1">
                  <c:v>3.5318700000000001</c:v>
                </c:pt>
                <c:pt idx="2">
                  <c:v>4.38741</c:v>
                </c:pt>
                <c:pt idx="3">
                  <c:v>5.6904300000000001</c:v>
                </c:pt>
                <c:pt idx="4">
                  <c:v>7.6266699999999998</c:v>
                </c:pt>
                <c:pt idx="5">
                  <c:v>10.472899999999999</c:v>
                </c:pt>
                <c:pt idx="6">
                  <c:v>14.6404</c:v>
                </c:pt>
                <c:pt idx="7">
                  <c:v>20.7393</c:v>
                </c:pt>
                <c:pt idx="8">
                  <c:v>29.6754</c:v>
                </c:pt>
                <c:pt idx="9">
                  <c:v>42.792900000000003</c:v>
                </c:pt>
                <c:pt idx="10">
                  <c:v>62.088999999999999</c:v>
                </c:pt>
                <c:pt idx="11">
                  <c:v>90.531599999999997</c:v>
                </c:pt>
                <c:pt idx="12">
                  <c:v>132.535</c:v>
                </c:pt>
                <c:pt idx="13">
                  <c:v>194.666</c:v>
                </c:pt>
                <c:pt idx="14">
                  <c:v>286.7</c:v>
                </c:pt>
                <c:pt idx="15">
                  <c:v>423.19299999999998</c:v>
                </c:pt>
                <c:pt idx="16">
                  <c:v>625.82799999999997</c:v>
                </c:pt>
                <c:pt idx="17">
                  <c:v>926.90899999999999</c:v>
                </c:pt>
                <c:pt idx="18">
                  <c:v>1374.58</c:v>
                </c:pt>
                <c:pt idx="19">
                  <c:v>2040.59</c:v>
                </c:pt>
                <c:pt idx="20">
                  <c:v>3031.92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1-42E3-86AE-3886C7045DA2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лин_одн!$L$11:$L$31</c:f>
              <c:numCache>
                <c:formatCode>General</c:formatCode>
                <c:ptCount val="21"/>
                <c:pt idx="0">
                  <c:v>3</c:v>
                </c:pt>
                <c:pt idx="1">
                  <c:v>3.5319582088794217</c:v>
                </c:pt>
                <c:pt idx="2">
                  <c:v>4.3876856721693773</c:v>
                </c:pt>
                <c:pt idx="3">
                  <c:v>5.6910473592210824</c:v>
                </c:pt>
                <c:pt idx="4">
                  <c:v>7.6279023170048035</c:v>
                </c:pt>
                <c:pt idx="5">
                  <c:v>10.475217368561138</c:v>
                </c:pt>
                <c:pt idx="6">
                  <c:v>14.644487515290351</c:v>
                </c:pt>
                <c:pt idx="7">
                  <c:v>20.746443701883329</c:v>
                </c:pt>
                <c:pt idx="8">
                  <c:v>29.687459139499122</c:v>
                </c:pt>
                <c:pt idx="9">
                  <c:v>42.813180796312523</c:v>
                </c:pt>
                <c:pt idx="10">
                  <c:v>62.122541415311503</c:v>
                </c:pt>
                <c:pt idx="11">
                  <c:v>90.586685322764595</c:v>
                </c:pt>
                <c:pt idx="12">
                  <c:v>132.62431185266587</c:v>
                </c:pt>
                <c:pt idx="13">
                  <c:v>194.81025348836724</c:v>
                </c:pt>
                <c:pt idx="14">
                  <c:v>286.93186425987477</c:v>
                </c:pt>
                <c:pt idx="15">
                  <c:v>423.56411748429065</c:v>
                </c:pt>
                <c:pt idx="16">
                  <c:v>626.41833027317</c:v>
                </c:pt>
                <c:pt idx="17">
                  <c:v>927.84476496777484</c:v>
                </c:pt>
                <c:pt idx="18">
                  <c:v>1376.0563225605433</c:v>
                </c:pt>
                <c:pt idx="19">
                  <c:v>2042.9194503692743</c:v>
                </c:pt>
                <c:pt idx="20">
                  <c:v>3035.5744527137613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7DB-A9FB-F17553D2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5839"/>
        <c:axId val="273819999"/>
      </c:scatterChart>
      <c:valAx>
        <c:axId val="470165839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19999"/>
        <c:crosses val="autoZero"/>
        <c:crossBetween val="midCat"/>
      </c:valAx>
      <c:valAx>
        <c:axId val="2738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лин_одн!$C$11:$C$21</c:f>
              <c:numCache>
                <c:formatCode>General</c:formatCode>
                <c:ptCount val="11"/>
                <c:pt idx="0">
                  <c:v>-2</c:v>
                </c:pt>
                <c:pt idx="1">
                  <c:v>-0.51946700000000001</c:v>
                </c:pt>
                <c:pt idx="2">
                  <c:v>0.87695999999999996</c:v>
                </c:pt>
                <c:pt idx="3">
                  <c:v>2.4156</c:v>
                </c:pt>
                <c:pt idx="4">
                  <c:v>4.3458399999999999</c:v>
                </c:pt>
                <c:pt idx="5">
                  <c:v>6.98055</c:v>
                </c:pt>
                <c:pt idx="6">
                  <c:v>10.7468</c:v>
                </c:pt>
                <c:pt idx="7">
                  <c:v>16.254999999999999</c:v>
                </c:pt>
                <c:pt idx="8">
                  <c:v>24.398099999999999</c:v>
                </c:pt>
                <c:pt idx="9">
                  <c:v>36.496000000000002</c:v>
                </c:pt>
                <c:pt idx="10">
                  <c:v>54.509700000000002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8FE-8CC8-3A6AB3B99D47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лин_одн!$H$11:$H$31</c:f>
              <c:numCache>
                <c:formatCode>General</c:formatCode>
                <c:ptCount val="21"/>
                <c:pt idx="0">
                  <c:v>-2</c:v>
                </c:pt>
                <c:pt idx="1">
                  <c:v>-1.2347999999999999</c:v>
                </c:pt>
                <c:pt idx="2">
                  <c:v>-0.51915500000000003</c:v>
                </c:pt>
                <c:pt idx="3">
                  <c:v>0.17565600000000001</c:v>
                </c:pt>
                <c:pt idx="4">
                  <c:v>0.87751699999999999</c:v>
                </c:pt>
                <c:pt idx="5">
                  <c:v>1.6146</c:v>
                </c:pt>
                <c:pt idx="6">
                  <c:v>2.4164699999999999</c:v>
                </c:pt>
                <c:pt idx="7">
                  <c:v>3.3153299999999999</c:v>
                </c:pt>
                <c:pt idx="8">
                  <c:v>4.3472400000000002</c:v>
                </c:pt>
                <c:pt idx="9">
                  <c:v>5.5536099999999999</c:v>
                </c:pt>
                <c:pt idx="10">
                  <c:v>6.9828700000000001</c:v>
                </c:pt>
                <c:pt idx="11">
                  <c:v>8.6923700000000004</c:v>
                </c:pt>
                <c:pt idx="12">
                  <c:v>10.7507</c:v>
                </c:pt>
                <c:pt idx="13">
                  <c:v>13.240500000000001</c:v>
                </c:pt>
                <c:pt idx="14">
                  <c:v>16.261700000000001</c:v>
                </c:pt>
                <c:pt idx="15">
                  <c:v>19.935500000000001</c:v>
                </c:pt>
                <c:pt idx="16">
                  <c:v>24.409400000000002</c:v>
                </c:pt>
                <c:pt idx="17">
                  <c:v>29.8628</c:v>
                </c:pt>
                <c:pt idx="18">
                  <c:v>36.514800000000001</c:v>
                </c:pt>
                <c:pt idx="19">
                  <c:v>44.632199999999997</c:v>
                </c:pt>
                <c:pt idx="20">
                  <c:v>54.540700000000001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8FE-8CC8-3A6AB3B99D47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лин_одн!$M$11:$M$31</c:f>
              <c:numCache>
                <c:formatCode>General</c:formatCode>
                <c:ptCount val="21"/>
                <c:pt idx="0">
                  <c:v>-2</c:v>
                </c:pt>
                <c:pt idx="1">
                  <c:v>-1.2347895010737757</c:v>
                </c:pt>
                <c:pt idx="2">
                  <c:v>-0.51913544046564741</c:v>
                </c:pt>
                <c:pt idx="3">
                  <c:v>0.17568389210842983</c:v>
                </c:pt>
                <c:pt idx="4">
                  <c:v>0.87755403614080318</c:v>
                </c:pt>
                <c:pt idx="5">
                  <c:v>1.6146435049447181</c:v>
                </c:pt>
                <c:pt idx="6">
                  <c:v>2.4165342869999407</c:v>
                </c:pt>
                <c:pt idx="7">
                  <c:v>3.315409075019855</c:v>
                </c:pt>
                <c:pt idx="8">
                  <c:v>4.3473428704111488</c:v>
                </c:pt>
                <c:pt idx="9">
                  <c:v>5.5537507997481868</c:v>
                </c:pt>
                <c:pt idx="10">
                  <c:v>6.9830502492208124</c:v>
                </c:pt>
                <c:pt idx="11">
                  <c:v>8.692604024347121</c:v>
                </c:pt>
                <c:pt idx="12">
                  <c:v>10.751022520773363</c:v>
                </c:pt>
                <c:pt idx="13">
                  <c:v>13.24091730035869</c:v>
                </c:pt>
                <c:pt idx="14">
                  <c:v>16.262216583221395</c:v>
                </c:pt>
                <c:pt idx="15">
                  <c:v>19.936175718084076</c:v>
                </c:pt>
                <c:pt idx="16">
                  <c:v>24.410243585174253</c:v>
                </c:pt>
                <c:pt idx="17">
                  <c:v>29.863980237516031</c:v>
                </c:pt>
                <c:pt idx="18">
                  <c:v>36.516263276336112</c:v>
                </c:pt>
                <c:pt idx="19">
                  <c:v>44.634072177732321</c:v>
                </c:pt>
                <c:pt idx="20">
                  <c:v>54.543203116478033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7-4841-ADDE-094364D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8863"/>
        <c:axId val="456423743"/>
      </c:scatterChart>
      <c:valAx>
        <c:axId val="467218863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23743"/>
        <c:crosses val="autoZero"/>
        <c:crossBetween val="midCat"/>
      </c:valAx>
      <c:valAx>
        <c:axId val="45642374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1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лин_одн!$D$11:$D$21</c:f>
              <c:numCache>
                <c:formatCode>General</c:formatCode>
                <c:ptCount val="11"/>
                <c:pt idx="0">
                  <c:v>-3</c:v>
                </c:pt>
                <c:pt idx="1">
                  <c:v>0.36213299999999998</c:v>
                </c:pt>
                <c:pt idx="2">
                  <c:v>4.9171500000000004</c:v>
                </c:pt>
                <c:pt idx="3">
                  <c:v>12.7896</c:v>
                </c:pt>
                <c:pt idx="4">
                  <c:v>28.336200000000002</c:v>
                </c:pt>
                <c:pt idx="5">
                  <c:v>60.923699999999997</c:v>
                </c:pt>
                <c:pt idx="6">
                  <c:v>131.05000000000001</c:v>
                </c:pt>
                <c:pt idx="7">
                  <c:v>283.899</c:v>
                </c:pt>
                <c:pt idx="8">
                  <c:v>619.4</c:v>
                </c:pt>
                <c:pt idx="9">
                  <c:v>1358.95</c:v>
                </c:pt>
                <c:pt idx="10">
                  <c:v>2993.63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346-A90A-EF1870661723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лин_одн!$I$11:$I$31</c:f>
              <c:numCache>
                <c:formatCode>General</c:formatCode>
                <c:ptCount val="21"/>
                <c:pt idx="0">
                  <c:v>-3</c:v>
                </c:pt>
                <c:pt idx="1">
                  <c:v>-1.38053</c:v>
                </c:pt>
                <c:pt idx="2">
                  <c:v>0.36546499999999998</c:v>
                </c:pt>
                <c:pt idx="3">
                  <c:v>2.3975300000000002</c:v>
                </c:pt>
                <c:pt idx="4">
                  <c:v>4.9306700000000001</c:v>
                </c:pt>
                <c:pt idx="5">
                  <c:v>8.2656200000000002</c:v>
                </c:pt>
                <c:pt idx="6">
                  <c:v>12.8332</c:v>
                </c:pt>
                <c:pt idx="7">
                  <c:v>19.259699999999999</c:v>
                </c:pt>
                <c:pt idx="8">
                  <c:v>28.463899999999999</c:v>
                </c:pt>
                <c:pt idx="9">
                  <c:v>41.801099999999998</c:v>
                </c:pt>
                <c:pt idx="10">
                  <c:v>61.276899999999998</c:v>
                </c:pt>
                <c:pt idx="11">
                  <c:v>89.866799999999998</c:v>
                </c:pt>
                <c:pt idx="12">
                  <c:v>131.99</c:v>
                </c:pt>
                <c:pt idx="13">
                  <c:v>194.22</c:v>
                </c:pt>
                <c:pt idx="14">
                  <c:v>286.33499999999998</c:v>
                </c:pt>
                <c:pt idx="15">
                  <c:v>422.89400000000001</c:v>
                </c:pt>
                <c:pt idx="16">
                  <c:v>625.58299999999997</c:v>
                </c:pt>
                <c:pt idx="17">
                  <c:v>926.70899999999995</c:v>
                </c:pt>
                <c:pt idx="18">
                  <c:v>1374.42</c:v>
                </c:pt>
                <c:pt idx="19">
                  <c:v>2040.46</c:v>
                </c:pt>
                <c:pt idx="20">
                  <c:v>3031.81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8-4346-A90A-EF1870661723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лин_одн!$N$11:$N$31</c:f>
              <c:numCache>
                <c:formatCode>General</c:formatCode>
                <c:ptCount val="21"/>
                <c:pt idx="0">
                  <c:v>-3</c:v>
                </c:pt>
                <c:pt idx="1">
                  <c:v>-1.3804263095884695</c:v>
                </c:pt>
                <c:pt idx="2">
                  <c:v>0.36576539595554136</c:v>
                </c:pt>
                <c:pt idx="3">
                  <c:v>2.3981775426569243</c:v>
                </c:pt>
                <c:pt idx="4">
                  <c:v>4.931928532301475</c:v>
                </c:pt>
                <c:pt idx="5">
                  <c:v>8.2679407215324829</c:v>
                </c:pt>
                <c:pt idx="6">
                  <c:v>12.837322243817137</c:v>
                </c:pt>
                <c:pt idx="7">
                  <c:v>19.26686191823369</c:v>
                </c:pt>
                <c:pt idx="8">
                  <c:v>28.47608003153119</c:v>
                </c:pt>
                <c:pt idx="9">
                  <c:v>41.821387466983005</c:v>
                </c:pt>
                <c:pt idx="10">
                  <c:v>61.310529715891825</c:v>
                </c:pt>
                <c:pt idx="11">
                  <c:v>89.9218663725906</c:v>
                </c:pt>
                <c:pt idx="12">
                  <c:v>132.08000413292939</c:v>
                </c:pt>
                <c:pt idx="13">
                  <c:v>194.36461201908125</c:v>
                </c:pt>
                <c:pt idx="14">
                  <c:v>286.56700388412349</c:v>
                </c:pt>
                <c:pt idx="15">
                  <c:v>423.26539507408341</c:v>
                </c:pt>
                <c:pt idx="16">
                  <c:v>626.17375704929975</c:v>
                </c:pt>
                <c:pt idx="17">
                  <c:v>927.64452534801296</c:v>
                </c:pt>
                <c:pt idx="18">
                  <c:v>1375.8923802258596</c:v>
                </c:pt>
                <c:pt idx="19">
                  <c:v>2042.7852257381371</c:v>
                </c:pt>
                <c:pt idx="20">
                  <c:v>3035.4645588804287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9-4589-AD9C-74868D0C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5199"/>
        <c:axId val="468415263"/>
      </c:scatterChart>
      <c:valAx>
        <c:axId val="4683451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15263"/>
        <c:crosses val="autoZero"/>
        <c:crossBetween val="midCat"/>
      </c:valAx>
      <c:valAx>
        <c:axId val="4684152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лин_неодн!$B$11:$B$21</c:f>
              <c:numCache>
                <c:formatCode>General</c:formatCode>
                <c:ptCount val="11"/>
                <c:pt idx="0">
                  <c:v>0</c:v>
                </c:pt>
                <c:pt idx="1">
                  <c:v>1.4267099999999999</c:v>
                </c:pt>
                <c:pt idx="2">
                  <c:v>6.0004900000000001</c:v>
                </c:pt>
                <c:pt idx="3">
                  <c:v>18.961300000000001</c:v>
                </c:pt>
                <c:pt idx="4">
                  <c:v>52.510100000000001</c:v>
                </c:pt>
                <c:pt idx="5">
                  <c:v>134.24299999999999</c:v>
                </c:pt>
                <c:pt idx="6">
                  <c:v>325.67500000000001</c:v>
                </c:pt>
                <c:pt idx="7">
                  <c:v>762.57500000000005</c:v>
                </c:pt>
                <c:pt idx="8">
                  <c:v>1742.24</c:v>
                </c:pt>
                <c:pt idx="9">
                  <c:v>3911.38</c:v>
                </c:pt>
                <c:pt idx="10">
                  <c:v>8669.01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33B-B529-AE54A4764F10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0.49784299999999998</c:v>
                </c:pt>
                <c:pt idx="2">
                  <c:v>1.4296500000000001</c:v>
                </c:pt>
                <c:pt idx="3">
                  <c:v>3.1048300000000002</c:v>
                </c:pt>
                <c:pt idx="4">
                  <c:v>6.0174300000000001</c:v>
                </c:pt>
                <c:pt idx="5">
                  <c:v>10.933299999999999</c:v>
                </c:pt>
                <c:pt idx="6">
                  <c:v>19.021799999999999</c:v>
                </c:pt>
                <c:pt idx="7">
                  <c:v>32.0535</c:v>
                </c:pt>
                <c:pt idx="8">
                  <c:v>52.693199999999997</c:v>
                </c:pt>
                <c:pt idx="9">
                  <c:v>84.936099999999996</c:v>
                </c:pt>
                <c:pt idx="10">
                  <c:v>134.75200000000001</c:v>
                </c:pt>
                <c:pt idx="11">
                  <c:v>211.03700000000001</c:v>
                </c:pt>
                <c:pt idx="12">
                  <c:v>327.01799999999997</c:v>
                </c:pt>
                <c:pt idx="13">
                  <c:v>502.31700000000001</c:v>
                </c:pt>
                <c:pt idx="14">
                  <c:v>765.98900000000003</c:v>
                </c:pt>
                <c:pt idx="15">
                  <c:v>1160.98</c:v>
                </c:pt>
                <c:pt idx="16">
                  <c:v>1750.67</c:v>
                </c:pt>
                <c:pt idx="17">
                  <c:v>2628.46</c:v>
                </c:pt>
                <c:pt idx="18">
                  <c:v>3931.79</c:v>
                </c:pt>
                <c:pt idx="19">
                  <c:v>5862.65</c:v>
                </c:pt>
                <c:pt idx="20">
                  <c:v>8717.56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33B-B529-AE54A4764F10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лин_неодн!$J$11:$J$31</c:f>
              <c:numCache>
                <c:formatCode>General</c:formatCode>
                <c:ptCount val="21"/>
                <c:pt idx="0">
                  <c:v>0</c:v>
                </c:pt>
                <c:pt idx="1">
                  <c:v>0.49792928031961026</c:v>
                </c:pt>
                <c:pt idx="2">
                  <c:v>1.4299649064912199</c:v>
                </c:pt>
                <c:pt idx="3">
                  <c:v>3.1056225411406411</c:v>
                </c:pt>
                <c:pt idx="4">
                  <c:v>6.0190768843688272</c:v>
                </c:pt>
                <c:pt idx="5">
                  <c:v>10.936431302466204</c:v>
                </c:pt>
                <c:pt idx="6">
                  <c:v>19.0275831572127</c:v>
                </c:pt>
                <c:pt idx="7">
                  <c:v>32.063589767820076</c:v>
                </c:pt>
                <c:pt idx="8">
                  <c:v>52.710467792793999</c:v>
                </c:pt>
                <c:pt idx="9">
                  <c:v>84.965020137779291</c:v>
                </c:pt>
                <c:pt idx="10">
                  <c:v>134.79973119753771</c:v>
                </c:pt>
                <c:pt idx="11">
                  <c:v>211.11513640959794</c:v>
                </c:pt>
                <c:pt idx="12">
                  <c:v>327.14391698963129</c:v>
                </c:pt>
                <c:pt idx="13">
                  <c:v>502.51793335221237</c:v>
                </c:pt>
                <c:pt idx="14">
                  <c:v>766.30714672419049</c:v>
                </c:pt>
                <c:pt idx="15">
                  <c:v>1161.4819253848366</c:v>
                </c:pt>
                <c:pt idx="16">
                  <c:v>1751.4579868763233</c:v>
                </c:pt>
                <c:pt idx="17">
                  <c:v>2629.685812315246</c:v>
                </c:pt>
                <c:pt idx="18">
                  <c:v>3933.6867802240581</c:v>
                </c:pt>
                <c:pt idx="19">
                  <c:v>5865.578884366003</c:v>
                </c:pt>
                <c:pt idx="20">
                  <c:v>8722.0661793096333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5EB-8A1A-B0BD771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6895"/>
        <c:axId val="460547935"/>
      </c:scatterChart>
      <c:valAx>
        <c:axId val="524166895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47935"/>
        <c:crosses val="autoZero"/>
        <c:crossBetween val="midCat"/>
      </c:valAx>
      <c:valAx>
        <c:axId val="460547935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6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лин_неодн!$C$11:$C$21</c:f>
              <c:numCache>
                <c:formatCode>General</c:formatCode>
                <c:ptCount val="11"/>
                <c:pt idx="0">
                  <c:v>-1</c:v>
                </c:pt>
                <c:pt idx="1">
                  <c:v>-0.49201600000000001</c:v>
                </c:pt>
                <c:pt idx="2">
                  <c:v>2.6095799999999998</c:v>
                </c:pt>
                <c:pt idx="3">
                  <c:v>12.7559</c:v>
                </c:pt>
                <c:pt idx="4">
                  <c:v>40.174500000000002</c:v>
                </c:pt>
                <c:pt idx="5">
                  <c:v>108.29600000000001</c:v>
                </c:pt>
                <c:pt idx="6">
                  <c:v>270.15499999999997</c:v>
                </c:pt>
                <c:pt idx="7">
                  <c:v>644.39099999999996</c:v>
                </c:pt>
                <c:pt idx="8">
                  <c:v>1493.78</c:v>
                </c:pt>
                <c:pt idx="9">
                  <c:v>3395.52</c:v>
                </c:pt>
                <c:pt idx="10">
                  <c:v>7608.62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8D7-AC51-A4169F48E42B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лин_неодн!$G$11:$G$31</c:f>
              <c:numCache>
                <c:formatCode>General</c:formatCode>
                <c:ptCount val="21"/>
                <c:pt idx="0">
                  <c:v>-1</c:v>
                </c:pt>
                <c:pt idx="1">
                  <c:v>-0.90815999999999997</c:v>
                </c:pt>
                <c:pt idx="2">
                  <c:v>-0.48736699999999999</c:v>
                </c:pt>
                <c:pt idx="3">
                  <c:v>0.54969699999999999</c:v>
                </c:pt>
                <c:pt idx="4">
                  <c:v>2.6288900000000002</c:v>
                </c:pt>
                <c:pt idx="5">
                  <c:v>6.3934300000000004</c:v>
                </c:pt>
                <c:pt idx="6">
                  <c:v>12.820499999999999</c:v>
                </c:pt>
                <c:pt idx="7">
                  <c:v>23.3947</c:v>
                </c:pt>
                <c:pt idx="8">
                  <c:v>40.366300000000003</c:v>
                </c:pt>
                <c:pt idx="9">
                  <c:v>67.135900000000007</c:v>
                </c:pt>
                <c:pt idx="10">
                  <c:v>108.825</c:v>
                </c:pt>
                <c:pt idx="11">
                  <c:v>173.12200000000001</c:v>
                </c:pt>
                <c:pt idx="12">
                  <c:v>271.53899999999999</c:v>
                </c:pt>
                <c:pt idx="13">
                  <c:v>421.262</c:v>
                </c:pt>
                <c:pt idx="14">
                  <c:v>647.88800000000003</c:v>
                </c:pt>
                <c:pt idx="15">
                  <c:v>989.45799999999997</c:v>
                </c:pt>
                <c:pt idx="16">
                  <c:v>1502.39</c:v>
                </c:pt>
                <c:pt idx="17">
                  <c:v>2270.19</c:v>
                </c:pt>
                <c:pt idx="18">
                  <c:v>3416.28</c:v>
                </c:pt>
                <c:pt idx="19">
                  <c:v>5122.75</c:v>
                </c:pt>
                <c:pt idx="20">
                  <c:v>7657.88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48D7-AC51-A4169F48E42B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лин_неодн!$K$11:$K$31</c:f>
              <c:numCache>
                <c:formatCode>General</c:formatCode>
                <c:ptCount val="21"/>
                <c:pt idx="0">
                  <c:v>-1</c:v>
                </c:pt>
                <c:pt idx="1">
                  <c:v>-0.90801444771107342</c:v>
                </c:pt>
                <c:pt idx="2">
                  <c:v>-0.48695840856207573</c:v>
                </c:pt>
                <c:pt idx="3">
                  <c:v>0.55059592485516662</c:v>
                </c:pt>
                <c:pt idx="4">
                  <c:v>2.6306829896409374</c:v>
                </c:pt>
                <c:pt idx="5">
                  <c:v>6.396780739559583</c:v>
                </c:pt>
                <c:pt idx="6">
                  <c:v>12.826500388139088</c:v>
                </c:pt>
                <c:pt idx="7">
                  <c:v>23.405155875597941</c:v>
                </c:pt>
                <c:pt idx="8">
                  <c:v>40.384200896446508</c:v>
                </c:pt>
                <c:pt idx="9">
                  <c:v>67.16575130310251</c:v>
                </c:pt>
                <c:pt idx="10">
                  <c:v>108.87388447200078</c:v>
                </c:pt>
                <c:pt idx="11">
                  <c:v>173.20201370514187</c:v>
                </c:pt>
                <c:pt idx="12">
                  <c:v>271.66759479506521</c:v>
                </c:pt>
                <c:pt idx="13">
                  <c:v>421.46689062852062</c:v>
                </c:pt>
                <c:pt idx="14">
                  <c:v>648.21247387311314</c:v>
                </c:pt>
                <c:pt idx="15">
                  <c:v>989.9676618894083</c:v>
                </c:pt>
                <c:pt idx="16">
                  <c:v>1503.1841837227375</c:v>
                </c:pt>
                <c:pt idx="17">
                  <c:v>2271.429761573097</c:v>
                </c:pt>
                <c:pt idx="18">
                  <c:v>3418.2011974885759</c:v>
                </c:pt>
                <c:pt idx="19">
                  <c:v>5125.7144707866419</c:v>
                </c:pt>
                <c:pt idx="20">
                  <c:v>7662.4311971172438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16-91CC-328B3F68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7343"/>
        <c:axId val="530231807"/>
      </c:scatterChart>
      <c:valAx>
        <c:axId val="7240873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31807"/>
        <c:crosses val="autoZero"/>
        <c:crossBetween val="midCat"/>
      </c:valAx>
      <c:valAx>
        <c:axId val="53023180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8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нелин!$B$11:$B$21</c:f>
              <c:numCache>
                <c:formatCode>General</c:formatCode>
                <c:ptCount val="11"/>
                <c:pt idx="0">
                  <c:v>1</c:v>
                </c:pt>
                <c:pt idx="1">
                  <c:v>1.0645</c:v>
                </c:pt>
                <c:pt idx="2">
                  <c:v>1.28403</c:v>
                </c:pt>
                <c:pt idx="3">
                  <c:v>1.75491</c:v>
                </c:pt>
                <c:pt idx="4">
                  <c:v>2.7173400000000001</c:v>
                </c:pt>
                <c:pt idx="5">
                  <c:v>4.7663500000000001</c:v>
                </c:pt>
                <c:pt idx="6">
                  <c:v>9.4690700000000003</c:v>
                </c:pt>
                <c:pt idx="7">
                  <c:v>21.3035</c:v>
                </c:pt>
                <c:pt idx="8">
                  <c:v>54.275100000000002</c:v>
                </c:pt>
                <c:pt idx="9">
                  <c:v>156.614</c:v>
                </c:pt>
                <c:pt idx="10">
                  <c:v>512.06100000000004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C1B-BF64-13364B8B259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нелин!$F$11:$F$31</c:f>
              <c:numCache>
                <c:formatCode>General</c:formatCode>
                <c:ptCount val="21"/>
                <c:pt idx="0">
                  <c:v>1</c:v>
                </c:pt>
                <c:pt idx="1">
                  <c:v>1.0157499999999999</c:v>
                </c:pt>
                <c:pt idx="2">
                  <c:v>1.0644899999999999</c:v>
                </c:pt>
                <c:pt idx="3">
                  <c:v>1.15099</c:v>
                </c:pt>
                <c:pt idx="4">
                  <c:v>1.2840199999999999</c:v>
                </c:pt>
                <c:pt idx="5">
                  <c:v>1.4779</c:v>
                </c:pt>
                <c:pt idx="6">
                  <c:v>1.7550399999999999</c:v>
                </c:pt>
                <c:pt idx="7">
                  <c:v>2.1503100000000002</c:v>
                </c:pt>
                <c:pt idx="8">
                  <c:v>2.7182300000000001</c:v>
                </c:pt>
                <c:pt idx="9">
                  <c:v>3.5451899999999998</c:v>
                </c:pt>
                <c:pt idx="10">
                  <c:v>4.7705000000000002</c:v>
                </c:pt>
                <c:pt idx="11">
                  <c:v>6.62303</c:v>
                </c:pt>
                <c:pt idx="12">
                  <c:v>9.4867899999999992</c:v>
                </c:pt>
                <c:pt idx="13">
                  <c:v>14.020099999999999</c:v>
                </c:pt>
                <c:pt idx="14">
                  <c:v>21.377300000000002</c:v>
                </c:pt>
                <c:pt idx="15">
                  <c:v>33.6297</c:v>
                </c:pt>
                <c:pt idx="16">
                  <c:v>54.5839</c:v>
                </c:pt>
                <c:pt idx="17">
                  <c:v>91.406999999999996</c:v>
                </c:pt>
                <c:pt idx="18">
                  <c:v>157.93199999999999</c:v>
                </c:pt>
                <c:pt idx="19">
                  <c:v>281.53800000000001</c:v>
                </c:pt>
                <c:pt idx="20">
                  <c:v>517.83199999999999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C1B-BF64-13364B8B259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нелин!$J$11:$J$31</c:f>
              <c:numCache>
                <c:formatCode>General</c:formatCode>
                <c:ptCount val="21"/>
                <c:pt idx="0">
                  <c:v>1</c:v>
                </c:pt>
                <c:pt idx="1">
                  <c:v>1.0157477085866857</c:v>
                </c:pt>
                <c:pt idx="2">
                  <c:v>1.0644944589178593</c:v>
                </c:pt>
                <c:pt idx="3">
                  <c:v>1.1509929446911764</c:v>
                </c:pt>
                <c:pt idx="4">
                  <c:v>1.2840254166877414</c:v>
                </c:pt>
                <c:pt idx="5">
                  <c:v>1.4779041954117385</c:v>
                </c:pt>
                <c:pt idx="6">
                  <c:v>1.7550546569602985</c:v>
                </c:pt>
                <c:pt idx="7">
                  <c:v>2.1503379159523002</c:v>
                </c:pt>
                <c:pt idx="8">
                  <c:v>2.7182818284590451</c:v>
                </c:pt>
                <c:pt idx="9">
                  <c:v>3.5453078612235411</c:v>
                </c:pt>
                <c:pt idx="10">
                  <c:v>4.7707331819676027</c:v>
                </c:pt>
                <c:pt idx="11">
                  <c:v>6.6235070795835593</c:v>
                </c:pt>
                <c:pt idx="12">
                  <c:v>9.4877358363585262</c:v>
                </c:pt>
                <c:pt idx="13">
                  <c:v>14.021964597512564</c:v>
                </c:pt>
                <c:pt idx="14">
                  <c:v>21.380942759123343</c:v>
                </c:pt>
                <c:pt idx="15">
                  <c:v>33.636944445854191</c:v>
                </c:pt>
                <c:pt idx="16">
                  <c:v>54.598150033144236</c:v>
                </c:pt>
                <c:pt idx="17">
                  <c:v>91.434694852051862</c:v>
                </c:pt>
                <c:pt idx="18">
                  <c:v>157.98498549518746</c:v>
                </c:pt>
                <c:pt idx="19">
                  <c:v>281.63868765896893</c:v>
                </c:pt>
                <c:pt idx="20">
                  <c:v>518.01282466834198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A-41F3-A5FA-675390E6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7247"/>
        <c:axId val="467299567"/>
      </c:scatterChart>
      <c:valAx>
        <c:axId val="52082724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99567"/>
        <c:crosses val="autoZero"/>
        <c:crossBetween val="midCat"/>
      </c:valAx>
      <c:valAx>
        <c:axId val="467299567"/>
        <c:scaling>
          <c:orientation val="minMax"/>
          <c:max val="5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2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нелин!$C$11:$C$21</c:f>
              <c:numCache>
                <c:formatCode>General</c:formatCode>
                <c:ptCount val="11"/>
                <c:pt idx="0">
                  <c:v>0.5</c:v>
                </c:pt>
                <c:pt idx="1">
                  <c:v>0.46970200000000001</c:v>
                </c:pt>
                <c:pt idx="2">
                  <c:v>0.38938600000000001</c:v>
                </c:pt>
                <c:pt idx="3">
                  <c:v>0.284858</c:v>
                </c:pt>
                <c:pt idx="4">
                  <c:v>0.18388099999999999</c:v>
                </c:pt>
                <c:pt idx="5">
                  <c:v>0.104729</c:v>
                </c:pt>
                <c:pt idx="6">
                  <c:v>5.2618499999999999E-2</c:v>
                </c:pt>
                <c:pt idx="7">
                  <c:v>2.3314499999999998E-2</c:v>
                </c:pt>
                <c:pt idx="8">
                  <c:v>9.1059399999999999E-3</c:v>
                </c:pt>
                <c:pt idx="9">
                  <c:v>3.1329299999999999E-3</c:v>
                </c:pt>
                <c:pt idx="10">
                  <c:v>9.4895299999999999E-4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FDB-94B4-C6ED8B09037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нелин!$G$11:$G$31</c:f>
              <c:numCache>
                <c:formatCode>General</c:formatCode>
                <c:ptCount val="21"/>
                <c:pt idx="0">
                  <c:v>0.5</c:v>
                </c:pt>
                <c:pt idx="1">
                  <c:v>0.49224800000000002</c:v>
                </c:pt>
                <c:pt idx="2">
                  <c:v>0.46970600000000001</c:v>
                </c:pt>
                <c:pt idx="3">
                  <c:v>0.43440699999999999</c:v>
                </c:pt>
                <c:pt idx="4">
                  <c:v>0.38940000000000002</c:v>
                </c:pt>
                <c:pt idx="5">
                  <c:v>0.33831600000000001</c:v>
                </c:pt>
                <c:pt idx="6">
                  <c:v>0.284889</c:v>
                </c:pt>
                <c:pt idx="7">
                  <c:v>0.232519</c:v>
                </c:pt>
                <c:pt idx="8">
                  <c:v>0.18393599999999999</c:v>
                </c:pt>
                <c:pt idx="9">
                  <c:v>0.14102700000000001</c:v>
                </c:pt>
                <c:pt idx="10">
                  <c:v>0.1048</c:v>
                </c:pt>
                <c:pt idx="11">
                  <c:v>7.54827E-2</c:v>
                </c:pt>
                <c:pt idx="12">
                  <c:v>5.2693499999999997E-2</c:v>
                </c:pt>
                <c:pt idx="13">
                  <c:v>3.5652400000000001E-2</c:v>
                </c:pt>
                <c:pt idx="14">
                  <c:v>2.3379799999999999E-2</c:v>
                </c:pt>
                <c:pt idx="15">
                  <c:v>1.48597E-2</c:v>
                </c:pt>
                <c:pt idx="16">
                  <c:v>9.1536900000000008E-3</c:v>
                </c:pt>
                <c:pt idx="17">
                  <c:v>5.4650100000000002E-3</c:v>
                </c:pt>
                <c:pt idx="18">
                  <c:v>3.1622099999999999E-3</c:v>
                </c:pt>
                <c:pt idx="19">
                  <c:v>1.77333E-3</c:v>
                </c:pt>
                <c:pt idx="20">
                  <c:v>9.6377699999999997E-4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FDB-94B4-C6ED8B09037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нелин!$K$11:$K$31</c:f>
              <c:numCache>
                <c:formatCode>General</c:formatCode>
                <c:ptCount val="21"/>
                <c:pt idx="0">
                  <c:v>0.5</c:v>
                </c:pt>
                <c:pt idx="1">
                  <c:v>0.49224821850270423</c:v>
                </c:pt>
                <c:pt idx="2">
                  <c:v>0.4697065314067379</c:v>
                </c:pt>
                <c:pt idx="3">
                  <c:v>0.43440752813142158</c:v>
                </c:pt>
                <c:pt idx="4">
                  <c:v>0.38940039153570244</c:v>
                </c:pt>
                <c:pt idx="5">
                  <c:v>0.33831692308086447</c:v>
                </c:pt>
                <c:pt idx="6">
                  <c:v>0.2848914123654615</c:v>
                </c:pt>
                <c:pt idx="7">
                  <c:v>0.23252159406702816</c:v>
                </c:pt>
                <c:pt idx="8">
                  <c:v>0.18393972058572117</c:v>
                </c:pt>
                <c:pt idx="9">
                  <c:v>0.14103147584690773</c:v>
                </c:pt>
                <c:pt idx="10">
                  <c:v>0.10480569357554891</c:v>
                </c:pt>
                <c:pt idx="11">
                  <c:v>7.5488709227957307E-2</c:v>
                </c:pt>
                <c:pt idx="12">
                  <c:v>5.2699612280932166E-2</c:v>
                </c:pt>
                <c:pt idx="13">
                  <c:v>3.5658341348879019E-2</c:v>
                </c:pt>
                <c:pt idx="14">
                  <c:v>2.338531119197949E-2</c:v>
                </c:pt>
                <c:pt idx="15">
                  <c:v>1.4864608193079375E-2</c:v>
                </c:pt>
                <c:pt idx="16">
                  <c:v>9.1578194443670893E-3</c:v>
                </c:pt>
                <c:pt idx="17">
                  <c:v>5.4683837553024832E-3</c:v>
                </c:pt>
                <c:pt idx="18">
                  <c:v>3.1648577137428735E-3</c:v>
                </c:pt>
                <c:pt idx="19">
                  <c:v>1.7753242786212695E-3</c:v>
                </c:pt>
                <c:pt idx="20">
                  <c:v>9.6522706811385465E-4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F-413E-A0C3-1D8643AD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5343"/>
        <c:axId val="353518991"/>
      </c:scatterChart>
      <c:valAx>
        <c:axId val="45725534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18991"/>
        <c:crosses val="autoZero"/>
        <c:crossBetween val="midCat"/>
      </c:valAx>
      <c:valAx>
        <c:axId val="35351899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112693</xdr:rowOff>
    </xdr:from>
    <xdr:to>
      <xdr:col>3</xdr:col>
      <xdr:colOff>54458</xdr:colOff>
      <xdr:row>5</xdr:row>
      <xdr:rowOff>60591</xdr:rowOff>
    </xdr:to>
    <xdr:pic>
      <xdr:nvPicPr>
        <xdr:cNvPr id="2" name="Рисунок 1" descr="796. &#10;j = x+y—z, ">
          <a:extLst>
            <a:ext uri="{FF2B5EF4-FFF2-40B4-BE49-F238E27FC236}">
              <a16:creationId xmlns:a16="http://schemas.microsoft.com/office/drawing/2014/main" id="{E912DF6E-1CAC-4D49-A394-2DE6E01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2"/>
          <a:ext cx="1888902" cy="669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109665</xdr:colOff>
      <xdr:row>5</xdr:row>
      <xdr:rowOff>139593</xdr:rowOff>
    </xdr:from>
    <xdr:to>
      <xdr:col>2</xdr:col>
      <xdr:colOff>442846</xdr:colOff>
      <xdr:row>7</xdr:row>
      <xdr:rowOff>109674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36080E-828A-4B75-85CA-C67753DE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65" y="1073417"/>
          <a:ext cx="1547152" cy="3436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147169</xdr:rowOff>
    </xdr:from>
    <xdr:to>
      <xdr:col>11</xdr:col>
      <xdr:colOff>85030</xdr:colOff>
      <xdr:row>7</xdr:row>
      <xdr:rowOff>61969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5F760-5D52-4407-B3B5-E1E22A5F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20" y="1080993"/>
          <a:ext cx="5547897" cy="288329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34</xdr:row>
      <xdr:rowOff>2122</xdr:rowOff>
    </xdr:from>
    <xdr:to>
      <xdr:col>6</xdr:col>
      <xdr:colOff>506772</xdr:colOff>
      <xdr:row>54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45B2C-783F-4F5E-A510-7B76D410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77055</xdr:colOff>
      <xdr:row>34</xdr:row>
      <xdr:rowOff>16984</xdr:rowOff>
    </xdr:from>
    <xdr:to>
      <xdr:col>13</xdr:col>
      <xdr:colOff>327660</xdr:colOff>
      <xdr:row>54</xdr:row>
      <xdr:rowOff>60960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4891C-E534-4909-9CEF-480F1BA1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41126</xdr:colOff>
      <xdr:row>34</xdr:row>
      <xdr:rowOff>85732</xdr:rowOff>
    </xdr:from>
    <xdr:to>
      <xdr:col>20</xdr:col>
      <xdr:colOff>541020</xdr:colOff>
      <xdr:row>54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D6CB5A-4295-4F71-A2C1-0B72738A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11922</xdr:rowOff>
    </xdr:from>
    <xdr:to>
      <xdr:col>3</xdr:col>
      <xdr:colOff>152152</xdr:colOff>
      <xdr:row>4</xdr:row>
      <xdr:rowOff>145186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CD0693-D3A0-4F66-AD44-C88B7DC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351"/>
          <a:ext cx="1979397" cy="677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127649</xdr:rowOff>
    </xdr:from>
    <xdr:to>
      <xdr:col>9</xdr:col>
      <xdr:colOff>104076</xdr:colOff>
      <xdr:row>7</xdr:row>
      <xdr:rowOff>35539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4D848-AE46-4310-B2AB-83D9A8A3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4792"/>
          <a:ext cx="5585811" cy="270747"/>
        </a:xfrm>
        <a:prstGeom prst="rect">
          <a:avLst/>
        </a:prstGeom>
      </xdr:spPr>
    </xdr:pic>
    <xdr:clientData/>
  </xdr:twoCellAnchor>
  <xdr:twoCellAnchor>
    <xdr:from>
      <xdr:col>0</xdr:col>
      <xdr:colOff>33655</xdr:colOff>
      <xdr:row>32</xdr:row>
      <xdr:rowOff>90317</xdr:rowOff>
    </xdr:from>
    <xdr:to>
      <xdr:col>5</xdr:col>
      <xdr:colOff>487680</xdr:colOff>
      <xdr:row>48</xdr:row>
      <xdr:rowOff>71267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098C30-6608-4EEA-8598-3F2A0021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62720</xdr:colOff>
      <xdr:row>32</xdr:row>
      <xdr:rowOff>99060</xdr:rowOff>
    </xdr:from>
    <xdr:to>
      <xdr:col>13</xdr:col>
      <xdr:colOff>363611</xdr:colOff>
      <xdr:row>47</xdr:row>
      <xdr:rowOff>154793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6EF970-742B-446E-B1C4-B38749EB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175076</xdr:colOff>
      <xdr:row>32</xdr:row>
      <xdr:rowOff>62138</xdr:rowOff>
    </xdr:from>
    <xdr:to>
      <xdr:col>7</xdr:col>
      <xdr:colOff>533399</xdr:colOff>
      <xdr:row>50</xdr:row>
      <xdr:rowOff>130629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AC3F-3890-43D8-8F2E-E1BCCBF4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142421</xdr:colOff>
      <xdr:row>32</xdr:row>
      <xdr:rowOff>35830</xdr:rowOff>
    </xdr:from>
    <xdr:to>
      <xdr:col>17</xdr:col>
      <xdr:colOff>195945</xdr:colOff>
      <xdr:row>50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E4B96-4D30-4961-BBFF-0C6E3FF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7384</xdr:colOff>
      <xdr:row>1</xdr:row>
      <xdr:rowOff>95988</xdr:rowOff>
    </xdr:from>
    <xdr:to>
      <xdr:col>3</xdr:col>
      <xdr:colOff>534214</xdr:colOff>
      <xdr:row>4</xdr:row>
      <xdr:rowOff>66905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FE30C5-6C7B-47EC-ABF7-A8B0AB62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" y="280581"/>
          <a:ext cx="2365377" cy="524696"/>
        </a:xfrm>
        <a:prstGeom prst="rect">
          <a:avLst/>
        </a:prstGeom>
      </xdr:spPr>
    </xdr:pic>
    <xdr:clientData/>
  </xdr:twoCellAnchor>
  <xdr:twoCellAnchor editAs="oneCell">
    <xdr:from>
      <xdr:col>0</xdr:col>
      <xdr:colOff>72804</xdr:colOff>
      <xdr:row>5</xdr:row>
      <xdr:rowOff>48733</xdr:rowOff>
    </xdr:from>
    <xdr:to>
      <xdr:col>4</xdr:col>
      <xdr:colOff>529643</xdr:colOff>
      <xdr:row>7</xdr:row>
      <xdr:rowOff>13766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46AA01B-53D1-4150-A0C4-B253E99B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04" y="971698"/>
          <a:ext cx="2908234" cy="33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Normal="100" workbookViewId="0">
      <selection activeCell="J23" sqref="J23"/>
    </sheetView>
  </sheetViews>
  <sheetFormatPr defaultRowHeight="14.4" x14ac:dyDescent="0.3"/>
  <cols>
    <col min="19" max="19" width="9.5546875" customWidth="1"/>
  </cols>
  <sheetData>
    <row r="1" spans="1:19" x14ac:dyDescent="0.3">
      <c r="A1" s="11" t="s">
        <v>0</v>
      </c>
      <c r="B1" s="11"/>
      <c r="C1" s="11"/>
      <c r="D1" s="11"/>
      <c r="E1" s="11"/>
    </row>
    <row r="3" spans="1:19" x14ac:dyDescent="0.3">
      <c r="D3" s="1"/>
    </row>
    <row r="4" spans="1:19" x14ac:dyDescent="0.3">
      <c r="E4" s="11" t="s">
        <v>1</v>
      </c>
      <c r="F4" s="11"/>
    </row>
    <row r="9" spans="1:19" x14ac:dyDescent="0.3">
      <c r="A9" s="12" t="s">
        <v>2</v>
      </c>
      <c r="B9" s="12"/>
      <c r="C9" s="12"/>
      <c r="D9" s="12"/>
      <c r="F9" s="13" t="s">
        <v>3</v>
      </c>
      <c r="G9" s="13"/>
      <c r="H9" s="13"/>
      <c r="I9" s="13"/>
      <c r="K9" s="14" t="s">
        <v>4</v>
      </c>
      <c r="L9" s="14"/>
      <c r="M9" s="14"/>
      <c r="N9" s="14"/>
    </row>
    <row r="10" spans="1:19" x14ac:dyDescent="0.3">
      <c r="A10" s="2" t="s">
        <v>5</v>
      </c>
      <c r="B10" s="2" t="s">
        <v>6</v>
      </c>
      <c r="C10" s="2" t="s">
        <v>7</v>
      </c>
      <c r="D10" s="2" t="s">
        <v>8</v>
      </c>
      <c r="F10" s="2" t="s">
        <v>5</v>
      </c>
      <c r="G10" s="2" t="s">
        <v>6</v>
      </c>
      <c r="H10" s="2" t="s">
        <v>7</v>
      </c>
      <c r="I10" s="2" t="s">
        <v>8</v>
      </c>
      <c r="K10" s="2" t="s">
        <v>5</v>
      </c>
      <c r="L10" s="2" t="s">
        <v>6</v>
      </c>
      <c r="M10" s="2" t="s">
        <v>7</v>
      </c>
      <c r="N10" s="2" t="s">
        <v>8</v>
      </c>
      <c r="P10" s="5" t="s">
        <v>9</v>
      </c>
      <c r="Q10" s="6"/>
      <c r="R10" s="7"/>
      <c r="S10" s="2">
        <f>N31-D21</f>
        <v>41.834558880428631</v>
      </c>
    </row>
    <row r="11" spans="1:19" x14ac:dyDescent="0.3">
      <c r="A11">
        <v>0</v>
      </c>
      <c r="B11">
        <v>3</v>
      </c>
      <c r="C11">
        <v>-2</v>
      </c>
      <c r="D11">
        <v>-3</v>
      </c>
      <c r="F11">
        <v>0</v>
      </c>
      <c r="G11">
        <v>3</v>
      </c>
      <c r="H11">
        <v>-2</v>
      </c>
      <c r="I11">
        <v>-3</v>
      </c>
      <c r="K11">
        <v>0</v>
      </c>
      <c r="L11">
        <f>EXP(K11)+EXP(2*K11)+EXP(-K11)</f>
        <v>3</v>
      </c>
      <c r="M11">
        <f>EXP(K11)-3*EXP(-K11)</f>
        <v>-2</v>
      </c>
      <c r="N11">
        <f>EXP(K11)+EXP(2*K11)-5*EXP(-K11)</f>
        <v>-3</v>
      </c>
      <c r="P11" s="5" t="s">
        <v>10</v>
      </c>
      <c r="Q11" s="6"/>
      <c r="R11" s="7"/>
      <c r="S11" s="2">
        <f>N31-I31</f>
        <v>3.6545588804287945</v>
      </c>
    </row>
    <row r="12" spans="1:19" x14ac:dyDescent="0.3">
      <c r="A12">
        <v>0.4</v>
      </c>
      <c r="B12">
        <v>4.3845299999999998</v>
      </c>
      <c r="C12">
        <v>-0.51946700000000001</v>
      </c>
      <c r="D12">
        <v>0.36213299999999998</v>
      </c>
      <c r="F12">
        <v>0.2</v>
      </c>
      <c r="G12">
        <v>3.5318700000000001</v>
      </c>
      <c r="H12">
        <v>-1.2347999999999999</v>
      </c>
      <c r="I12">
        <v>-1.38053</v>
      </c>
      <c r="K12">
        <v>0.2</v>
      </c>
      <c r="L12">
        <f t="shared" ref="L12:L31" si="0">EXP(K12)+EXP(2*K12)+EXP(-K12)</f>
        <v>3.5319582088794217</v>
      </c>
      <c r="M12">
        <f t="shared" ref="M12:M31" si="1">EXP(K12)-3*EXP(-K12)</f>
        <v>-1.2347895010737757</v>
      </c>
      <c r="N12">
        <f t="shared" ref="N12:N31" si="2">EXP(K12)+EXP(2*K12)-5*EXP(-K12)</f>
        <v>-1.3804263095884695</v>
      </c>
      <c r="P12" s="8" t="s">
        <v>11</v>
      </c>
      <c r="Q12" s="9"/>
      <c r="R12" s="10"/>
      <c r="S12" s="2">
        <f>S10/S11</f>
        <v>11.447225301106689</v>
      </c>
    </row>
    <row r="13" spans="1:19" x14ac:dyDescent="0.3">
      <c r="A13">
        <v>0.8</v>
      </c>
      <c r="B13">
        <v>7.6137699999999997</v>
      </c>
      <c r="C13">
        <v>0.87695999999999996</v>
      </c>
      <c r="D13">
        <v>4.9171500000000004</v>
      </c>
      <c r="F13">
        <v>0.4</v>
      </c>
      <c r="G13">
        <v>4.38741</v>
      </c>
      <c r="H13">
        <v>-0.51915500000000003</v>
      </c>
      <c r="I13">
        <v>0.36546499999999998</v>
      </c>
      <c r="K13">
        <v>0.4</v>
      </c>
      <c r="L13">
        <f t="shared" si="0"/>
        <v>4.3876856721693773</v>
      </c>
      <c r="M13">
        <f t="shared" si="1"/>
        <v>-0.51913544046564741</v>
      </c>
      <c r="N13">
        <f t="shared" si="2"/>
        <v>0.36576539595554136</v>
      </c>
    </row>
    <row r="14" spans="1:19" x14ac:dyDescent="0.3">
      <c r="A14">
        <v>1.2</v>
      </c>
      <c r="B14">
        <v>14.5974</v>
      </c>
      <c r="C14">
        <v>2.4156</v>
      </c>
      <c r="D14">
        <v>12.7896</v>
      </c>
      <c r="F14">
        <v>0.6</v>
      </c>
      <c r="G14">
        <v>5.6904300000000001</v>
      </c>
      <c r="H14">
        <v>0.17565600000000001</v>
      </c>
      <c r="I14">
        <v>2.3975300000000002</v>
      </c>
      <c r="K14">
        <v>0.6</v>
      </c>
      <c r="L14">
        <f t="shared" si="0"/>
        <v>5.6910473592210824</v>
      </c>
      <c r="M14">
        <f t="shared" si="1"/>
        <v>0.17568389210842983</v>
      </c>
      <c r="N14">
        <f t="shared" si="2"/>
        <v>2.3981775426569243</v>
      </c>
    </row>
    <row r="15" spans="1:19" x14ac:dyDescent="0.3">
      <c r="A15">
        <v>1.6</v>
      </c>
      <c r="B15">
        <v>29.548100000000002</v>
      </c>
      <c r="C15">
        <v>4.3458399999999999</v>
      </c>
      <c r="D15">
        <v>28.336200000000002</v>
      </c>
      <c r="F15">
        <v>0.8</v>
      </c>
      <c r="G15">
        <v>7.6266699999999998</v>
      </c>
      <c r="H15">
        <v>0.87751699999999999</v>
      </c>
      <c r="I15">
        <v>4.9306700000000001</v>
      </c>
      <c r="K15">
        <v>0.8</v>
      </c>
      <c r="L15">
        <f t="shared" si="0"/>
        <v>7.6279023170048035</v>
      </c>
      <c r="M15">
        <f t="shared" si="1"/>
        <v>0.87755403614080318</v>
      </c>
      <c r="N15">
        <f t="shared" si="2"/>
        <v>4.931928532301475</v>
      </c>
    </row>
    <row r="16" spans="1:19" x14ac:dyDescent="0.3">
      <c r="A16">
        <v>2</v>
      </c>
      <c r="B16">
        <v>61.736199999999997</v>
      </c>
      <c r="C16">
        <v>6.98055</v>
      </c>
      <c r="D16">
        <v>60.923699999999997</v>
      </c>
      <c r="F16">
        <v>1</v>
      </c>
      <c r="G16">
        <v>10.472899999999999</v>
      </c>
      <c r="H16">
        <v>1.6146</v>
      </c>
      <c r="I16">
        <v>8.2656200000000002</v>
      </c>
      <c r="K16">
        <v>1</v>
      </c>
      <c r="L16">
        <f t="shared" si="0"/>
        <v>10.475217368561138</v>
      </c>
      <c r="M16">
        <f t="shared" si="1"/>
        <v>1.6146435049447181</v>
      </c>
      <c r="N16">
        <f t="shared" si="2"/>
        <v>8.2679407215324829</v>
      </c>
    </row>
    <row r="17" spans="1:14" x14ac:dyDescent="0.3">
      <c r="A17">
        <v>2.4</v>
      </c>
      <c r="B17">
        <v>131.595</v>
      </c>
      <c r="C17">
        <v>10.7468</v>
      </c>
      <c r="D17">
        <v>131.05000000000001</v>
      </c>
      <c r="F17">
        <v>1.2</v>
      </c>
      <c r="G17">
        <v>14.6404</v>
      </c>
      <c r="H17">
        <v>2.4164699999999999</v>
      </c>
      <c r="I17">
        <v>12.8332</v>
      </c>
      <c r="K17">
        <v>1.2</v>
      </c>
      <c r="L17">
        <f t="shared" si="0"/>
        <v>14.644487515290351</v>
      </c>
      <c r="M17">
        <f t="shared" si="1"/>
        <v>2.4165342869999407</v>
      </c>
      <c r="N17">
        <f t="shared" si="2"/>
        <v>12.837322243817137</v>
      </c>
    </row>
    <row r="18" spans="1:14" x14ac:dyDescent="0.3">
      <c r="A18">
        <v>2.8</v>
      </c>
      <c r="B18">
        <v>284.26499999999999</v>
      </c>
      <c r="C18">
        <v>16.254999999999999</v>
      </c>
      <c r="D18">
        <v>283.899</v>
      </c>
      <c r="F18">
        <v>1.4</v>
      </c>
      <c r="G18">
        <v>20.7393</v>
      </c>
      <c r="H18">
        <v>3.3153299999999999</v>
      </c>
      <c r="I18">
        <v>19.259699999999999</v>
      </c>
      <c r="K18">
        <v>1.4</v>
      </c>
      <c r="L18">
        <f t="shared" si="0"/>
        <v>20.746443701883329</v>
      </c>
      <c r="M18">
        <f t="shared" si="1"/>
        <v>3.315409075019855</v>
      </c>
      <c r="N18">
        <f t="shared" si="2"/>
        <v>19.26686191823369</v>
      </c>
    </row>
    <row r="19" spans="1:14" x14ac:dyDescent="0.3">
      <c r="A19">
        <v>3.2</v>
      </c>
      <c r="B19">
        <v>619.64499999999998</v>
      </c>
      <c r="C19">
        <v>24.398099999999999</v>
      </c>
      <c r="D19">
        <v>619.4</v>
      </c>
      <c r="F19">
        <v>1.6</v>
      </c>
      <c r="G19">
        <v>29.6754</v>
      </c>
      <c r="H19">
        <v>4.3472400000000002</v>
      </c>
      <c r="I19">
        <v>28.463899999999999</v>
      </c>
      <c r="K19">
        <v>1.6</v>
      </c>
      <c r="L19">
        <f t="shared" si="0"/>
        <v>29.687459139499122</v>
      </c>
      <c r="M19">
        <f t="shared" si="1"/>
        <v>4.3473428704111488</v>
      </c>
      <c r="N19">
        <f t="shared" si="2"/>
        <v>28.47608003153119</v>
      </c>
    </row>
    <row r="20" spans="1:14" x14ac:dyDescent="0.3">
      <c r="A20">
        <v>3.6</v>
      </c>
      <c r="B20">
        <v>1359.12</v>
      </c>
      <c r="C20">
        <v>36.496000000000002</v>
      </c>
      <c r="D20">
        <v>1358.95</v>
      </c>
      <c r="F20">
        <v>1.8</v>
      </c>
      <c r="G20">
        <v>42.792900000000003</v>
      </c>
      <c r="H20">
        <v>5.5536099999999999</v>
      </c>
      <c r="I20">
        <v>41.801099999999998</v>
      </c>
      <c r="K20">
        <v>1.8</v>
      </c>
      <c r="L20">
        <f t="shared" si="0"/>
        <v>42.813180796312523</v>
      </c>
      <c r="M20">
        <f t="shared" si="1"/>
        <v>5.5537507997481868</v>
      </c>
      <c r="N20">
        <f t="shared" si="2"/>
        <v>41.821387466983005</v>
      </c>
    </row>
    <row r="21" spans="1:14" x14ac:dyDescent="0.3">
      <c r="A21">
        <v>4</v>
      </c>
      <c r="B21">
        <v>2993.74</v>
      </c>
      <c r="C21">
        <v>54.509700000000002</v>
      </c>
      <c r="D21">
        <v>2993.63</v>
      </c>
      <c r="F21">
        <v>2</v>
      </c>
      <c r="G21">
        <v>62.088999999999999</v>
      </c>
      <c r="H21">
        <v>6.9828700000000001</v>
      </c>
      <c r="I21">
        <v>61.276899999999998</v>
      </c>
      <c r="K21">
        <v>2</v>
      </c>
      <c r="L21">
        <f t="shared" si="0"/>
        <v>62.122541415311503</v>
      </c>
      <c r="M21">
        <f t="shared" si="1"/>
        <v>6.9830502492208124</v>
      </c>
      <c r="N21">
        <f t="shared" si="2"/>
        <v>61.310529715891825</v>
      </c>
    </row>
    <row r="22" spans="1:14" x14ac:dyDescent="0.3">
      <c r="F22">
        <v>2.2000000000000002</v>
      </c>
      <c r="G22">
        <v>90.531599999999997</v>
      </c>
      <c r="H22">
        <v>8.6923700000000004</v>
      </c>
      <c r="I22">
        <v>89.866799999999998</v>
      </c>
      <c r="K22">
        <v>2.2000000000000002</v>
      </c>
      <c r="L22">
        <f t="shared" si="0"/>
        <v>90.586685322764595</v>
      </c>
      <c r="M22">
        <f t="shared" si="1"/>
        <v>8.692604024347121</v>
      </c>
      <c r="N22">
        <f t="shared" si="2"/>
        <v>89.9218663725906</v>
      </c>
    </row>
    <row r="23" spans="1:14" x14ac:dyDescent="0.3">
      <c r="F23">
        <v>2.4</v>
      </c>
      <c r="G23">
        <v>132.535</v>
      </c>
      <c r="H23">
        <v>10.7507</v>
      </c>
      <c r="I23">
        <v>131.99</v>
      </c>
      <c r="K23">
        <v>2.4</v>
      </c>
      <c r="L23">
        <f t="shared" si="0"/>
        <v>132.62431185266587</v>
      </c>
      <c r="M23">
        <f t="shared" si="1"/>
        <v>10.751022520773363</v>
      </c>
      <c r="N23">
        <f t="shared" si="2"/>
        <v>132.08000413292939</v>
      </c>
    </row>
    <row r="24" spans="1:14" x14ac:dyDescent="0.3">
      <c r="F24">
        <v>2.6</v>
      </c>
      <c r="G24">
        <v>194.666</v>
      </c>
      <c r="H24">
        <v>13.240500000000001</v>
      </c>
      <c r="I24">
        <v>194.22</v>
      </c>
      <c r="K24">
        <v>2.6</v>
      </c>
      <c r="L24">
        <f t="shared" si="0"/>
        <v>194.81025348836724</v>
      </c>
      <c r="M24">
        <f t="shared" si="1"/>
        <v>13.24091730035869</v>
      </c>
      <c r="N24">
        <f t="shared" si="2"/>
        <v>194.36461201908125</v>
      </c>
    </row>
    <row r="25" spans="1:14" x14ac:dyDescent="0.3">
      <c r="F25">
        <v>2.8</v>
      </c>
      <c r="G25">
        <v>286.7</v>
      </c>
      <c r="H25">
        <v>16.261700000000001</v>
      </c>
      <c r="I25">
        <v>286.33499999999998</v>
      </c>
      <c r="K25">
        <v>2.8</v>
      </c>
      <c r="L25">
        <f t="shared" si="0"/>
        <v>286.93186425987477</v>
      </c>
      <c r="M25">
        <f t="shared" si="1"/>
        <v>16.262216583221395</v>
      </c>
      <c r="N25">
        <f t="shared" si="2"/>
        <v>286.56700388412349</v>
      </c>
    </row>
    <row r="26" spans="1:14" x14ac:dyDescent="0.3">
      <c r="F26">
        <v>3</v>
      </c>
      <c r="G26">
        <v>423.19299999999998</v>
      </c>
      <c r="H26">
        <v>19.935500000000001</v>
      </c>
      <c r="I26">
        <v>422.89400000000001</v>
      </c>
      <c r="K26">
        <v>3</v>
      </c>
      <c r="L26">
        <f t="shared" si="0"/>
        <v>423.56411748429065</v>
      </c>
      <c r="M26">
        <f t="shared" si="1"/>
        <v>19.936175718084076</v>
      </c>
      <c r="N26">
        <f t="shared" si="2"/>
        <v>423.26539507408341</v>
      </c>
    </row>
    <row r="27" spans="1:14" x14ac:dyDescent="0.3">
      <c r="F27">
        <v>3.2</v>
      </c>
      <c r="G27">
        <v>625.82799999999997</v>
      </c>
      <c r="H27">
        <v>24.409400000000002</v>
      </c>
      <c r="I27">
        <v>625.58299999999997</v>
      </c>
      <c r="K27">
        <v>3.2</v>
      </c>
      <c r="L27">
        <f t="shared" si="0"/>
        <v>626.41833027317</v>
      </c>
      <c r="M27">
        <f t="shared" si="1"/>
        <v>24.410243585174253</v>
      </c>
      <c r="N27">
        <f t="shared" si="2"/>
        <v>626.17375704929975</v>
      </c>
    </row>
    <row r="28" spans="1:14" x14ac:dyDescent="0.3">
      <c r="F28">
        <v>3.4</v>
      </c>
      <c r="G28">
        <v>926.90899999999999</v>
      </c>
      <c r="H28">
        <v>29.8628</v>
      </c>
      <c r="I28">
        <v>926.70899999999995</v>
      </c>
      <c r="K28">
        <v>3.4</v>
      </c>
      <c r="L28">
        <f t="shared" si="0"/>
        <v>927.84476496777484</v>
      </c>
      <c r="M28">
        <f t="shared" si="1"/>
        <v>29.863980237516031</v>
      </c>
      <c r="N28">
        <f t="shared" si="2"/>
        <v>927.64452534801296</v>
      </c>
    </row>
    <row r="29" spans="1:14" x14ac:dyDescent="0.3">
      <c r="F29">
        <v>3.6</v>
      </c>
      <c r="G29">
        <v>1374.58</v>
      </c>
      <c r="H29">
        <v>36.514800000000001</v>
      </c>
      <c r="I29">
        <v>1374.42</v>
      </c>
      <c r="K29">
        <v>3.6</v>
      </c>
      <c r="L29">
        <f t="shared" si="0"/>
        <v>1376.0563225605433</v>
      </c>
      <c r="M29">
        <f t="shared" si="1"/>
        <v>36.516263276336112</v>
      </c>
      <c r="N29">
        <f t="shared" si="2"/>
        <v>1375.8923802258596</v>
      </c>
    </row>
    <row r="30" spans="1:14" x14ac:dyDescent="0.3">
      <c r="F30">
        <v>3.8</v>
      </c>
      <c r="G30">
        <v>2040.59</v>
      </c>
      <c r="H30">
        <v>44.632199999999997</v>
      </c>
      <c r="I30">
        <v>2040.46</v>
      </c>
      <c r="K30">
        <v>3.8</v>
      </c>
      <c r="L30">
        <f t="shared" si="0"/>
        <v>2042.9194503692743</v>
      </c>
      <c r="M30">
        <f t="shared" si="1"/>
        <v>44.634072177732321</v>
      </c>
      <c r="N30">
        <f t="shared" si="2"/>
        <v>2042.7852257381371</v>
      </c>
    </row>
    <row r="31" spans="1:14" x14ac:dyDescent="0.3">
      <c r="F31">
        <v>4</v>
      </c>
      <c r="G31">
        <v>3031.92</v>
      </c>
      <c r="H31">
        <v>54.540700000000001</v>
      </c>
      <c r="I31">
        <v>3031.81</v>
      </c>
      <c r="K31">
        <v>4</v>
      </c>
      <c r="L31">
        <f t="shared" si="0"/>
        <v>3035.5744527137613</v>
      </c>
      <c r="M31">
        <f t="shared" si="1"/>
        <v>54.543203116478033</v>
      </c>
      <c r="N31">
        <f t="shared" si="2"/>
        <v>3035.4645588804287</v>
      </c>
    </row>
  </sheetData>
  <mergeCells count="8">
    <mergeCell ref="P10:R10"/>
    <mergeCell ref="P11:R11"/>
    <mergeCell ref="P12:R12"/>
    <mergeCell ref="A1:E1"/>
    <mergeCell ref="E4:F4"/>
    <mergeCell ref="A9:D9"/>
    <mergeCell ref="F9:I9"/>
    <mergeCell ref="K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DC8-4B5F-4C86-9B78-FF5F1F6ECB3F}">
  <dimension ref="A1:P31"/>
  <sheetViews>
    <sheetView topLeftCell="A4" zoomScaleNormal="100" workbookViewId="0">
      <selection activeCell="M25" sqref="M25"/>
    </sheetView>
  </sheetViews>
  <sheetFormatPr defaultRowHeight="14.4" x14ac:dyDescent="0.3"/>
  <sheetData>
    <row r="1" spans="1:16" x14ac:dyDescent="0.3">
      <c r="A1" s="11" t="s">
        <v>12</v>
      </c>
      <c r="B1" s="11"/>
      <c r="C1" s="11"/>
      <c r="D1" s="11"/>
      <c r="E1" s="11"/>
    </row>
    <row r="4" spans="1:16" x14ac:dyDescent="0.3">
      <c r="E4" t="s">
        <v>13</v>
      </c>
    </row>
    <row r="9" spans="1:16" x14ac:dyDescent="0.3">
      <c r="A9" s="12" t="s">
        <v>2</v>
      </c>
      <c r="B9" s="12"/>
      <c r="C9" s="12"/>
      <c r="E9" s="13" t="s">
        <v>3</v>
      </c>
      <c r="F9" s="13"/>
      <c r="G9" s="13"/>
      <c r="I9" s="15" t="s">
        <v>14</v>
      </c>
      <c r="J9" s="15"/>
      <c r="K9" s="15"/>
    </row>
    <row r="10" spans="1:16" x14ac:dyDescent="0.3">
      <c r="A10" s="2" t="s">
        <v>5</v>
      </c>
      <c r="B10" s="2" t="s">
        <v>6</v>
      </c>
      <c r="C10" s="2" t="s">
        <v>7</v>
      </c>
      <c r="E10" s="2" t="s">
        <v>5</v>
      </c>
      <c r="F10" s="2" t="s">
        <v>6</v>
      </c>
      <c r="G10" s="2" t="s">
        <v>7</v>
      </c>
      <c r="I10" s="2" t="s">
        <v>5</v>
      </c>
      <c r="J10" s="2" t="s">
        <v>6</v>
      </c>
      <c r="K10" s="2" t="s">
        <v>7</v>
      </c>
      <c r="M10" s="5" t="s">
        <v>9</v>
      </c>
      <c r="N10" s="6"/>
      <c r="O10" s="7"/>
      <c r="P10" s="2">
        <f>K31-C21</f>
        <v>53.811197117243864</v>
      </c>
    </row>
    <row r="11" spans="1:16" x14ac:dyDescent="0.3">
      <c r="A11">
        <v>0</v>
      </c>
      <c r="B11">
        <v>0</v>
      </c>
      <c r="C11">
        <v>-1</v>
      </c>
      <c r="E11">
        <v>0</v>
      </c>
      <c r="F11">
        <v>0</v>
      </c>
      <c r="G11">
        <v>-1</v>
      </c>
      <c r="I11">
        <v>0</v>
      </c>
      <c r="J11">
        <f>EXP(I11)+EXP(-I11)+I11*EXP(I11)-I11*I11-2</f>
        <v>0</v>
      </c>
      <c r="K11">
        <f>EXP(I11)-EXP(-I11)+(I11-1)*EXP(I11)-2*I11</f>
        <v>-1</v>
      </c>
      <c r="M11" s="5" t="s">
        <v>10</v>
      </c>
      <c r="N11" s="6"/>
      <c r="O11" s="7"/>
      <c r="P11" s="2">
        <f>K31-G31</f>
        <v>4.5511971172436461</v>
      </c>
    </row>
    <row r="12" spans="1:16" x14ac:dyDescent="0.3">
      <c r="A12">
        <v>0.7</v>
      </c>
      <c r="B12">
        <v>1.4267099999999999</v>
      </c>
      <c r="C12">
        <v>-0.49201600000000001</v>
      </c>
      <c r="E12">
        <v>0.35</v>
      </c>
      <c r="F12">
        <v>0.49784299999999998</v>
      </c>
      <c r="G12">
        <v>-0.90815999999999997</v>
      </c>
      <c r="I12">
        <v>0.35</v>
      </c>
      <c r="J12">
        <f t="shared" ref="J12:J31" si="0">EXP(I12)+EXP(-I12)+I12*EXP(I12)-I12*I12-2</f>
        <v>0.49792928031961026</v>
      </c>
      <c r="K12">
        <f t="shared" ref="K12:K31" si="1">EXP(I12)-EXP(-I12)+(I12-1)*EXP(I12)-2*I12</f>
        <v>-0.90801444771107342</v>
      </c>
      <c r="M12" s="8" t="s">
        <v>11</v>
      </c>
      <c r="N12" s="9"/>
      <c r="O12" s="10"/>
      <c r="P12" s="2">
        <f>P10/P11</f>
        <v>11.823525927576981</v>
      </c>
    </row>
    <row r="13" spans="1:16" x14ac:dyDescent="0.3">
      <c r="A13">
        <v>1.4</v>
      </c>
      <c r="B13">
        <v>6.0004900000000001</v>
      </c>
      <c r="C13">
        <v>2.6095799999999998</v>
      </c>
      <c r="E13">
        <v>0.7</v>
      </c>
      <c r="F13">
        <v>1.4296500000000001</v>
      </c>
      <c r="G13">
        <v>-0.48736699999999999</v>
      </c>
      <c r="I13">
        <v>0.7</v>
      </c>
      <c r="J13">
        <f t="shared" si="0"/>
        <v>1.4299649064912199</v>
      </c>
      <c r="K13">
        <f t="shared" si="1"/>
        <v>-0.48695840856207573</v>
      </c>
    </row>
    <row r="14" spans="1:16" x14ac:dyDescent="0.3">
      <c r="A14">
        <v>2.1</v>
      </c>
      <c r="B14">
        <v>18.961300000000001</v>
      </c>
      <c r="C14">
        <v>12.7559</v>
      </c>
      <c r="E14">
        <v>1.05</v>
      </c>
      <c r="F14">
        <v>3.1048300000000002</v>
      </c>
      <c r="G14">
        <v>0.54969699999999999</v>
      </c>
      <c r="I14">
        <v>1.05</v>
      </c>
      <c r="J14">
        <f t="shared" si="0"/>
        <v>3.1056225411406411</v>
      </c>
      <c r="K14">
        <f t="shared" si="1"/>
        <v>0.55059592485516662</v>
      </c>
    </row>
    <row r="15" spans="1:16" x14ac:dyDescent="0.3">
      <c r="A15">
        <v>2.8</v>
      </c>
      <c r="B15">
        <v>52.510100000000001</v>
      </c>
      <c r="C15">
        <v>40.174500000000002</v>
      </c>
      <c r="E15">
        <v>1.4</v>
      </c>
      <c r="F15">
        <v>6.0174300000000001</v>
      </c>
      <c r="G15">
        <v>2.6288900000000002</v>
      </c>
      <c r="I15">
        <v>1.4</v>
      </c>
      <c r="J15">
        <f t="shared" si="0"/>
        <v>6.0190768843688272</v>
      </c>
      <c r="K15">
        <f t="shared" si="1"/>
        <v>2.6306829896409374</v>
      </c>
    </row>
    <row r="16" spans="1:16" x14ac:dyDescent="0.3">
      <c r="A16">
        <v>3.5</v>
      </c>
      <c r="B16">
        <v>134.24299999999999</v>
      </c>
      <c r="C16">
        <v>108.29600000000001</v>
      </c>
      <c r="E16">
        <v>1.75</v>
      </c>
      <c r="F16">
        <v>10.933299999999999</v>
      </c>
      <c r="G16">
        <v>6.3934300000000004</v>
      </c>
      <c r="I16">
        <v>1.75</v>
      </c>
      <c r="J16">
        <f t="shared" si="0"/>
        <v>10.936431302466204</v>
      </c>
      <c r="K16">
        <f t="shared" si="1"/>
        <v>6.396780739559583</v>
      </c>
    </row>
    <row r="17" spans="1:11" x14ac:dyDescent="0.3">
      <c r="A17">
        <v>4.2</v>
      </c>
      <c r="B17">
        <v>325.67500000000001</v>
      </c>
      <c r="C17">
        <v>270.15499999999997</v>
      </c>
      <c r="E17">
        <v>2.1</v>
      </c>
      <c r="F17">
        <v>19.021799999999999</v>
      </c>
      <c r="G17">
        <v>12.820499999999999</v>
      </c>
      <c r="I17">
        <v>2.1</v>
      </c>
      <c r="J17">
        <f t="shared" si="0"/>
        <v>19.0275831572127</v>
      </c>
      <c r="K17">
        <f t="shared" si="1"/>
        <v>12.826500388139088</v>
      </c>
    </row>
    <row r="18" spans="1:11" x14ac:dyDescent="0.3">
      <c r="A18">
        <v>4.9000000000000004</v>
      </c>
      <c r="B18">
        <v>762.57500000000005</v>
      </c>
      <c r="C18">
        <v>644.39099999999996</v>
      </c>
      <c r="E18">
        <v>2.4500000000000002</v>
      </c>
      <c r="F18">
        <v>32.0535</v>
      </c>
      <c r="G18">
        <v>23.3947</v>
      </c>
      <c r="I18">
        <v>2.4500000000000002</v>
      </c>
      <c r="J18">
        <f t="shared" si="0"/>
        <v>32.063589767820076</v>
      </c>
      <c r="K18">
        <f t="shared" si="1"/>
        <v>23.405155875597941</v>
      </c>
    </row>
    <row r="19" spans="1:11" x14ac:dyDescent="0.3">
      <c r="A19">
        <v>5.6</v>
      </c>
      <c r="B19">
        <v>1742.24</v>
      </c>
      <c r="C19">
        <v>1493.78</v>
      </c>
      <c r="E19">
        <v>2.8</v>
      </c>
      <c r="F19">
        <v>52.693199999999997</v>
      </c>
      <c r="G19">
        <v>40.366300000000003</v>
      </c>
      <c r="I19">
        <v>2.8</v>
      </c>
      <c r="J19">
        <f t="shared" si="0"/>
        <v>52.710467792793999</v>
      </c>
      <c r="K19">
        <f t="shared" si="1"/>
        <v>40.384200896446508</v>
      </c>
    </row>
    <row r="20" spans="1:11" x14ac:dyDescent="0.3">
      <c r="A20">
        <v>6.3</v>
      </c>
      <c r="B20">
        <v>3911.38</v>
      </c>
      <c r="C20">
        <v>3395.52</v>
      </c>
      <c r="E20">
        <v>3.15</v>
      </c>
      <c r="F20">
        <v>84.936099999999996</v>
      </c>
      <c r="G20">
        <v>67.135900000000007</v>
      </c>
      <c r="I20">
        <v>3.15</v>
      </c>
      <c r="J20">
        <f t="shared" si="0"/>
        <v>84.965020137779291</v>
      </c>
      <c r="K20">
        <f t="shared" si="1"/>
        <v>67.16575130310251</v>
      </c>
    </row>
    <row r="21" spans="1:11" x14ac:dyDescent="0.3">
      <c r="A21">
        <v>7</v>
      </c>
      <c r="B21">
        <v>8669.01</v>
      </c>
      <c r="C21">
        <v>7608.62</v>
      </c>
      <c r="E21">
        <v>3.5</v>
      </c>
      <c r="F21">
        <v>134.75200000000001</v>
      </c>
      <c r="G21">
        <v>108.825</v>
      </c>
      <c r="I21">
        <v>3.5</v>
      </c>
      <c r="J21">
        <f t="shared" si="0"/>
        <v>134.79973119753771</v>
      </c>
      <c r="K21">
        <f t="shared" si="1"/>
        <v>108.87388447200078</v>
      </c>
    </row>
    <row r="22" spans="1:11" x14ac:dyDescent="0.3">
      <c r="E22">
        <v>3.85</v>
      </c>
      <c r="F22">
        <v>211.03700000000001</v>
      </c>
      <c r="G22">
        <v>173.12200000000001</v>
      </c>
      <c r="I22">
        <v>3.85</v>
      </c>
      <c r="J22">
        <f t="shared" si="0"/>
        <v>211.11513640959794</v>
      </c>
      <c r="K22">
        <f t="shared" si="1"/>
        <v>173.20201370514187</v>
      </c>
    </row>
    <row r="23" spans="1:11" x14ac:dyDescent="0.3">
      <c r="E23">
        <v>4.2</v>
      </c>
      <c r="F23">
        <v>327.01799999999997</v>
      </c>
      <c r="G23">
        <v>271.53899999999999</v>
      </c>
      <c r="I23">
        <v>4.2</v>
      </c>
      <c r="J23">
        <f t="shared" si="0"/>
        <v>327.14391698963129</v>
      </c>
      <c r="K23">
        <f t="shared" si="1"/>
        <v>271.66759479506521</v>
      </c>
    </row>
    <row r="24" spans="1:11" x14ac:dyDescent="0.3">
      <c r="E24">
        <v>4.55</v>
      </c>
      <c r="F24">
        <v>502.31700000000001</v>
      </c>
      <c r="G24">
        <v>421.262</v>
      </c>
      <c r="I24">
        <v>4.55</v>
      </c>
      <c r="J24">
        <f t="shared" si="0"/>
        <v>502.51793335221237</v>
      </c>
      <c r="K24">
        <f t="shared" si="1"/>
        <v>421.46689062852062</v>
      </c>
    </row>
    <row r="25" spans="1:11" x14ac:dyDescent="0.3">
      <c r="E25">
        <v>4.9000000000000004</v>
      </c>
      <c r="F25">
        <v>765.98900000000003</v>
      </c>
      <c r="G25">
        <v>647.88800000000003</v>
      </c>
      <c r="I25">
        <v>4.9000000000000004</v>
      </c>
      <c r="J25">
        <f t="shared" si="0"/>
        <v>766.30714672419049</v>
      </c>
      <c r="K25">
        <f t="shared" si="1"/>
        <v>648.21247387311314</v>
      </c>
    </row>
    <row r="26" spans="1:11" x14ac:dyDescent="0.3">
      <c r="E26">
        <v>5.25</v>
      </c>
      <c r="F26">
        <v>1160.98</v>
      </c>
      <c r="G26">
        <v>989.45799999999997</v>
      </c>
      <c r="I26">
        <v>5.25</v>
      </c>
      <c r="J26">
        <f t="shared" si="0"/>
        <v>1161.4819253848366</v>
      </c>
      <c r="K26">
        <f t="shared" si="1"/>
        <v>989.9676618894083</v>
      </c>
    </row>
    <row r="27" spans="1:11" x14ac:dyDescent="0.3">
      <c r="E27">
        <v>5.6</v>
      </c>
      <c r="F27">
        <v>1750.67</v>
      </c>
      <c r="G27">
        <v>1502.39</v>
      </c>
      <c r="I27">
        <v>5.6</v>
      </c>
      <c r="J27">
        <f t="shared" si="0"/>
        <v>1751.4579868763233</v>
      </c>
      <c r="K27">
        <f t="shared" si="1"/>
        <v>1503.1841837227375</v>
      </c>
    </row>
    <row r="28" spans="1:11" x14ac:dyDescent="0.3">
      <c r="E28">
        <v>5.95</v>
      </c>
      <c r="F28">
        <v>2628.46</v>
      </c>
      <c r="G28">
        <v>2270.19</v>
      </c>
      <c r="I28">
        <v>5.95</v>
      </c>
      <c r="J28">
        <f t="shared" si="0"/>
        <v>2629.685812315246</v>
      </c>
      <c r="K28">
        <f t="shared" si="1"/>
        <v>2271.429761573097</v>
      </c>
    </row>
    <row r="29" spans="1:11" x14ac:dyDescent="0.3">
      <c r="E29">
        <v>6.3</v>
      </c>
      <c r="F29">
        <v>3931.79</v>
      </c>
      <c r="G29">
        <v>3416.28</v>
      </c>
      <c r="I29">
        <v>6.3</v>
      </c>
      <c r="J29">
        <f t="shared" si="0"/>
        <v>3933.6867802240581</v>
      </c>
      <c r="K29">
        <f t="shared" si="1"/>
        <v>3418.2011974885759</v>
      </c>
    </row>
    <row r="30" spans="1:11" x14ac:dyDescent="0.3">
      <c r="E30">
        <v>6.65</v>
      </c>
      <c r="F30">
        <v>5862.65</v>
      </c>
      <c r="G30">
        <v>5122.75</v>
      </c>
      <c r="I30">
        <v>6.65</v>
      </c>
      <c r="J30">
        <f t="shared" si="0"/>
        <v>5865.578884366003</v>
      </c>
      <c r="K30">
        <f t="shared" si="1"/>
        <v>5125.7144707866419</v>
      </c>
    </row>
    <row r="31" spans="1:11" x14ac:dyDescent="0.3">
      <c r="E31">
        <v>7</v>
      </c>
      <c r="F31">
        <v>8717.56</v>
      </c>
      <c r="G31">
        <v>7657.88</v>
      </c>
      <c r="I31">
        <v>7</v>
      </c>
      <c r="J31">
        <f t="shared" si="0"/>
        <v>8722.0661793096333</v>
      </c>
      <c r="K31">
        <f t="shared" si="1"/>
        <v>7662.4311971172438</v>
      </c>
    </row>
  </sheetData>
  <mergeCells count="7">
    <mergeCell ref="M11:O11"/>
    <mergeCell ref="M12:O12"/>
    <mergeCell ref="A9:C9"/>
    <mergeCell ref="E9:G9"/>
    <mergeCell ref="A1:E1"/>
    <mergeCell ref="I9:K9"/>
    <mergeCell ref="M10:O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80D9-E0B4-4E0D-A250-3DEE8841028B}">
  <dimension ref="A1:P51"/>
  <sheetViews>
    <sheetView tabSelected="1" zoomScale="94" workbookViewId="0">
      <selection activeCell="L5" sqref="L5"/>
    </sheetView>
  </sheetViews>
  <sheetFormatPr defaultRowHeight="14.4" x14ac:dyDescent="0.3"/>
  <sheetData>
    <row r="1" spans="1:16" x14ac:dyDescent="0.3">
      <c r="A1" s="11" t="s">
        <v>15</v>
      </c>
      <c r="B1" s="11"/>
      <c r="C1" s="11"/>
      <c r="D1" s="11"/>
    </row>
    <row r="4" spans="1:16" x14ac:dyDescent="0.3">
      <c r="F4" t="s">
        <v>13</v>
      </c>
    </row>
    <row r="9" spans="1:16" x14ac:dyDescent="0.3">
      <c r="A9" s="12" t="s">
        <v>2</v>
      </c>
      <c r="B9" s="12"/>
      <c r="C9" s="12"/>
      <c r="E9" s="13" t="s">
        <v>3</v>
      </c>
      <c r="F9" s="13"/>
      <c r="G9" s="13"/>
      <c r="I9" s="15" t="s">
        <v>14</v>
      </c>
      <c r="J9" s="15"/>
      <c r="K9" s="15"/>
    </row>
    <row r="10" spans="1:16" x14ac:dyDescent="0.3">
      <c r="A10" s="2" t="s">
        <v>5</v>
      </c>
      <c r="B10" s="2" t="s">
        <v>6</v>
      </c>
      <c r="C10" s="2" t="s">
        <v>7</v>
      </c>
      <c r="E10" s="2" t="s">
        <v>5</v>
      </c>
      <c r="F10" s="2" t="s">
        <v>6</v>
      </c>
      <c r="G10" s="2" t="s">
        <v>7</v>
      </c>
      <c r="H10" s="1"/>
      <c r="I10" s="2" t="s">
        <v>5</v>
      </c>
      <c r="J10" s="2" t="s">
        <v>6</v>
      </c>
      <c r="K10" s="2" t="s">
        <v>7</v>
      </c>
      <c r="M10" s="5" t="s">
        <v>9</v>
      </c>
      <c r="N10" s="6"/>
      <c r="O10" s="7"/>
      <c r="P10" s="2">
        <f>J31-B21</f>
        <v>5.951824668341942</v>
      </c>
    </row>
    <row r="11" spans="1:16" x14ac:dyDescent="0.3">
      <c r="A11">
        <v>0</v>
      </c>
      <c r="B11">
        <v>1</v>
      </c>
      <c r="C11">
        <v>0.5</v>
      </c>
      <c r="E11">
        <v>0</v>
      </c>
      <c r="F11">
        <v>1</v>
      </c>
      <c r="G11">
        <v>0.5</v>
      </c>
      <c r="I11">
        <v>0</v>
      </c>
      <c r="J11">
        <f>EXP(I11*I11)</f>
        <v>1</v>
      </c>
      <c r="K11">
        <f>1/2*EXP(-(I11*I11))</f>
        <v>0.5</v>
      </c>
      <c r="M11" s="5" t="s">
        <v>10</v>
      </c>
      <c r="N11" s="6"/>
      <c r="O11" s="7"/>
      <c r="P11" s="2">
        <f>J31-F31</f>
        <v>0.18082466834198385</v>
      </c>
    </row>
    <row r="12" spans="1:16" x14ac:dyDescent="0.3">
      <c r="A12">
        <v>0.25</v>
      </c>
      <c r="B12">
        <v>1.0645</v>
      </c>
      <c r="C12">
        <v>0.46970200000000001</v>
      </c>
      <c r="E12">
        <v>0.125</v>
      </c>
      <c r="F12">
        <v>1.0157499999999999</v>
      </c>
      <c r="G12">
        <v>0.49224800000000002</v>
      </c>
      <c r="I12">
        <v>0.125</v>
      </c>
      <c r="J12">
        <f t="shared" ref="J12:J31" si="0">EXP(I12*I12)</f>
        <v>1.0157477085866857</v>
      </c>
      <c r="K12">
        <f t="shared" ref="K12:K31" si="1">1/2*EXP(-(I12*I12))</f>
        <v>0.49224821850270423</v>
      </c>
      <c r="M12" s="8" t="s">
        <v>11</v>
      </c>
      <c r="N12" s="9"/>
      <c r="O12" s="10"/>
      <c r="P12" s="4">
        <f>P10/P11</f>
        <v>32.914893321333679</v>
      </c>
    </row>
    <row r="13" spans="1:16" x14ac:dyDescent="0.3">
      <c r="A13">
        <v>0.5</v>
      </c>
      <c r="B13">
        <v>1.28403</v>
      </c>
      <c r="C13">
        <v>0.38938600000000001</v>
      </c>
      <c r="E13">
        <v>0.25</v>
      </c>
      <c r="F13">
        <v>1.0644899999999999</v>
      </c>
      <c r="G13">
        <v>0.46970600000000001</v>
      </c>
      <c r="I13">
        <v>0.25</v>
      </c>
      <c r="J13">
        <f t="shared" si="0"/>
        <v>1.0644944589178593</v>
      </c>
      <c r="K13">
        <f t="shared" si="1"/>
        <v>0.4697065314067379</v>
      </c>
    </row>
    <row r="14" spans="1:16" x14ac:dyDescent="0.3">
      <c r="A14">
        <v>0.75</v>
      </c>
      <c r="B14">
        <v>1.75491</v>
      </c>
      <c r="C14">
        <v>0.284858</v>
      </c>
      <c r="E14">
        <v>0.375</v>
      </c>
      <c r="F14">
        <v>1.15099</v>
      </c>
      <c r="G14">
        <v>0.43440699999999999</v>
      </c>
      <c r="I14">
        <v>0.375</v>
      </c>
      <c r="J14">
        <f t="shared" si="0"/>
        <v>1.1509929446911764</v>
      </c>
      <c r="K14">
        <f t="shared" si="1"/>
        <v>0.43440752813142158</v>
      </c>
    </row>
    <row r="15" spans="1:16" x14ac:dyDescent="0.3">
      <c r="A15">
        <v>1</v>
      </c>
      <c r="B15">
        <v>2.7173400000000001</v>
      </c>
      <c r="C15">
        <v>0.18388099999999999</v>
      </c>
      <c r="E15">
        <v>0.5</v>
      </c>
      <c r="F15">
        <v>1.2840199999999999</v>
      </c>
      <c r="G15">
        <v>0.38940000000000002</v>
      </c>
      <c r="I15">
        <v>0.5</v>
      </c>
      <c r="J15">
        <f t="shared" si="0"/>
        <v>1.2840254166877414</v>
      </c>
      <c r="K15">
        <f t="shared" si="1"/>
        <v>0.38940039153570244</v>
      </c>
    </row>
    <row r="16" spans="1:16" x14ac:dyDescent="0.3">
      <c r="A16">
        <v>1.25</v>
      </c>
      <c r="B16">
        <v>4.7663500000000001</v>
      </c>
      <c r="C16">
        <v>0.104729</v>
      </c>
      <c r="E16">
        <v>0.625</v>
      </c>
      <c r="F16">
        <v>1.4779</v>
      </c>
      <c r="G16">
        <v>0.33831600000000001</v>
      </c>
      <c r="I16">
        <v>0.625</v>
      </c>
      <c r="J16">
        <f t="shared" si="0"/>
        <v>1.4779041954117385</v>
      </c>
      <c r="K16">
        <f t="shared" si="1"/>
        <v>0.33831692308086447</v>
      </c>
    </row>
    <row r="17" spans="1:11" x14ac:dyDescent="0.3">
      <c r="A17">
        <v>1.5</v>
      </c>
      <c r="B17">
        <v>9.4690700000000003</v>
      </c>
      <c r="C17">
        <v>5.2618499999999999E-2</v>
      </c>
      <c r="E17">
        <v>0.75</v>
      </c>
      <c r="F17">
        <v>1.7550399999999999</v>
      </c>
      <c r="G17">
        <v>0.284889</v>
      </c>
      <c r="I17">
        <v>0.75</v>
      </c>
      <c r="J17">
        <f t="shared" si="0"/>
        <v>1.7550546569602985</v>
      </c>
      <c r="K17">
        <f t="shared" si="1"/>
        <v>0.2848914123654615</v>
      </c>
    </row>
    <row r="18" spans="1:11" x14ac:dyDescent="0.3">
      <c r="A18">
        <v>1.75</v>
      </c>
      <c r="B18">
        <v>21.3035</v>
      </c>
      <c r="C18">
        <v>2.3314499999999998E-2</v>
      </c>
      <c r="E18">
        <v>0.875</v>
      </c>
      <c r="F18">
        <v>2.1503100000000002</v>
      </c>
      <c r="G18">
        <v>0.232519</v>
      </c>
      <c r="I18">
        <v>0.875</v>
      </c>
      <c r="J18">
        <f t="shared" si="0"/>
        <v>2.1503379159523002</v>
      </c>
      <c r="K18">
        <f t="shared" si="1"/>
        <v>0.23252159406702816</v>
      </c>
    </row>
    <row r="19" spans="1:11" x14ac:dyDescent="0.3">
      <c r="A19">
        <v>2</v>
      </c>
      <c r="B19">
        <v>54.275100000000002</v>
      </c>
      <c r="C19">
        <v>9.1059399999999999E-3</v>
      </c>
      <c r="E19">
        <v>1</v>
      </c>
      <c r="F19">
        <v>2.7182300000000001</v>
      </c>
      <c r="G19">
        <v>0.18393599999999999</v>
      </c>
      <c r="I19">
        <v>1</v>
      </c>
      <c r="J19">
        <f t="shared" si="0"/>
        <v>2.7182818284590451</v>
      </c>
      <c r="K19">
        <f t="shared" si="1"/>
        <v>0.18393972058572117</v>
      </c>
    </row>
    <row r="20" spans="1:11" x14ac:dyDescent="0.3">
      <c r="A20">
        <v>2.25</v>
      </c>
      <c r="B20">
        <v>156.614</v>
      </c>
      <c r="C20">
        <v>3.1329299999999999E-3</v>
      </c>
      <c r="E20">
        <v>1.125</v>
      </c>
      <c r="F20">
        <v>3.5451899999999998</v>
      </c>
      <c r="G20">
        <v>0.14102700000000001</v>
      </c>
      <c r="I20">
        <v>1.125</v>
      </c>
      <c r="J20">
        <f t="shared" si="0"/>
        <v>3.5453078612235411</v>
      </c>
      <c r="K20">
        <f t="shared" si="1"/>
        <v>0.14103147584690773</v>
      </c>
    </row>
    <row r="21" spans="1:11" x14ac:dyDescent="0.3">
      <c r="A21">
        <v>2.5</v>
      </c>
      <c r="B21">
        <v>512.06100000000004</v>
      </c>
      <c r="C21">
        <v>9.4895299999999999E-4</v>
      </c>
      <c r="E21">
        <v>1.25</v>
      </c>
      <c r="F21">
        <v>4.7705000000000002</v>
      </c>
      <c r="G21">
        <v>0.1048</v>
      </c>
      <c r="I21">
        <v>1.25</v>
      </c>
      <c r="J21">
        <f t="shared" si="0"/>
        <v>4.7707331819676027</v>
      </c>
      <c r="K21">
        <f t="shared" si="1"/>
        <v>0.10480569357554891</v>
      </c>
    </row>
    <row r="22" spans="1:11" x14ac:dyDescent="0.3">
      <c r="E22">
        <v>1.375</v>
      </c>
      <c r="F22">
        <v>6.62303</v>
      </c>
      <c r="G22">
        <v>7.54827E-2</v>
      </c>
      <c r="I22">
        <v>1.375</v>
      </c>
      <c r="J22">
        <f t="shared" si="0"/>
        <v>6.6235070795835593</v>
      </c>
      <c r="K22">
        <f t="shared" si="1"/>
        <v>7.5488709227957307E-2</v>
      </c>
    </row>
    <row r="23" spans="1:11" x14ac:dyDescent="0.3">
      <c r="E23">
        <v>1.5</v>
      </c>
      <c r="F23">
        <v>9.4867899999999992</v>
      </c>
      <c r="G23">
        <v>5.2693499999999997E-2</v>
      </c>
      <c r="I23">
        <v>1.5</v>
      </c>
      <c r="J23">
        <f t="shared" si="0"/>
        <v>9.4877358363585262</v>
      </c>
      <c r="K23">
        <f t="shared" si="1"/>
        <v>5.2699612280932166E-2</v>
      </c>
    </row>
    <row r="24" spans="1:11" x14ac:dyDescent="0.3">
      <c r="E24">
        <v>1.625</v>
      </c>
      <c r="F24">
        <v>14.020099999999999</v>
      </c>
      <c r="G24">
        <v>3.5652400000000001E-2</v>
      </c>
      <c r="I24">
        <v>1.625</v>
      </c>
      <c r="J24">
        <f t="shared" si="0"/>
        <v>14.021964597512564</v>
      </c>
      <c r="K24">
        <f t="shared" si="1"/>
        <v>3.5658341348879019E-2</v>
      </c>
    </row>
    <row r="25" spans="1:11" x14ac:dyDescent="0.3">
      <c r="E25">
        <v>1.75</v>
      </c>
      <c r="F25">
        <v>21.377300000000002</v>
      </c>
      <c r="G25">
        <v>2.3379799999999999E-2</v>
      </c>
      <c r="I25">
        <v>1.75</v>
      </c>
      <c r="J25">
        <f t="shared" si="0"/>
        <v>21.380942759123343</v>
      </c>
      <c r="K25">
        <f t="shared" si="1"/>
        <v>2.338531119197949E-2</v>
      </c>
    </row>
    <row r="26" spans="1:11" x14ac:dyDescent="0.3">
      <c r="E26">
        <v>1.875</v>
      </c>
      <c r="F26">
        <v>33.6297</v>
      </c>
      <c r="G26">
        <v>1.48597E-2</v>
      </c>
      <c r="I26">
        <v>1.875</v>
      </c>
      <c r="J26">
        <f t="shared" si="0"/>
        <v>33.636944445854191</v>
      </c>
      <c r="K26">
        <f t="shared" si="1"/>
        <v>1.4864608193079375E-2</v>
      </c>
    </row>
    <row r="27" spans="1:11" x14ac:dyDescent="0.3">
      <c r="E27">
        <v>2</v>
      </c>
      <c r="F27">
        <v>54.5839</v>
      </c>
      <c r="G27">
        <v>9.1536900000000008E-3</v>
      </c>
      <c r="I27">
        <v>2</v>
      </c>
      <c r="J27">
        <f t="shared" si="0"/>
        <v>54.598150033144236</v>
      </c>
      <c r="K27">
        <f t="shared" si="1"/>
        <v>9.1578194443670893E-3</v>
      </c>
    </row>
    <row r="28" spans="1:11" x14ac:dyDescent="0.3">
      <c r="E28">
        <v>2.125</v>
      </c>
      <c r="F28">
        <v>91.406999999999996</v>
      </c>
      <c r="G28">
        <v>5.4650100000000002E-3</v>
      </c>
      <c r="I28">
        <v>2.125</v>
      </c>
      <c r="J28">
        <f t="shared" si="0"/>
        <v>91.434694852051862</v>
      </c>
      <c r="K28">
        <f t="shared" si="1"/>
        <v>5.4683837553024832E-3</v>
      </c>
    </row>
    <row r="29" spans="1:11" x14ac:dyDescent="0.3">
      <c r="E29">
        <v>2.25</v>
      </c>
      <c r="F29">
        <v>157.93199999999999</v>
      </c>
      <c r="G29">
        <v>3.1622099999999999E-3</v>
      </c>
      <c r="I29">
        <v>2.25</v>
      </c>
      <c r="J29">
        <f t="shared" si="0"/>
        <v>157.98498549518746</v>
      </c>
      <c r="K29">
        <f t="shared" si="1"/>
        <v>3.1648577137428735E-3</v>
      </c>
    </row>
    <row r="30" spans="1:11" x14ac:dyDescent="0.3">
      <c r="E30">
        <v>2.375</v>
      </c>
      <c r="F30">
        <v>281.53800000000001</v>
      </c>
      <c r="G30">
        <v>1.77333E-3</v>
      </c>
      <c r="I30">
        <v>2.375</v>
      </c>
      <c r="J30">
        <f t="shared" si="0"/>
        <v>281.63868765896893</v>
      </c>
      <c r="K30">
        <f t="shared" si="1"/>
        <v>1.7753242786212695E-3</v>
      </c>
    </row>
    <row r="31" spans="1:11" x14ac:dyDescent="0.3">
      <c r="C31" s="3"/>
      <c r="E31">
        <v>2.5</v>
      </c>
      <c r="F31">
        <v>517.83199999999999</v>
      </c>
      <c r="G31">
        <v>9.6377699999999997E-4</v>
      </c>
      <c r="I31">
        <v>2.5</v>
      </c>
      <c r="J31">
        <f t="shared" si="0"/>
        <v>518.01282466834198</v>
      </c>
      <c r="K31">
        <f t="shared" si="1"/>
        <v>9.6522706811385465E-4</v>
      </c>
    </row>
    <row r="49" spans="7:7" x14ac:dyDescent="0.3">
      <c r="G49" s="3"/>
    </row>
    <row r="50" spans="7:7" x14ac:dyDescent="0.3">
      <c r="G50" s="3"/>
    </row>
    <row r="51" spans="7:7" x14ac:dyDescent="0.3">
      <c r="G51" s="3"/>
    </row>
  </sheetData>
  <mergeCells count="7">
    <mergeCell ref="A1:D1"/>
    <mergeCell ref="M10:O10"/>
    <mergeCell ref="M11:O11"/>
    <mergeCell ref="M12:O12"/>
    <mergeCell ref="A9:C9"/>
    <mergeCell ref="E9:G9"/>
    <mergeCell ref="I9:K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D4FBD7ECCBA5439C89B211DF6C526A" ma:contentTypeVersion="10" ma:contentTypeDescription="Создание документа." ma:contentTypeScope="" ma:versionID="013f29955a89d91e3ccd527c3200aef1">
  <xsd:schema xmlns:xsd="http://www.w3.org/2001/XMLSchema" xmlns:xs="http://www.w3.org/2001/XMLSchema" xmlns:p="http://schemas.microsoft.com/office/2006/metadata/properties" xmlns:ns2="c79966a2-af07-477a-a39e-a3271a372c0f" xmlns:ns3="0e38e5c8-ebb2-4995-92d4-e5b2d9fc2928" targetNamespace="http://schemas.microsoft.com/office/2006/metadata/properties" ma:root="true" ma:fieldsID="1f508f3d0b52a8e52c2b7bbf9b15d92e" ns2:_="" ns3:_="">
    <xsd:import namespace="c79966a2-af07-477a-a39e-a3271a372c0f"/>
    <xsd:import namespace="0e38e5c8-ebb2-4995-92d4-e5b2d9fc29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966a2-af07-477a-a39e-a3271a372c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e5c8-ebb2-4995-92d4-e5b2d9fc29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6C4A39-C45C-4285-BFEC-71A16383D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2713FC-E18E-4ED6-A23F-4786581C48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AD687F-12E0-4044-9F7B-FAD5BA7E5A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966a2-af07-477a-a39e-a3271a372c0f"/>
    <ds:schemaRef ds:uri="0e38e5c8-ebb2-4995-92d4-e5b2d9fc2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лин_одн</vt:lpstr>
      <vt:lpstr>лин_неодн</vt:lpstr>
      <vt:lpstr>нелин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Praza Naryano</dc:creator>
  <cp:keywords/>
  <dc:description/>
  <cp:lastModifiedBy>Praza Naryano</cp:lastModifiedBy>
  <cp:revision/>
  <dcterms:created xsi:type="dcterms:W3CDTF">2015-06-05T18:17:20Z</dcterms:created>
  <dcterms:modified xsi:type="dcterms:W3CDTF">2022-06-14T20:48:40Z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0x0101007DD4FBD7ECCBA5439C89B211DF6C526A</vt:lpwstr>
  </property>
</Properties>
</file>