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DataGeneration" sheetId="1" r:id="rId1"/>
    <sheet name="NoiseMatrix" sheetId="2" r:id="rId2"/>
    <sheet name="ActualDataPriorNorm" sheetId="3" r:id="rId3"/>
    <sheet name="NormalizedData" sheetId="4" r:id="rId4"/>
  </sheets>
  <calcPr calcId="152511"/>
</workbook>
</file>

<file path=xl/calcChain.xml><?xml version="1.0" encoding="utf-8"?>
<calcChain xmlns="http://schemas.openxmlformats.org/spreadsheetml/2006/main">
  <c r="C39" i="4" l="1"/>
  <c r="D39" i="4"/>
  <c r="E39" i="4"/>
  <c r="C40" i="4"/>
  <c r="D40" i="4"/>
  <c r="E40" i="4"/>
  <c r="C41" i="4"/>
  <c r="D41" i="4"/>
  <c r="E41" i="4"/>
  <c r="C42" i="4"/>
  <c r="D42" i="4"/>
  <c r="E42" i="4"/>
  <c r="C43" i="4"/>
  <c r="D43" i="4"/>
  <c r="E43" i="4"/>
  <c r="C44" i="4"/>
  <c r="D44" i="4"/>
  <c r="E44" i="4"/>
  <c r="C45" i="4"/>
  <c r="D45" i="4"/>
  <c r="E45" i="4"/>
  <c r="C46" i="4"/>
  <c r="D46" i="4"/>
  <c r="E46" i="4"/>
  <c r="B40" i="4"/>
  <c r="B41" i="4"/>
  <c r="B42" i="4"/>
  <c r="B43" i="4"/>
  <c r="B44" i="4"/>
  <c r="B45" i="4"/>
  <c r="B46" i="4"/>
  <c r="B39" i="4"/>
  <c r="C39" i="3"/>
  <c r="D39" i="3"/>
  <c r="E39" i="3"/>
  <c r="C40" i="3"/>
  <c r="D40" i="3"/>
  <c r="J39" i="3" s="1"/>
  <c r="E40" i="3"/>
  <c r="K39" i="3" s="1"/>
  <c r="C41" i="3"/>
  <c r="I39" i="3" s="1"/>
  <c r="D41" i="3"/>
  <c r="J38" i="3" s="1"/>
  <c r="E41" i="3"/>
  <c r="C42" i="3"/>
  <c r="D42" i="3"/>
  <c r="E42" i="3"/>
  <c r="C43" i="3"/>
  <c r="D43" i="3"/>
  <c r="E43" i="3"/>
  <c r="C44" i="3"/>
  <c r="I38" i="3" s="1"/>
  <c r="D44" i="3"/>
  <c r="E44" i="3"/>
  <c r="C45" i="3"/>
  <c r="D45" i="3"/>
  <c r="E45" i="3"/>
  <c r="C46" i="3"/>
  <c r="D46" i="3"/>
  <c r="E46" i="3"/>
  <c r="B40" i="3"/>
  <c r="B41" i="3"/>
  <c r="B42" i="3"/>
  <c r="B43" i="3"/>
  <c r="B44" i="3"/>
  <c r="B45" i="3"/>
  <c r="B46" i="3"/>
  <c r="B39" i="3"/>
  <c r="H38" i="3" s="1"/>
  <c r="B28" i="3"/>
  <c r="C28" i="3"/>
  <c r="D28" i="3"/>
  <c r="E28" i="3"/>
  <c r="K27" i="3" s="1"/>
  <c r="B29" i="3"/>
  <c r="C29" i="3"/>
  <c r="I26" i="3" s="1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C27" i="3"/>
  <c r="D27" i="3"/>
  <c r="E27" i="3"/>
  <c r="H27" i="3"/>
  <c r="B27" i="3"/>
  <c r="C15" i="3"/>
  <c r="D15" i="3"/>
  <c r="J14" i="3" s="1"/>
  <c r="E15" i="3"/>
  <c r="K15" i="3" s="1"/>
  <c r="C16" i="3"/>
  <c r="I14" i="3" s="1"/>
  <c r="D16" i="3"/>
  <c r="E16" i="3"/>
  <c r="C17" i="3"/>
  <c r="D17" i="3"/>
  <c r="E17" i="3"/>
  <c r="C18" i="3"/>
  <c r="D18" i="3"/>
  <c r="J15" i="3" s="1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B16" i="3"/>
  <c r="B17" i="3"/>
  <c r="B18" i="3"/>
  <c r="B19" i="3"/>
  <c r="B20" i="3"/>
  <c r="B21" i="3"/>
  <c r="B22" i="3"/>
  <c r="B15" i="3"/>
  <c r="H15" i="3" s="1"/>
  <c r="K14" i="3"/>
  <c r="I2" i="3"/>
  <c r="J2" i="3"/>
  <c r="K2" i="3"/>
  <c r="I3" i="3"/>
  <c r="J3" i="3"/>
  <c r="K3" i="3"/>
  <c r="H3" i="3"/>
  <c r="H2" i="3"/>
  <c r="E40" i="1"/>
  <c r="G40" i="1" s="1"/>
  <c r="F40" i="1"/>
  <c r="H40" i="1" s="1"/>
  <c r="E41" i="1"/>
  <c r="F41" i="1"/>
  <c r="G41" i="1"/>
  <c r="H41" i="1"/>
  <c r="E42" i="1"/>
  <c r="G42" i="1" s="1"/>
  <c r="F42" i="1"/>
  <c r="H42" i="1" s="1"/>
  <c r="E43" i="1"/>
  <c r="F43" i="1"/>
  <c r="G43" i="1"/>
  <c r="H43" i="1"/>
  <c r="E44" i="1"/>
  <c r="G44" i="1" s="1"/>
  <c r="F44" i="1"/>
  <c r="H44" i="1" s="1"/>
  <c r="E45" i="1"/>
  <c r="F45" i="1"/>
  <c r="G45" i="1"/>
  <c r="H45" i="1"/>
  <c r="E46" i="1"/>
  <c r="G46" i="1" s="1"/>
  <c r="F46" i="1"/>
  <c r="H46" i="1" s="1"/>
  <c r="H39" i="1"/>
  <c r="G39" i="1"/>
  <c r="F39" i="1"/>
  <c r="E39" i="1"/>
  <c r="K38" i="3" l="1"/>
  <c r="H39" i="3"/>
  <c r="I27" i="3"/>
  <c r="J27" i="3"/>
  <c r="K26" i="3"/>
  <c r="J26" i="3"/>
  <c r="H26" i="3"/>
  <c r="I15" i="3"/>
  <c r="H14" i="3"/>
  <c r="B4" i="3" l="1"/>
  <c r="C4" i="3"/>
  <c r="D4" i="3"/>
  <c r="E4" i="3"/>
  <c r="B5" i="3"/>
  <c r="C5" i="3"/>
  <c r="B6" i="3"/>
  <c r="C6" i="3"/>
  <c r="D6" i="3"/>
  <c r="E6" i="3"/>
  <c r="B7" i="3"/>
  <c r="C7" i="3"/>
  <c r="B8" i="3"/>
  <c r="C8" i="3"/>
  <c r="D8" i="3"/>
  <c r="E8" i="3"/>
  <c r="B9" i="3"/>
  <c r="C9" i="3"/>
  <c r="B10" i="3"/>
  <c r="C10" i="3"/>
  <c r="D10" i="3"/>
  <c r="E10" i="3"/>
  <c r="C3" i="3"/>
  <c r="D3" i="3"/>
  <c r="B3" i="3"/>
  <c r="E28" i="1"/>
  <c r="F28" i="1"/>
  <c r="E29" i="1"/>
  <c r="G29" i="1" s="1"/>
  <c r="F29" i="1"/>
  <c r="E30" i="1"/>
  <c r="F30" i="1"/>
  <c r="E31" i="1"/>
  <c r="G31" i="1" s="1"/>
  <c r="F31" i="1"/>
  <c r="E32" i="1"/>
  <c r="F32" i="1"/>
  <c r="E33" i="1"/>
  <c r="G33" i="1" s="1"/>
  <c r="F33" i="1"/>
  <c r="E34" i="1"/>
  <c r="F34" i="1"/>
  <c r="F27" i="1"/>
  <c r="E27" i="1"/>
  <c r="G27" i="1" s="1"/>
  <c r="E16" i="1"/>
  <c r="F16" i="1"/>
  <c r="E17" i="1"/>
  <c r="F17" i="1"/>
  <c r="E18" i="1"/>
  <c r="F18" i="1"/>
  <c r="E19" i="1"/>
  <c r="G19" i="1" s="1"/>
  <c r="H19" i="1" s="1"/>
  <c r="F19" i="1"/>
  <c r="E20" i="1"/>
  <c r="F20" i="1"/>
  <c r="G20" i="1"/>
  <c r="H20" i="1"/>
  <c r="E21" i="1"/>
  <c r="F21" i="1"/>
  <c r="E22" i="1"/>
  <c r="G22" i="1" s="1"/>
  <c r="H22" i="1" s="1"/>
  <c r="F22" i="1"/>
  <c r="F15" i="1"/>
  <c r="E15" i="1"/>
  <c r="E4" i="1"/>
  <c r="F4" i="1"/>
  <c r="G4" i="1"/>
  <c r="H4" i="1"/>
  <c r="E5" i="1"/>
  <c r="G5" i="1" s="1"/>
  <c r="H5" i="1" s="1"/>
  <c r="F5" i="1"/>
  <c r="E6" i="1"/>
  <c r="F6" i="1"/>
  <c r="G6" i="1"/>
  <c r="H6" i="1"/>
  <c r="E7" i="1"/>
  <c r="G7" i="1" s="1"/>
  <c r="H7" i="1" s="1"/>
  <c r="F7" i="1"/>
  <c r="E8" i="1"/>
  <c r="F8" i="1"/>
  <c r="G8" i="1"/>
  <c r="H8" i="1"/>
  <c r="E9" i="1"/>
  <c r="G9" i="1" s="1"/>
  <c r="H9" i="1" s="1"/>
  <c r="F9" i="1"/>
  <c r="E10" i="1"/>
  <c r="F10" i="1"/>
  <c r="G10" i="1"/>
  <c r="H10" i="1"/>
  <c r="H3" i="1"/>
  <c r="G3" i="1"/>
  <c r="F3" i="1"/>
  <c r="E3" i="1"/>
  <c r="H33" i="1" l="1"/>
  <c r="H29" i="1"/>
  <c r="H27" i="1"/>
  <c r="H31" i="1"/>
  <c r="G34" i="1"/>
  <c r="G32" i="1"/>
  <c r="G30" i="1"/>
  <c r="G28" i="1"/>
  <c r="G17" i="1"/>
  <c r="G16" i="1"/>
  <c r="G18" i="1"/>
  <c r="H18" i="1" s="1"/>
  <c r="G21" i="1"/>
  <c r="H21" i="1" s="1"/>
  <c r="G15" i="1"/>
  <c r="E7" i="3"/>
  <c r="E5" i="3"/>
  <c r="D9" i="3"/>
  <c r="E9" i="3"/>
  <c r="E3" i="3"/>
  <c r="D7" i="3"/>
  <c r="D5" i="3"/>
  <c r="H28" i="1" l="1"/>
  <c r="H30" i="1"/>
  <c r="H32" i="1"/>
  <c r="H34" i="1"/>
  <c r="H16" i="1"/>
  <c r="H17" i="1"/>
  <c r="H15" i="1"/>
  <c r="D30" i="4" l="1"/>
  <c r="C33" i="4"/>
  <c r="B29" i="4"/>
  <c r="B31" i="4"/>
  <c r="B33" i="4"/>
  <c r="B34" i="4"/>
  <c r="B28" i="4"/>
  <c r="B30" i="4"/>
  <c r="B32" i="4"/>
  <c r="C31" i="4"/>
  <c r="C30" i="4"/>
  <c r="C32" i="4"/>
  <c r="C34" i="4"/>
  <c r="C29" i="4"/>
  <c r="C28" i="4"/>
  <c r="C27" i="4"/>
  <c r="B27" i="4"/>
  <c r="C18" i="4"/>
  <c r="C17" i="4"/>
  <c r="C22" i="4"/>
  <c r="C19" i="4"/>
  <c r="C21" i="4"/>
  <c r="C20" i="4"/>
  <c r="C16" i="4"/>
  <c r="B17" i="4"/>
  <c r="B19" i="4"/>
  <c r="B21" i="4"/>
  <c r="B18" i="4"/>
  <c r="B22" i="4"/>
  <c r="B16" i="4"/>
  <c r="B20" i="4"/>
  <c r="B15" i="4"/>
  <c r="C15" i="4"/>
  <c r="E9" i="4"/>
  <c r="E3" i="4"/>
  <c r="E5" i="4"/>
  <c r="E7" i="4"/>
  <c r="B5" i="4"/>
  <c r="B7" i="4"/>
  <c r="B9" i="4"/>
  <c r="B4" i="4"/>
  <c r="B10" i="4"/>
  <c r="B8" i="4"/>
  <c r="B6" i="4"/>
  <c r="D3" i="4"/>
  <c r="D6" i="4"/>
  <c r="D10" i="4"/>
  <c r="D8" i="4"/>
  <c r="D4" i="4"/>
  <c r="D5" i="4"/>
  <c r="D9" i="4"/>
  <c r="C5" i="4"/>
  <c r="C9" i="4"/>
  <c r="C7" i="4"/>
  <c r="C4" i="4"/>
  <c r="C10" i="4"/>
  <c r="C8" i="4"/>
  <c r="C6" i="4"/>
  <c r="E10" i="4"/>
  <c r="E8" i="4"/>
  <c r="E6" i="4"/>
  <c r="E4" i="4"/>
  <c r="D7" i="4"/>
  <c r="C3" i="4"/>
  <c r="B3" i="4"/>
  <c r="D29" i="4" l="1"/>
  <c r="D28" i="4"/>
  <c r="D32" i="4"/>
  <c r="D27" i="4"/>
  <c r="D31" i="4"/>
  <c r="D34" i="4"/>
  <c r="D33" i="4"/>
  <c r="E28" i="4"/>
  <c r="E32" i="4"/>
  <c r="E27" i="4"/>
  <c r="E34" i="4"/>
  <c r="E33" i="4"/>
  <c r="E30" i="4"/>
  <c r="E31" i="4"/>
  <c r="E29" i="4"/>
  <c r="D17" i="4"/>
  <c r="D15" i="4"/>
  <c r="D18" i="4"/>
  <c r="D19" i="4"/>
  <c r="D16" i="4"/>
  <c r="D22" i="4"/>
  <c r="D21" i="4"/>
  <c r="D20" i="4"/>
  <c r="E16" i="4" l="1"/>
  <c r="E22" i="4"/>
  <c r="E19" i="4"/>
  <c r="E15" i="4"/>
  <c r="E18" i="4"/>
  <c r="E21" i="4"/>
  <c r="E20" i="4"/>
  <c r="E17" i="4"/>
</calcChain>
</file>

<file path=xl/sharedStrings.xml><?xml version="1.0" encoding="utf-8"?>
<sst xmlns="http://schemas.openxmlformats.org/spreadsheetml/2006/main" count="136" uniqueCount="30">
  <si>
    <t>Input1</t>
  </si>
  <si>
    <t>Input2</t>
  </si>
  <si>
    <t>Drug</t>
  </si>
  <si>
    <t>A</t>
  </si>
  <si>
    <t>B</t>
  </si>
  <si>
    <t>C</t>
  </si>
  <si>
    <t>D</t>
  </si>
  <si>
    <t>kA1</t>
  </si>
  <si>
    <t>kA2</t>
  </si>
  <si>
    <t>kB1</t>
  </si>
  <si>
    <t>kB2</t>
  </si>
  <si>
    <t>kC1</t>
  </si>
  <si>
    <t>kC2</t>
  </si>
  <si>
    <t>kD1</t>
  </si>
  <si>
    <t>kD2</t>
  </si>
  <si>
    <t>kDrug</t>
  </si>
  <si>
    <t>=1+NORM.INV(RAND(),0,0.05)</t>
  </si>
  <si>
    <t>Rel Noise Matrix</t>
  </si>
  <si>
    <t>Abs Noise Matrix</t>
  </si>
  <si>
    <t>=abs(norminv(rand(),0,0.05)</t>
  </si>
  <si>
    <t>min</t>
  </si>
  <si>
    <t>max</t>
  </si>
  <si>
    <t>1) for cell line 1</t>
  </si>
  <si>
    <t>2) for cell line 2</t>
  </si>
  <si>
    <t>3) for cell line 3</t>
  </si>
  <si>
    <t>3) for cell line 4</t>
  </si>
  <si>
    <t>cell line 4</t>
  </si>
  <si>
    <t>cell line 3</t>
  </si>
  <si>
    <t>cell line 2</t>
  </si>
  <si>
    <t>cell line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</si>
</sst>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O34" sqref="O34"/>
    </sheetView>
  </sheetViews>
  <sheetFormatPr defaultRowHeight="15" x14ac:dyDescent="0.25"/>
  <sheetData>
    <row r="1" spans="1:12" x14ac:dyDescent="0.25">
      <c r="A1" t="s">
        <v>22</v>
      </c>
    </row>
    <row r="2" spans="1:12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K2" t="s">
        <v>7</v>
      </c>
      <c r="L2">
        <v>0.4</v>
      </c>
    </row>
    <row r="3" spans="1:12" x14ac:dyDescent="0.25">
      <c r="B3">
        <v>0</v>
      </c>
      <c r="C3">
        <v>0</v>
      </c>
      <c r="D3">
        <v>0</v>
      </c>
      <c r="E3">
        <f>($L$2*B3+$L$3*C3)*(1-($L$10*D3))</f>
        <v>0</v>
      </c>
      <c r="F3">
        <f>$L$4*B3+$L$5*C3</f>
        <v>0</v>
      </c>
      <c r="G3">
        <f>$L$6*E3+$L$7*F3</f>
        <v>0</v>
      </c>
      <c r="H3">
        <f>$L$8*F3+$L$9*G3</f>
        <v>0</v>
      </c>
      <c r="K3" t="s">
        <v>8</v>
      </c>
      <c r="L3">
        <v>0.6</v>
      </c>
    </row>
    <row r="4" spans="1:12" x14ac:dyDescent="0.25">
      <c r="B4">
        <v>0</v>
      </c>
      <c r="C4">
        <v>0</v>
      </c>
      <c r="D4">
        <v>1</v>
      </c>
      <c r="E4">
        <f t="shared" ref="E4:E10" si="0">($L$2*B4+$L$3*C4)*(1-($L$10*D4))</f>
        <v>0</v>
      </c>
      <c r="F4">
        <f t="shared" ref="F4:F10" si="1">$L$4*B4+$L$5*C4</f>
        <v>0</v>
      </c>
      <c r="G4">
        <f t="shared" ref="G4:G10" si="2">$L$6*E4+$L$7*F4</f>
        <v>0</v>
      </c>
      <c r="H4">
        <f t="shared" ref="H4:H10" si="3">$L$8*F4+$L$9*G4</f>
        <v>0</v>
      </c>
      <c r="K4" t="s">
        <v>9</v>
      </c>
      <c r="L4">
        <v>0.2</v>
      </c>
    </row>
    <row r="5" spans="1:12" x14ac:dyDescent="0.25">
      <c r="B5">
        <v>0</v>
      </c>
      <c r="C5">
        <v>1</v>
      </c>
      <c r="D5">
        <v>0</v>
      </c>
      <c r="E5">
        <f t="shared" si="0"/>
        <v>0.6</v>
      </c>
      <c r="F5">
        <f t="shared" si="1"/>
        <v>0.8</v>
      </c>
      <c r="G5">
        <f t="shared" si="2"/>
        <v>0.6</v>
      </c>
      <c r="H5">
        <f t="shared" si="3"/>
        <v>0.62000000000000011</v>
      </c>
      <c r="K5" t="s">
        <v>10</v>
      </c>
      <c r="L5">
        <v>0.8</v>
      </c>
    </row>
    <row r="6" spans="1:12" x14ac:dyDescent="0.25">
      <c r="B6">
        <v>0</v>
      </c>
      <c r="C6">
        <v>1</v>
      </c>
      <c r="D6">
        <v>1</v>
      </c>
      <c r="E6">
        <f t="shared" si="0"/>
        <v>5.9999999999999984E-2</v>
      </c>
      <c r="F6">
        <f t="shared" si="1"/>
        <v>0.8</v>
      </c>
      <c r="G6">
        <f t="shared" si="2"/>
        <v>5.9999999999999984E-2</v>
      </c>
      <c r="H6">
        <f t="shared" si="3"/>
        <v>0.13400000000000001</v>
      </c>
      <c r="K6" t="s">
        <v>11</v>
      </c>
      <c r="L6">
        <v>1</v>
      </c>
    </row>
    <row r="7" spans="1:12" x14ac:dyDescent="0.25">
      <c r="B7">
        <v>1</v>
      </c>
      <c r="C7">
        <v>0</v>
      </c>
      <c r="D7">
        <v>0</v>
      </c>
      <c r="E7">
        <f t="shared" si="0"/>
        <v>0.4</v>
      </c>
      <c r="F7">
        <f t="shared" si="1"/>
        <v>0.2</v>
      </c>
      <c r="G7">
        <f t="shared" si="2"/>
        <v>0.4</v>
      </c>
      <c r="H7">
        <f t="shared" si="3"/>
        <v>0.38000000000000006</v>
      </c>
      <c r="K7" t="s">
        <v>12</v>
      </c>
      <c r="L7">
        <v>0</v>
      </c>
    </row>
    <row r="8" spans="1:12" x14ac:dyDescent="0.25">
      <c r="B8">
        <v>1</v>
      </c>
      <c r="C8">
        <v>0</v>
      </c>
      <c r="D8">
        <v>1</v>
      </c>
      <c r="E8">
        <f t="shared" si="0"/>
        <v>3.9999999999999994E-2</v>
      </c>
      <c r="F8">
        <f t="shared" si="1"/>
        <v>0.2</v>
      </c>
      <c r="G8">
        <f t="shared" si="2"/>
        <v>3.9999999999999994E-2</v>
      </c>
      <c r="H8">
        <f t="shared" si="3"/>
        <v>5.6000000000000001E-2</v>
      </c>
      <c r="K8" t="s">
        <v>13</v>
      </c>
      <c r="L8">
        <v>0.1</v>
      </c>
    </row>
    <row r="9" spans="1:12" x14ac:dyDescent="0.25">
      <c r="B9">
        <v>1</v>
      </c>
      <c r="C9">
        <v>1</v>
      </c>
      <c r="D9">
        <v>0</v>
      </c>
      <c r="E9">
        <f t="shared" si="0"/>
        <v>1</v>
      </c>
      <c r="F9">
        <f t="shared" si="1"/>
        <v>1</v>
      </c>
      <c r="G9">
        <f t="shared" si="2"/>
        <v>1</v>
      </c>
      <c r="H9">
        <f t="shared" si="3"/>
        <v>1</v>
      </c>
      <c r="K9" t="s">
        <v>14</v>
      </c>
      <c r="L9">
        <v>0.9</v>
      </c>
    </row>
    <row r="10" spans="1:12" x14ac:dyDescent="0.25">
      <c r="B10">
        <v>1</v>
      </c>
      <c r="C10">
        <v>1</v>
      </c>
      <c r="D10">
        <v>1</v>
      </c>
      <c r="E10">
        <f t="shared" si="0"/>
        <v>9.9999999999999978E-2</v>
      </c>
      <c r="F10">
        <f t="shared" si="1"/>
        <v>1</v>
      </c>
      <c r="G10">
        <f t="shared" si="2"/>
        <v>9.9999999999999978E-2</v>
      </c>
      <c r="H10">
        <f t="shared" si="3"/>
        <v>0.19</v>
      </c>
      <c r="K10" t="s">
        <v>15</v>
      </c>
      <c r="L10">
        <v>0.9</v>
      </c>
    </row>
    <row r="13" spans="1:12" x14ac:dyDescent="0.25">
      <c r="A13" t="s">
        <v>23</v>
      </c>
    </row>
    <row r="14" spans="1:12" x14ac:dyDescent="0.2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K14" t="s">
        <v>7</v>
      </c>
      <c r="L14">
        <v>0.4</v>
      </c>
    </row>
    <row r="15" spans="1:12" x14ac:dyDescent="0.25">
      <c r="B15">
        <v>0</v>
      </c>
      <c r="C15">
        <v>0</v>
      </c>
      <c r="D15">
        <v>0</v>
      </c>
      <c r="E15">
        <f>($L$14*B15+$L$15*C15)*(1-($L$22*D15))</f>
        <v>0</v>
      </c>
      <c r="F15">
        <f>$L$16*B15+$L$17*C15</f>
        <v>0</v>
      </c>
      <c r="G15">
        <f>$L$18*E15+$L$19*F15</f>
        <v>0</v>
      </c>
      <c r="H15">
        <f>$L$20*F15+$L$21*G15</f>
        <v>0</v>
      </c>
      <c r="K15" t="s">
        <v>8</v>
      </c>
      <c r="L15">
        <v>0.6</v>
      </c>
    </row>
    <row r="16" spans="1:12" x14ac:dyDescent="0.25">
      <c r="B16">
        <v>0</v>
      </c>
      <c r="C16">
        <v>0</v>
      </c>
      <c r="D16">
        <v>1</v>
      </c>
      <c r="E16">
        <f t="shared" ref="E16:E22" si="4">($L$14*B16+$L$15*C16)*(1-($L$22*D16))</f>
        <v>0</v>
      </c>
      <c r="F16">
        <f t="shared" ref="F16:F22" si="5">$L$16*B16+$L$17*C16</f>
        <v>0</v>
      </c>
      <c r="G16">
        <f t="shared" ref="G16:G22" si="6">$L$18*E16+$L$19*F16</f>
        <v>0</v>
      </c>
      <c r="H16">
        <f t="shared" ref="H16:H22" si="7">$L$20*F16+$L$21*G16</f>
        <v>0</v>
      </c>
      <c r="K16" t="s">
        <v>9</v>
      </c>
      <c r="L16">
        <v>0.2</v>
      </c>
    </row>
    <row r="17" spans="1:12" x14ac:dyDescent="0.25">
      <c r="B17">
        <v>0</v>
      </c>
      <c r="C17">
        <v>1</v>
      </c>
      <c r="D17">
        <v>0</v>
      </c>
      <c r="E17">
        <f t="shared" si="4"/>
        <v>0.6</v>
      </c>
      <c r="F17">
        <f t="shared" si="5"/>
        <v>0.8</v>
      </c>
      <c r="G17">
        <f t="shared" si="6"/>
        <v>0.6</v>
      </c>
      <c r="H17">
        <f t="shared" si="7"/>
        <v>0.62000000000000011</v>
      </c>
      <c r="K17" t="s">
        <v>10</v>
      </c>
      <c r="L17">
        <v>0.8</v>
      </c>
    </row>
    <row r="18" spans="1:12" x14ac:dyDescent="0.25">
      <c r="B18">
        <v>0</v>
      </c>
      <c r="C18">
        <v>1</v>
      </c>
      <c r="D18">
        <v>1</v>
      </c>
      <c r="E18">
        <f t="shared" si="4"/>
        <v>5.9999999999999984E-2</v>
      </c>
      <c r="F18">
        <f t="shared" si="5"/>
        <v>0.8</v>
      </c>
      <c r="G18">
        <f t="shared" si="6"/>
        <v>5.9999999999999984E-2</v>
      </c>
      <c r="H18">
        <f t="shared" si="7"/>
        <v>0.13400000000000001</v>
      </c>
      <c r="K18" t="s">
        <v>11</v>
      </c>
      <c r="L18">
        <v>1</v>
      </c>
    </row>
    <row r="19" spans="1:12" x14ac:dyDescent="0.25">
      <c r="B19">
        <v>1</v>
      </c>
      <c r="C19">
        <v>0</v>
      </c>
      <c r="D19">
        <v>0</v>
      </c>
      <c r="E19">
        <f t="shared" si="4"/>
        <v>0.4</v>
      </c>
      <c r="F19">
        <f t="shared" si="5"/>
        <v>0.2</v>
      </c>
      <c r="G19">
        <f t="shared" si="6"/>
        <v>0.4</v>
      </c>
      <c r="H19">
        <f t="shared" si="7"/>
        <v>0.38000000000000006</v>
      </c>
      <c r="K19" t="s">
        <v>12</v>
      </c>
      <c r="L19">
        <v>0</v>
      </c>
    </row>
    <row r="20" spans="1:12" x14ac:dyDescent="0.25">
      <c r="B20">
        <v>1</v>
      </c>
      <c r="C20">
        <v>0</v>
      </c>
      <c r="D20">
        <v>1</v>
      </c>
      <c r="E20">
        <f t="shared" si="4"/>
        <v>3.9999999999999994E-2</v>
      </c>
      <c r="F20">
        <f t="shared" si="5"/>
        <v>0.2</v>
      </c>
      <c r="G20">
        <f t="shared" si="6"/>
        <v>3.9999999999999994E-2</v>
      </c>
      <c r="H20">
        <f t="shared" si="7"/>
        <v>5.6000000000000001E-2</v>
      </c>
      <c r="K20" t="s">
        <v>13</v>
      </c>
      <c r="L20">
        <v>0.1</v>
      </c>
    </row>
    <row r="21" spans="1:12" x14ac:dyDescent="0.25">
      <c r="B21">
        <v>1</v>
      </c>
      <c r="C21">
        <v>1</v>
      </c>
      <c r="D21">
        <v>0</v>
      </c>
      <c r="E21">
        <f t="shared" si="4"/>
        <v>1</v>
      </c>
      <c r="F21">
        <f t="shared" si="5"/>
        <v>1</v>
      </c>
      <c r="G21">
        <f t="shared" si="6"/>
        <v>1</v>
      </c>
      <c r="H21">
        <f t="shared" si="7"/>
        <v>1</v>
      </c>
      <c r="K21" t="s">
        <v>14</v>
      </c>
      <c r="L21">
        <v>0.9</v>
      </c>
    </row>
    <row r="22" spans="1:12" x14ac:dyDescent="0.25">
      <c r="B22">
        <v>1</v>
      </c>
      <c r="C22">
        <v>1</v>
      </c>
      <c r="D22">
        <v>1</v>
      </c>
      <c r="E22">
        <f t="shared" si="4"/>
        <v>9.9999999999999978E-2</v>
      </c>
      <c r="F22">
        <f t="shared" si="5"/>
        <v>1</v>
      </c>
      <c r="G22">
        <f t="shared" si="6"/>
        <v>9.9999999999999978E-2</v>
      </c>
      <c r="H22">
        <f t="shared" si="7"/>
        <v>0.19</v>
      </c>
      <c r="K22" t="s">
        <v>15</v>
      </c>
      <c r="L22">
        <v>0.9</v>
      </c>
    </row>
    <row r="25" spans="1:12" x14ac:dyDescent="0.25">
      <c r="A25" t="s">
        <v>24</v>
      </c>
    </row>
    <row r="26" spans="1:12" x14ac:dyDescent="0.25">
      <c r="B26" t="s">
        <v>0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 t="s">
        <v>6</v>
      </c>
      <c r="K26" t="s">
        <v>7</v>
      </c>
      <c r="L26">
        <v>0.4</v>
      </c>
    </row>
    <row r="27" spans="1:12" x14ac:dyDescent="0.25">
      <c r="B27">
        <v>0</v>
      </c>
      <c r="C27">
        <v>0</v>
      </c>
      <c r="D27">
        <v>0</v>
      </c>
      <c r="E27">
        <f>($L$26*B27+$L$27*C27)*(1-($L$34*D27))</f>
        <v>0</v>
      </c>
      <c r="F27">
        <f>$L$28*B27+$L$29*C27</f>
        <v>0</v>
      </c>
      <c r="G27">
        <f>$L$30*E27+$L$31*F27</f>
        <v>0</v>
      </c>
      <c r="H27">
        <f>$L$32*F27+$L$33*G27</f>
        <v>0</v>
      </c>
      <c r="K27" t="s">
        <v>8</v>
      </c>
      <c r="L27">
        <v>0.6</v>
      </c>
    </row>
    <row r="28" spans="1:12" x14ac:dyDescent="0.25">
      <c r="B28">
        <v>0</v>
      </c>
      <c r="C28">
        <v>0</v>
      </c>
      <c r="D28">
        <v>1</v>
      </c>
      <c r="E28">
        <f t="shared" ref="E28:E34" si="8">($L$26*B28+$L$27*C28)*(1-($L$34*D28))</f>
        <v>0</v>
      </c>
      <c r="F28">
        <f t="shared" ref="F28:F34" si="9">$L$28*B28+$L$29*C28</f>
        <v>0</v>
      </c>
      <c r="G28">
        <f t="shared" ref="G28:G34" si="10">$L$30*E28+$L$31*F28</f>
        <v>0</v>
      </c>
      <c r="H28">
        <f t="shared" ref="H28:H34" si="11">$L$32*F28+$L$33*G28</f>
        <v>0</v>
      </c>
      <c r="K28" t="s">
        <v>9</v>
      </c>
      <c r="L28">
        <v>0.2</v>
      </c>
    </row>
    <row r="29" spans="1:12" x14ac:dyDescent="0.25">
      <c r="B29">
        <v>0</v>
      </c>
      <c r="C29">
        <v>1</v>
      </c>
      <c r="D29">
        <v>0</v>
      </c>
      <c r="E29">
        <f t="shared" si="8"/>
        <v>0.6</v>
      </c>
      <c r="F29">
        <f t="shared" si="9"/>
        <v>0.8</v>
      </c>
      <c r="G29">
        <f t="shared" si="10"/>
        <v>0.6</v>
      </c>
      <c r="H29">
        <f t="shared" si="11"/>
        <v>0.78</v>
      </c>
      <c r="K29" t="s">
        <v>10</v>
      </c>
      <c r="L29">
        <v>0.8</v>
      </c>
    </row>
    <row r="30" spans="1:12" x14ac:dyDescent="0.25">
      <c r="B30">
        <v>0</v>
      </c>
      <c r="C30">
        <v>1</v>
      </c>
      <c r="D30">
        <v>1</v>
      </c>
      <c r="E30">
        <f t="shared" si="8"/>
        <v>5.9999999999999984E-2</v>
      </c>
      <c r="F30">
        <f t="shared" si="9"/>
        <v>0.8</v>
      </c>
      <c r="G30">
        <f t="shared" si="10"/>
        <v>5.9999999999999984E-2</v>
      </c>
      <c r="H30">
        <f t="shared" si="11"/>
        <v>0.72600000000000009</v>
      </c>
      <c r="K30" t="s">
        <v>11</v>
      </c>
      <c r="L30">
        <v>1</v>
      </c>
    </row>
    <row r="31" spans="1:12" x14ac:dyDescent="0.25">
      <c r="B31">
        <v>1</v>
      </c>
      <c r="C31">
        <v>0</v>
      </c>
      <c r="D31">
        <v>0</v>
      </c>
      <c r="E31">
        <f t="shared" si="8"/>
        <v>0.4</v>
      </c>
      <c r="F31">
        <f t="shared" si="9"/>
        <v>0.2</v>
      </c>
      <c r="G31">
        <f t="shared" si="10"/>
        <v>0.4</v>
      </c>
      <c r="H31">
        <f t="shared" si="11"/>
        <v>0.22000000000000003</v>
      </c>
      <c r="K31" t="s">
        <v>12</v>
      </c>
      <c r="L31">
        <v>0</v>
      </c>
    </row>
    <row r="32" spans="1:12" x14ac:dyDescent="0.25">
      <c r="B32">
        <v>1</v>
      </c>
      <c r="C32">
        <v>0</v>
      </c>
      <c r="D32">
        <v>1</v>
      </c>
      <c r="E32">
        <f t="shared" si="8"/>
        <v>3.9999999999999994E-2</v>
      </c>
      <c r="F32">
        <f t="shared" si="9"/>
        <v>0.2</v>
      </c>
      <c r="G32">
        <f t="shared" si="10"/>
        <v>3.9999999999999994E-2</v>
      </c>
      <c r="H32">
        <f t="shared" si="11"/>
        <v>0.18400000000000002</v>
      </c>
      <c r="K32" t="s">
        <v>13</v>
      </c>
      <c r="L32">
        <v>0.9</v>
      </c>
    </row>
    <row r="33" spans="1:12" x14ac:dyDescent="0.25">
      <c r="B33">
        <v>1</v>
      </c>
      <c r="C33">
        <v>1</v>
      </c>
      <c r="D33">
        <v>0</v>
      </c>
      <c r="E33">
        <f t="shared" si="8"/>
        <v>1</v>
      </c>
      <c r="F33">
        <f t="shared" si="9"/>
        <v>1</v>
      </c>
      <c r="G33">
        <f t="shared" si="10"/>
        <v>1</v>
      </c>
      <c r="H33">
        <f t="shared" si="11"/>
        <v>1</v>
      </c>
      <c r="K33" t="s">
        <v>14</v>
      </c>
      <c r="L33">
        <v>0.1</v>
      </c>
    </row>
    <row r="34" spans="1:12" x14ac:dyDescent="0.25">
      <c r="B34">
        <v>1</v>
      </c>
      <c r="C34">
        <v>1</v>
      </c>
      <c r="D34">
        <v>1</v>
      </c>
      <c r="E34">
        <f t="shared" si="8"/>
        <v>9.9999999999999978E-2</v>
      </c>
      <c r="F34">
        <f t="shared" si="9"/>
        <v>1</v>
      </c>
      <c r="G34">
        <f t="shared" si="10"/>
        <v>9.9999999999999978E-2</v>
      </c>
      <c r="H34">
        <f t="shared" si="11"/>
        <v>0.91</v>
      </c>
      <c r="K34" t="s">
        <v>15</v>
      </c>
      <c r="L34">
        <v>0.9</v>
      </c>
    </row>
    <row r="37" spans="1:12" x14ac:dyDescent="0.25">
      <c r="A37" t="s">
        <v>25</v>
      </c>
    </row>
    <row r="38" spans="1:12" x14ac:dyDescent="0.25">
      <c r="B38" t="s">
        <v>0</v>
      </c>
      <c r="C38" t="s">
        <v>1</v>
      </c>
      <c r="D38" t="s">
        <v>2</v>
      </c>
      <c r="E38" t="s">
        <v>3</v>
      </c>
      <c r="F38" t="s">
        <v>4</v>
      </c>
      <c r="G38" t="s">
        <v>5</v>
      </c>
      <c r="H38" t="s">
        <v>6</v>
      </c>
      <c r="K38" t="s">
        <v>7</v>
      </c>
      <c r="L38">
        <v>0.4</v>
      </c>
    </row>
    <row r="39" spans="1:12" x14ac:dyDescent="0.25">
      <c r="B39">
        <v>0</v>
      </c>
      <c r="C39">
        <v>0</v>
      </c>
      <c r="D39">
        <v>0</v>
      </c>
      <c r="E39">
        <f>($L$38*B39+$L$39*C39)*(1-($L$46*D39))</f>
        <v>0</v>
      </c>
      <c r="F39">
        <f>$L$40*B39+$L$41*C39</f>
        <v>0</v>
      </c>
      <c r="G39">
        <f>$L$42*E39+$L$43*F39</f>
        <v>0</v>
      </c>
      <c r="H39">
        <f>$L$44*F39+$L$45*G39</f>
        <v>0</v>
      </c>
      <c r="K39" t="s">
        <v>8</v>
      </c>
      <c r="L39">
        <v>0.6</v>
      </c>
    </row>
    <row r="40" spans="1:12" x14ac:dyDescent="0.25">
      <c r="B40">
        <v>0</v>
      </c>
      <c r="C40">
        <v>0</v>
      </c>
      <c r="D40">
        <v>1</v>
      </c>
      <c r="E40">
        <f t="shared" ref="E40:E46" si="12">($L$38*B40+$L$39*C40)*(1-($L$46*D40))</f>
        <v>0</v>
      </c>
      <c r="F40">
        <f t="shared" ref="F40:F46" si="13">$L$40*B40+$L$41*C40</f>
        <v>0</v>
      </c>
      <c r="G40">
        <f t="shared" ref="G40:G46" si="14">$L$42*E40+$L$43*F40</f>
        <v>0</v>
      </c>
      <c r="H40">
        <f t="shared" ref="H40:H46" si="15">$L$44*F40+$L$45*G40</f>
        <v>0</v>
      </c>
      <c r="K40" t="s">
        <v>9</v>
      </c>
      <c r="L40">
        <v>0.2</v>
      </c>
    </row>
    <row r="41" spans="1:12" x14ac:dyDescent="0.25">
      <c r="B41">
        <v>0</v>
      </c>
      <c r="C41">
        <v>1</v>
      </c>
      <c r="D41">
        <v>0</v>
      </c>
      <c r="E41">
        <f t="shared" si="12"/>
        <v>0.6</v>
      </c>
      <c r="F41">
        <f t="shared" si="13"/>
        <v>0.8</v>
      </c>
      <c r="G41">
        <f t="shared" si="14"/>
        <v>0.6</v>
      </c>
      <c r="H41">
        <f t="shared" si="15"/>
        <v>0.78</v>
      </c>
      <c r="K41" t="s">
        <v>10</v>
      </c>
      <c r="L41">
        <v>0.8</v>
      </c>
    </row>
    <row r="42" spans="1:12" x14ac:dyDescent="0.25">
      <c r="B42">
        <v>0</v>
      </c>
      <c r="C42">
        <v>1</v>
      </c>
      <c r="D42">
        <v>1</v>
      </c>
      <c r="E42">
        <f t="shared" si="12"/>
        <v>5.9999999999999984E-2</v>
      </c>
      <c r="F42">
        <f t="shared" si="13"/>
        <v>0.8</v>
      </c>
      <c r="G42">
        <f t="shared" si="14"/>
        <v>5.9999999999999984E-2</v>
      </c>
      <c r="H42">
        <f t="shared" si="15"/>
        <v>0.72600000000000009</v>
      </c>
      <c r="K42" t="s">
        <v>11</v>
      </c>
      <c r="L42">
        <v>1</v>
      </c>
    </row>
    <row r="43" spans="1:12" x14ac:dyDescent="0.25">
      <c r="B43">
        <v>1</v>
      </c>
      <c r="C43">
        <v>0</v>
      </c>
      <c r="D43">
        <v>0</v>
      </c>
      <c r="E43">
        <f t="shared" si="12"/>
        <v>0.4</v>
      </c>
      <c r="F43">
        <f t="shared" si="13"/>
        <v>0.2</v>
      </c>
      <c r="G43">
        <f t="shared" si="14"/>
        <v>0.4</v>
      </c>
      <c r="H43">
        <f t="shared" si="15"/>
        <v>0.22000000000000003</v>
      </c>
      <c r="K43" t="s">
        <v>12</v>
      </c>
      <c r="L43">
        <v>0</v>
      </c>
    </row>
    <row r="44" spans="1:12" x14ac:dyDescent="0.25">
      <c r="B44">
        <v>1</v>
      </c>
      <c r="C44">
        <v>0</v>
      </c>
      <c r="D44">
        <v>1</v>
      </c>
      <c r="E44">
        <f t="shared" si="12"/>
        <v>3.9999999999999994E-2</v>
      </c>
      <c r="F44">
        <f t="shared" si="13"/>
        <v>0.2</v>
      </c>
      <c r="G44">
        <f t="shared" si="14"/>
        <v>3.9999999999999994E-2</v>
      </c>
      <c r="H44">
        <f t="shared" si="15"/>
        <v>0.18400000000000002</v>
      </c>
      <c r="K44" t="s">
        <v>13</v>
      </c>
      <c r="L44">
        <v>0.9</v>
      </c>
    </row>
    <row r="45" spans="1:12" x14ac:dyDescent="0.25">
      <c r="B45">
        <v>1</v>
      </c>
      <c r="C45">
        <v>1</v>
      </c>
      <c r="D45">
        <v>0</v>
      </c>
      <c r="E45">
        <f t="shared" si="12"/>
        <v>1</v>
      </c>
      <c r="F45">
        <f t="shared" si="13"/>
        <v>1</v>
      </c>
      <c r="G45">
        <f t="shared" si="14"/>
        <v>1</v>
      </c>
      <c r="H45">
        <f t="shared" si="15"/>
        <v>1</v>
      </c>
      <c r="K45" t="s">
        <v>14</v>
      </c>
      <c r="L45">
        <v>0.1</v>
      </c>
    </row>
    <row r="46" spans="1:12" x14ac:dyDescent="0.25">
      <c r="B46">
        <v>1</v>
      </c>
      <c r="C46">
        <v>1</v>
      </c>
      <c r="D46">
        <v>1</v>
      </c>
      <c r="E46">
        <f t="shared" si="12"/>
        <v>9.9999999999999978E-2</v>
      </c>
      <c r="F46">
        <f t="shared" si="13"/>
        <v>1</v>
      </c>
      <c r="G46">
        <f t="shared" si="14"/>
        <v>9.9999999999999978E-2</v>
      </c>
      <c r="H46">
        <f t="shared" si="15"/>
        <v>0.91</v>
      </c>
      <c r="K46" t="s">
        <v>15</v>
      </c>
      <c r="L46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opLeftCell="A24" workbookViewId="0">
      <selection activeCell="G10" sqref="G10"/>
    </sheetView>
  </sheetViews>
  <sheetFormatPr defaultRowHeight="15" x14ac:dyDescent="0.25"/>
  <sheetData>
    <row r="1" spans="1:4" ht="15.75" thickBot="1" x14ac:dyDescent="0.3">
      <c r="A1" t="s">
        <v>17</v>
      </c>
      <c r="C1" s="1" t="s">
        <v>16</v>
      </c>
    </row>
    <row r="2" spans="1:4" x14ac:dyDescent="0.25">
      <c r="A2" s="8">
        <v>0.9558166357688217</v>
      </c>
      <c r="B2" s="9">
        <v>0.99164052605638531</v>
      </c>
      <c r="C2" s="9">
        <v>1.0506254657263008</v>
      </c>
      <c r="D2" s="10">
        <v>1.034535850279735</v>
      </c>
    </row>
    <row r="3" spans="1:4" x14ac:dyDescent="0.25">
      <c r="A3" s="3">
        <v>1.0694278670813164</v>
      </c>
      <c r="B3" s="2">
        <v>1.0529236336911474</v>
      </c>
      <c r="C3" s="2">
        <v>0.99979197239037498</v>
      </c>
      <c r="D3" s="4">
        <v>1.081492880377497</v>
      </c>
    </row>
    <row r="4" spans="1:4" x14ac:dyDescent="0.25">
      <c r="A4" s="3">
        <v>0.94541548846582157</v>
      </c>
      <c r="B4" s="2">
        <v>1.0255175287604243</v>
      </c>
      <c r="C4" s="2">
        <v>1.0691901272245563</v>
      </c>
      <c r="D4" s="4">
        <v>0.9987955222976892</v>
      </c>
    </row>
    <row r="5" spans="1:4" x14ac:dyDescent="0.25">
      <c r="A5" s="3">
        <v>1.1118643119647</v>
      </c>
      <c r="B5" s="2">
        <v>0.96981896506465481</v>
      </c>
      <c r="C5" s="2">
        <v>1.0047403710372276</v>
      </c>
      <c r="D5" s="4">
        <v>0.92215323699159391</v>
      </c>
    </row>
    <row r="6" spans="1:4" x14ac:dyDescent="0.25">
      <c r="A6" s="3">
        <v>0.95024357813921867</v>
      </c>
      <c r="B6" s="2">
        <v>0.95140190299026461</v>
      </c>
      <c r="C6" s="2">
        <v>1.0027824248723345</v>
      </c>
      <c r="D6" s="4">
        <v>0.91481219290744076</v>
      </c>
    </row>
    <row r="7" spans="1:4" x14ac:dyDescent="0.25">
      <c r="A7" s="3">
        <v>1.0076136961653441</v>
      </c>
      <c r="B7" s="2">
        <v>0.9463358315014635</v>
      </c>
      <c r="C7" s="2">
        <v>0.96738748649453443</v>
      </c>
      <c r="D7" s="4">
        <v>1.0261457263159841</v>
      </c>
    </row>
    <row r="8" spans="1:4" x14ac:dyDescent="0.25">
      <c r="A8" s="3">
        <v>1.0618511923386786</v>
      </c>
      <c r="B8" s="2">
        <v>1.0657336558567718</v>
      </c>
      <c r="C8" s="2">
        <v>0.93577550424523315</v>
      </c>
      <c r="D8" s="4">
        <v>1.0000668916895712</v>
      </c>
    </row>
    <row r="9" spans="1:4" ht="15.75" thickBot="1" x14ac:dyDescent="0.3">
      <c r="A9" s="5">
        <v>1.0574003168986073</v>
      </c>
      <c r="B9" s="6">
        <v>1.006317540773207</v>
      </c>
      <c r="C9" s="6">
        <v>1.0160357328533494</v>
      </c>
      <c r="D9" s="7">
        <v>0.99952925541807769</v>
      </c>
    </row>
    <row r="10" spans="1:4" x14ac:dyDescent="0.25">
      <c r="A10" s="8">
        <v>1.0247152511915916</v>
      </c>
      <c r="B10" s="9">
        <v>1.0331126869487248</v>
      </c>
      <c r="C10" s="9">
        <v>1.0221505856938016</v>
      </c>
      <c r="D10" s="10">
        <v>1.0112628535050998</v>
      </c>
    </row>
    <row r="11" spans="1:4" x14ac:dyDescent="0.25">
      <c r="A11" s="3">
        <v>0.99871389074981598</v>
      </c>
      <c r="B11" s="2">
        <v>0.85610936641260083</v>
      </c>
      <c r="C11" s="2">
        <v>0.98144928087336125</v>
      </c>
      <c r="D11" s="4">
        <v>1.0368100709528409</v>
      </c>
    </row>
    <row r="12" spans="1:4" x14ac:dyDescent="0.25">
      <c r="A12" s="3">
        <v>0.99457441259252777</v>
      </c>
      <c r="B12" s="2">
        <v>0.968683958594315</v>
      </c>
      <c r="C12" s="2">
        <v>0.987963672768576</v>
      </c>
      <c r="D12" s="4">
        <v>1.0484536036108947</v>
      </c>
    </row>
    <row r="13" spans="1:4" x14ac:dyDescent="0.25">
      <c r="A13" s="3">
        <v>0.99296770793841127</v>
      </c>
      <c r="B13" s="2">
        <v>1.0074208560617324</v>
      </c>
      <c r="C13" s="2">
        <v>0.94717756273622633</v>
      </c>
      <c r="D13" s="4">
        <v>0.98866281309468396</v>
      </c>
    </row>
    <row r="14" spans="1:4" x14ac:dyDescent="0.25">
      <c r="A14" s="3">
        <v>1.0053304727948715</v>
      </c>
      <c r="B14" s="2">
        <v>1.010069045436913</v>
      </c>
      <c r="C14" s="2">
        <v>0.98830908626724323</v>
      </c>
      <c r="D14" s="4">
        <v>0.95531193663416614</v>
      </c>
    </row>
    <row r="15" spans="1:4" x14ac:dyDescent="0.25">
      <c r="A15" s="3">
        <v>1.0163002027064592</v>
      </c>
      <c r="B15" s="2">
        <v>0.96898153673126375</v>
      </c>
      <c r="C15" s="2">
        <v>1.0013158019138513</v>
      </c>
      <c r="D15" s="4">
        <v>1.0030098899571493</v>
      </c>
    </row>
    <row r="16" spans="1:4" x14ac:dyDescent="0.25">
      <c r="A16" s="3">
        <v>0.95856257737912731</v>
      </c>
      <c r="B16" s="2">
        <v>1.0489867599615235</v>
      </c>
      <c r="C16" s="2">
        <v>1.0074225931643033</v>
      </c>
      <c r="D16" s="4">
        <v>0.92822488229740485</v>
      </c>
    </row>
    <row r="17" spans="1:4" ht="15.75" thickBot="1" x14ac:dyDescent="0.3">
      <c r="A17" s="5">
        <v>0.91184925552060658</v>
      </c>
      <c r="B17" s="6">
        <v>0.98773847227365108</v>
      </c>
      <c r="C17" s="6">
        <v>1.021747305432477</v>
      </c>
      <c r="D17" s="7">
        <v>0.96223368471511039</v>
      </c>
    </row>
    <row r="18" spans="1:4" x14ac:dyDescent="0.25">
      <c r="A18" s="8">
        <v>0.97905219185536574</v>
      </c>
      <c r="B18" s="9">
        <v>1.0147272995885921</v>
      </c>
      <c r="C18" s="9">
        <v>0.9670353183648529</v>
      </c>
      <c r="D18" s="10">
        <v>1.0158752120927341</v>
      </c>
    </row>
    <row r="19" spans="1:4" x14ac:dyDescent="0.25">
      <c r="A19" s="3">
        <v>0.94683270160091082</v>
      </c>
      <c r="B19" s="2">
        <v>0.93596506777824073</v>
      </c>
      <c r="C19" s="2">
        <v>1.0096419257507949</v>
      </c>
      <c r="D19" s="4">
        <v>0.98896100670979803</v>
      </c>
    </row>
    <row r="20" spans="1:4" x14ac:dyDescent="0.25">
      <c r="A20" s="3">
        <v>0.95051253390368728</v>
      </c>
      <c r="B20" s="2">
        <v>0.96118969686067923</v>
      </c>
      <c r="C20" s="2">
        <v>1.028129419324344</v>
      </c>
      <c r="D20" s="4">
        <v>0.9976038612365391</v>
      </c>
    </row>
    <row r="21" spans="1:4" x14ac:dyDescent="0.25">
      <c r="A21" s="3">
        <v>1.007462242141425</v>
      </c>
      <c r="B21" s="2">
        <v>1.0068781624648107</v>
      </c>
      <c r="C21" s="2">
        <v>0.91382784779943416</v>
      </c>
      <c r="D21" s="4">
        <v>0.95984533269124817</v>
      </c>
    </row>
    <row r="22" spans="1:4" x14ac:dyDescent="0.25">
      <c r="A22" s="3">
        <v>1.0149871304040403</v>
      </c>
      <c r="B22" s="2">
        <v>0.93579816395015569</v>
      </c>
      <c r="C22" s="2">
        <v>1.0678220122532969</v>
      </c>
      <c r="D22" s="4">
        <v>1.0338068936115208</v>
      </c>
    </row>
    <row r="23" spans="1:4" x14ac:dyDescent="0.25">
      <c r="A23" s="3">
        <v>0.97961587531514827</v>
      </c>
      <c r="B23" s="2">
        <v>1.0304654414762497</v>
      </c>
      <c r="C23" s="2">
        <v>0.96307739215518151</v>
      </c>
      <c r="D23" s="4">
        <v>0.91263030818357183</v>
      </c>
    </row>
    <row r="24" spans="1:4" x14ac:dyDescent="0.25">
      <c r="A24" s="3">
        <v>0.97095376948484557</v>
      </c>
      <c r="B24" s="2">
        <v>1.0093945827166648</v>
      </c>
      <c r="C24" s="2">
        <v>0.90031889569045331</v>
      </c>
      <c r="D24" s="4">
        <v>0.90792105665564893</v>
      </c>
    </row>
    <row r="25" spans="1:4" ht="15.75" thickBot="1" x14ac:dyDescent="0.3">
      <c r="A25" s="5">
        <v>0.88580830373683728</v>
      </c>
      <c r="B25" s="6">
        <v>0.99075121113903064</v>
      </c>
      <c r="C25" s="6">
        <v>0.97658191131858496</v>
      </c>
      <c r="D25" s="7">
        <v>0.97425453446863042</v>
      </c>
    </row>
    <row r="26" spans="1:4" x14ac:dyDescent="0.25">
      <c r="A26" s="8">
        <v>1.0128868046007606</v>
      </c>
      <c r="B26" s="9">
        <v>1.0112017466646637</v>
      </c>
      <c r="C26" s="9">
        <v>0.95365489008791715</v>
      </c>
      <c r="D26" s="10">
        <v>0.93783859478529841</v>
      </c>
    </row>
    <row r="27" spans="1:4" x14ac:dyDescent="0.25">
      <c r="A27" s="3">
        <v>0.99045576796540258</v>
      </c>
      <c r="B27" s="2">
        <v>1.0615645480455747</v>
      </c>
      <c r="C27" s="2">
        <v>1.0068356763415607</v>
      </c>
      <c r="D27" s="4">
        <v>0.93894299710121953</v>
      </c>
    </row>
    <row r="28" spans="1:4" x14ac:dyDescent="0.25">
      <c r="A28" s="3">
        <v>1.0115279850604417</v>
      </c>
      <c r="B28" s="2">
        <v>1.0409520590436554</v>
      </c>
      <c r="C28" s="2">
        <v>1.0371805630154023</v>
      </c>
      <c r="D28" s="4">
        <v>0.94877514332129698</v>
      </c>
    </row>
    <row r="29" spans="1:4" x14ac:dyDescent="0.25">
      <c r="A29" s="3">
        <v>0.99850444704366892</v>
      </c>
      <c r="B29" s="2">
        <v>0.93507306850685423</v>
      </c>
      <c r="C29" s="2">
        <v>0.9054488208183944</v>
      </c>
      <c r="D29" s="4">
        <v>0.93113160736203615</v>
      </c>
    </row>
    <row r="30" spans="1:4" x14ac:dyDescent="0.25">
      <c r="A30" s="3">
        <v>0.89923124823428735</v>
      </c>
      <c r="B30" s="2">
        <v>1.0302819643271555</v>
      </c>
      <c r="C30" s="2">
        <v>1.0338426687154283</v>
      </c>
      <c r="D30" s="4">
        <v>1.0063901117269396</v>
      </c>
    </row>
    <row r="31" spans="1:4" x14ac:dyDescent="0.25">
      <c r="A31" s="3">
        <v>1.1055133614419765</v>
      </c>
      <c r="B31" s="2">
        <v>1.0307462741903197</v>
      </c>
      <c r="C31" s="2">
        <v>0.97374983712280527</v>
      </c>
      <c r="D31" s="4">
        <v>0.96897198318018996</v>
      </c>
    </row>
    <row r="32" spans="1:4" x14ac:dyDescent="0.25">
      <c r="A32" s="3">
        <v>1.0570188234531093</v>
      </c>
      <c r="B32" s="2">
        <v>0.99091776890360206</v>
      </c>
      <c r="C32" s="2">
        <v>0.98356026150027653</v>
      </c>
      <c r="D32" s="4">
        <v>1.0375044388354437</v>
      </c>
    </row>
    <row r="33" spans="1:4" ht="15.75" thickBot="1" x14ac:dyDescent="0.3">
      <c r="A33" s="5">
        <v>1.0623373762344483</v>
      </c>
      <c r="B33" s="6">
        <v>1.0032687266556155</v>
      </c>
      <c r="C33" s="6">
        <v>0.96565550341850592</v>
      </c>
      <c r="D33" s="7">
        <v>0.93327759043541558</v>
      </c>
    </row>
    <row r="34" spans="1:4" x14ac:dyDescent="0.25">
      <c r="A34" s="14"/>
      <c r="B34" s="14"/>
      <c r="C34" s="14"/>
      <c r="D34" s="14"/>
    </row>
    <row r="35" spans="1:4" x14ac:dyDescent="0.25">
      <c r="A35" s="14"/>
      <c r="B35" s="14"/>
      <c r="C35" s="14"/>
      <c r="D35" s="14"/>
    </row>
    <row r="37" spans="1:4" ht="15.75" thickBot="1" x14ac:dyDescent="0.3">
      <c r="A37" t="s">
        <v>18</v>
      </c>
      <c r="C37" s="1" t="s">
        <v>19</v>
      </c>
    </row>
    <row r="38" spans="1:4" x14ac:dyDescent="0.25">
      <c r="A38" s="8">
        <v>6.532374294485678E-2</v>
      </c>
      <c r="B38" s="9">
        <v>4.2010783120222252E-2</v>
      </c>
      <c r="C38" s="9">
        <v>1.6595072839573559E-2</v>
      </c>
      <c r="D38" s="10">
        <v>2.1980749103394884E-2</v>
      </c>
    </row>
    <row r="39" spans="1:4" x14ac:dyDescent="0.25">
      <c r="A39" s="3">
        <v>6.6084321906294723E-3</v>
      </c>
      <c r="B39" s="2">
        <v>1.0803682679599674E-2</v>
      </c>
      <c r="C39" s="2">
        <v>4.9693199046833801E-3</v>
      </c>
      <c r="D39" s="4">
        <v>2.0072010411332875E-2</v>
      </c>
    </row>
    <row r="40" spans="1:4" x14ac:dyDescent="0.25">
      <c r="A40" s="3">
        <v>6.3923656342233645E-3</v>
      </c>
      <c r="B40" s="2">
        <v>7.875286189791729E-2</v>
      </c>
      <c r="C40" s="2">
        <v>3.4181918791851992E-2</v>
      </c>
      <c r="D40" s="4">
        <v>8.82652253225642E-2</v>
      </c>
    </row>
    <row r="41" spans="1:4" x14ac:dyDescent="0.25">
      <c r="A41" s="3">
        <v>6.8734391803329437E-2</v>
      </c>
      <c r="B41" s="2">
        <v>1.7897466411562406E-2</v>
      </c>
      <c r="C41" s="2">
        <v>4.0058879332291852E-2</v>
      </c>
      <c r="D41" s="4">
        <v>3.5924217750991784E-2</v>
      </c>
    </row>
    <row r="42" spans="1:4" x14ac:dyDescent="0.25">
      <c r="A42" s="3">
        <v>7.584296037264196E-2</v>
      </c>
      <c r="B42" s="2">
        <v>4.7676331178461102E-2</v>
      </c>
      <c r="C42" s="2">
        <v>6.8427553897470711E-2</v>
      </c>
      <c r="D42" s="4">
        <v>3.12032681520122E-3</v>
      </c>
    </row>
    <row r="43" spans="1:4" x14ac:dyDescent="0.25">
      <c r="A43" s="3">
        <v>1.0777636044007849E-3</v>
      </c>
      <c r="B43" s="2">
        <v>4.0979100145885183E-2</v>
      </c>
      <c r="C43" s="2">
        <v>5.0285244597822333E-2</v>
      </c>
      <c r="D43" s="4">
        <v>2.3902351897697127E-2</v>
      </c>
    </row>
    <row r="44" spans="1:4" x14ac:dyDescent="0.25">
      <c r="A44" s="3">
        <v>2.2297705835944509E-2</v>
      </c>
      <c r="B44" s="2">
        <v>6.5218185432671036E-2</v>
      </c>
      <c r="C44" s="2">
        <v>1.792850455632207E-2</v>
      </c>
      <c r="D44" s="4">
        <v>0.1365354393180209</v>
      </c>
    </row>
    <row r="45" spans="1:4" ht="15.75" thickBot="1" x14ac:dyDescent="0.3">
      <c r="A45" s="5">
        <v>6.4876617631367969E-2</v>
      </c>
      <c r="B45" s="6">
        <v>6.9122979680704522E-2</v>
      </c>
      <c r="C45" s="6">
        <v>3.9392121700226906E-2</v>
      </c>
      <c r="D45" s="7">
        <v>1.1188610909923208E-2</v>
      </c>
    </row>
    <row r="46" spans="1:4" x14ac:dyDescent="0.25">
      <c r="A46" s="8">
        <v>2.3769750166880314E-2</v>
      </c>
      <c r="B46" s="9">
        <v>8.5912152517858206E-2</v>
      </c>
      <c r="C46" s="9">
        <v>4.5441237696353748E-2</v>
      </c>
      <c r="D46" s="10">
        <v>5.5945357313416794E-2</v>
      </c>
    </row>
    <row r="47" spans="1:4" x14ac:dyDescent="0.25">
      <c r="A47" s="3">
        <v>3.5807333167775356E-3</v>
      </c>
      <c r="B47" s="2">
        <v>2.8842711140962707E-2</v>
      </c>
      <c r="C47" s="2">
        <v>8.4757642443108142E-2</v>
      </c>
      <c r="D47" s="4">
        <v>1.8907185528602558E-2</v>
      </c>
    </row>
    <row r="48" spans="1:4" x14ac:dyDescent="0.25">
      <c r="A48" s="3">
        <v>0.11138754071174768</v>
      </c>
      <c r="B48" s="2">
        <v>5.9962953806261779E-2</v>
      </c>
      <c r="C48" s="2">
        <v>1.0851800514128896E-2</v>
      </c>
      <c r="D48" s="4">
        <v>2.1465462172076899E-2</v>
      </c>
    </row>
    <row r="49" spans="1:4" x14ac:dyDescent="0.25">
      <c r="A49" s="3">
        <v>1.9250176667122338E-3</v>
      </c>
      <c r="B49" s="2">
        <v>2.0000756173545711E-2</v>
      </c>
      <c r="C49" s="2">
        <v>6.759467163298577E-2</v>
      </c>
      <c r="D49" s="4">
        <v>9.8784252088523247E-2</v>
      </c>
    </row>
    <row r="50" spans="1:4" x14ac:dyDescent="0.25">
      <c r="A50" s="3">
        <v>4.245257351821291E-2</v>
      </c>
      <c r="B50" s="2">
        <v>5.0470038798201201E-2</v>
      </c>
      <c r="C50" s="2">
        <v>6.7915893094172744E-2</v>
      </c>
      <c r="D50" s="4">
        <v>5.6581002058869082E-2</v>
      </c>
    </row>
    <row r="51" spans="1:4" x14ac:dyDescent="0.25">
      <c r="A51" s="3">
        <v>1.631035632197855E-2</v>
      </c>
      <c r="B51" s="2">
        <v>1.3729081751137488E-2</v>
      </c>
      <c r="C51" s="2">
        <v>9.4474822952091246E-3</v>
      </c>
      <c r="D51" s="4">
        <v>0.14821509651673809</v>
      </c>
    </row>
    <row r="52" spans="1:4" x14ac:dyDescent="0.25">
      <c r="A52" s="3">
        <v>9.0591514648910437E-2</v>
      </c>
      <c r="B52" s="2">
        <v>7.6478903658939501E-2</v>
      </c>
      <c r="C52" s="2">
        <v>3.6519587568193165E-2</v>
      </c>
      <c r="D52" s="4">
        <v>3.4444610944489855E-2</v>
      </c>
    </row>
    <row r="53" spans="1:4" ht="15.75" thickBot="1" x14ac:dyDescent="0.3">
      <c r="A53" s="5">
        <v>4.5399789779592893E-2</v>
      </c>
      <c r="B53" s="6">
        <v>6.2909812347451202E-2</v>
      </c>
      <c r="C53" s="6">
        <v>2.7100083870229496E-3</v>
      </c>
      <c r="D53" s="7">
        <v>2.8703252183944705E-2</v>
      </c>
    </row>
    <row r="54" spans="1:4" x14ac:dyDescent="0.25">
      <c r="A54" s="8">
        <v>2.2636593525173207E-2</v>
      </c>
      <c r="B54" s="9">
        <v>0.10451149514701732</v>
      </c>
      <c r="C54" s="9">
        <v>1.9289676711002735E-2</v>
      </c>
      <c r="D54" s="10">
        <v>4.5633394553587239E-2</v>
      </c>
    </row>
    <row r="55" spans="1:4" x14ac:dyDescent="0.25">
      <c r="A55" s="3">
        <v>4.6637974462406633E-2</v>
      </c>
      <c r="B55" s="2">
        <v>6.750906608859801E-2</v>
      </c>
      <c r="C55" s="2">
        <v>5.463394591626785E-2</v>
      </c>
      <c r="D55" s="4">
        <v>3.3929815159760582E-2</v>
      </c>
    </row>
    <row r="56" spans="1:4" x14ac:dyDescent="0.25">
      <c r="A56" s="3">
        <v>2.6349929952948992E-2</v>
      </c>
      <c r="B56" s="2">
        <v>2.275335505042309E-3</v>
      </c>
      <c r="C56" s="2">
        <v>9.0117400428774252E-2</v>
      </c>
      <c r="D56" s="4">
        <v>6.9260122802107013E-2</v>
      </c>
    </row>
    <row r="57" spans="1:4" x14ac:dyDescent="0.25">
      <c r="A57" s="3">
        <v>6.3658664015650554E-2</v>
      </c>
      <c r="B57" s="2">
        <v>3.6940365549827853E-2</v>
      </c>
      <c r="C57" s="2">
        <v>2.3780338973679545E-2</v>
      </c>
      <c r="D57" s="4">
        <v>1.8475085409980562E-2</v>
      </c>
    </row>
    <row r="58" spans="1:4" x14ac:dyDescent="0.25">
      <c r="A58" s="3">
        <v>3.1725432169760551E-2</v>
      </c>
      <c r="B58" s="2">
        <v>2.8529547673349944E-2</v>
      </c>
      <c r="C58" s="2">
        <v>4.373498960512181E-3</v>
      </c>
      <c r="D58" s="4">
        <v>2.9486979378412878E-3</v>
      </c>
    </row>
    <row r="59" spans="1:4" x14ac:dyDescent="0.25">
      <c r="A59" s="3">
        <v>5.3545833530812825E-2</v>
      </c>
      <c r="B59" s="2">
        <v>2.6136304439058546E-2</v>
      </c>
      <c r="C59" s="2">
        <v>5.5717983556472536E-5</v>
      </c>
      <c r="D59" s="4">
        <v>8.4450505829341882E-2</v>
      </c>
    </row>
    <row r="60" spans="1:4" x14ac:dyDescent="0.25">
      <c r="A60" s="3">
        <v>3.8340995107133458E-2</v>
      </c>
      <c r="B60" s="2">
        <v>3.7566994789499042E-2</v>
      </c>
      <c r="C60" s="2">
        <v>4.3520051476752027E-3</v>
      </c>
      <c r="D60" s="4">
        <v>0.1286527156904522</v>
      </c>
    </row>
    <row r="61" spans="1:4" ht="15.75" thickBot="1" x14ac:dyDescent="0.3">
      <c r="A61" s="5">
        <v>5.9159662923327925E-3</v>
      </c>
      <c r="B61" s="6">
        <v>8.1228990761656808E-3</v>
      </c>
      <c r="C61" s="6">
        <v>7.7958299881697299E-3</v>
      </c>
      <c r="D61" s="7">
        <v>2.867777486334333E-2</v>
      </c>
    </row>
    <row r="62" spans="1:4" x14ac:dyDescent="0.25">
      <c r="A62" s="8">
        <v>6.3795216310203517E-2</v>
      </c>
      <c r="B62" s="9">
        <v>1.6350858323499362E-2</v>
      </c>
      <c r="C62" s="9">
        <v>5.1660038528944848E-3</v>
      </c>
      <c r="D62" s="10">
        <v>9.4375037503750814E-4</v>
      </c>
    </row>
    <row r="63" spans="1:4" x14ac:dyDescent="0.25">
      <c r="A63" s="3">
        <v>5.8461855099428708E-2</v>
      </c>
      <c r="B63" s="2">
        <v>7.79960509253355E-2</v>
      </c>
      <c r="C63" s="2">
        <v>3.4135913950958073E-2</v>
      </c>
      <c r="D63" s="4">
        <v>1.2284444060867011E-2</v>
      </c>
    </row>
    <row r="64" spans="1:4" x14ac:dyDescent="0.25">
      <c r="A64" s="3">
        <v>0.14512498226961379</v>
      </c>
      <c r="B64" s="2">
        <v>8.7552316947575714E-3</v>
      </c>
      <c r="C64" s="2">
        <v>6.4678504646745088E-3</v>
      </c>
      <c r="D64" s="4">
        <v>1.3866561298574449E-2</v>
      </c>
    </row>
    <row r="65" spans="1:4" x14ac:dyDescent="0.25">
      <c r="A65" s="3">
        <v>3.7390562837967767E-2</v>
      </c>
      <c r="B65" s="2">
        <v>2.0155740017970034E-2</v>
      </c>
      <c r="C65" s="2">
        <v>1.5734949021253161E-2</v>
      </c>
      <c r="D65" s="4">
        <v>6.2128861759110116E-2</v>
      </c>
    </row>
    <row r="66" spans="1:4" x14ac:dyDescent="0.25">
      <c r="A66" s="3">
        <v>2.5890063993961411E-2</v>
      </c>
      <c r="B66" s="2">
        <v>7.5276960165925777E-2</v>
      </c>
      <c r="C66" s="2">
        <v>3.2871735755525919E-2</v>
      </c>
      <c r="D66" s="4">
        <v>2.2319484604343475E-2</v>
      </c>
    </row>
    <row r="67" spans="1:4" x14ac:dyDescent="0.25">
      <c r="A67" s="3">
        <v>1.1542911800556681E-2</v>
      </c>
      <c r="B67" s="2">
        <v>1.8829218904925992E-4</v>
      </c>
      <c r="C67" s="2">
        <v>3.7805359576160172E-2</v>
      </c>
      <c r="D67" s="4">
        <v>2.6900267187880605E-2</v>
      </c>
    </row>
    <row r="68" spans="1:4" x14ac:dyDescent="0.25">
      <c r="A68" s="3">
        <v>2.7171899353663335E-3</v>
      </c>
      <c r="B68" s="2">
        <v>4.8473646359585815E-2</v>
      </c>
      <c r="C68" s="2">
        <v>1.2977694225873174E-2</v>
      </c>
      <c r="D68" s="4">
        <v>9.9674360614394372E-2</v>
      </c>
    </row>
    <row r="69" spans="1:4" ht="15.75" thickBot="1" x14ac:dyDescent="0.3">
      <c r="A69" s="5">
        <v>5.1014732102748678E-2</v>
      </c>
      <c r="B69" s="6">
        <v>4.4722434012352735E-2</v>
      </c>
      <c r="C69" s="6">
        <v>7.3939955021326928E-2</v>
      </c>
      <c r="D69" s="7">
        <v>6.7570097786360639E-2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6"/>
  <sheetViews>
    <sheetView workbookViewId="0">
      <selection activeCell="B2" sqref="B2"/>
    </sheetView>
  </sheetViews>
  <sheetFormatPr defaultRowHeight="15" x14ac:dyDescent="0.25"/>
  <sheetData>
    <row r="1" spans="2:11" x14ac:dyDescent="0.25">
      <c r="B1" s="11" t="s">
        <v>29</v>
      </c>
      <c r="C1" s="12"/>
      <c r="D1" s="12"/>
      <c r="E1" s="13"/>
      <c r="H1" t="s">
        <v>3</v>
      </c>
      <c r="I1" t="s">
        <v>4</v>
      </c>
      <c r="J1" t="s">
        <v>5</v>
      </c>
      <c r="K1" t="s">
        <v>6</v>
      </c>
    </row>
    <row r="2" spans="2:11" x14ac:dyDescent="0.25">
      <c r="B2" s="3" t="s">
        <v>3</v>
      </c>
      <c r="C2" s="2" t="s">
        <v>4</v>
      </c>
      <c r="D2" s="2" t="s">
        <v>5</v>
      </c>
      <c r="E2" s="4" t="s">
        <v>6</v>
      </c>
      <c r="G2" t="s">
        <v>20</v>
      </c>
      <c r="H2">
        <f>MIN(B3:B10)</f>
        <v>6.6084321906294723E-3</v>
      </c>
      <c r="I2">
        <f t="shared" ref="I2:K2" si="0">MIN(C3:C10)</f>
        <v>1.0803682679599674E-2</v>
      </c>
      <c r="J2">
        <f t="shared" si="0"/>
        <v>4.9693199046833801E-3</v>
      </c>
      <c r="K2">
        <f t="shared" si="0"/>
        <v>2.0072010411332875E-2</v>
      </c>
    </row>
    <row r="3" spans="2:11" x14ac:dyDescent="0.25">
      <c r="B3" s="3">
        <f>DataGeneration!E3*NoiseMatrix!A2+NoiseMatrix!A38</f>
        <v>6.532374294485678E-2</v>
      </c>
      <c r="C3" s="2">
        <f>DataGeneration!F3*NoiseMatrix!B2+NoiseMatrix!B38</f>
        <v>4.2010783120222252E-2</v>
      </c>
      <c r="D3" s="2">
        <f>DataGeneration!G3*NoiseMatrix!C2+NoiseMatrix!C38</f>
        <v>1.6595072839573559E-2</v>
      </c>
      <c r="E3" s="4">
        <f>DataGeneration!H3*NoiseMatrix!D2+NoiseMatrix!D38</f>
        <v>2.1980749103394884E-2</v>
      </c>
      <c r="G3" t="s">
        <v>21</v>
      </c>
      <c r="H3">
        <f>MAX(B3:B10)</f>
        <v>1.0841488981746232</v>
      </c>
      <c r="I3">
        <f t="shared" ref="I3:K3" si="1">MAX(C3:C10)</f>
        <v>1.1309518412894428</v>
      </c>
      <c r="J3">
        <f t="shared" si="1"/>
        <v>0.95370400880155526</v>
      </c>
      <c r="K3">
        <f t="shared" si="1"/>
        <v>1.1366023310075921</v>
      </c>
    </row>
    <row r="4" spans="2:11" x14ac:dyDescent="0.25">
      <c r="B4" s="3">
        <f>DataGeneration!E4*NoiseMatrix!A3+NoiseMatrix!A39</f>
        <v>6.6084321906294723E-3</v>
      </c>
      <c r="C4" s="2">
        <f>DataGeneration!F4*NoiseMatrix!B3+NoiseMatrix!B39</f>
        <v>1.0803682679599674E-2</v>
      </c>
      <c r="D4" s="2">
        <f>DataGeneration!G4*NoiseMatrix!C3+NoiseMatrix!C39</f>
        <v>4.9693199046833801E-3</v>
      </c>
      <c r="E4" s="4">
        <f>DataGeneration!H4*NoiseMatrix!D3+NoiseMatrix!D39</f>
        <v>2.0072010411332875E-2</v>
      </c>
    </row>
    <row r="5" spans="2:11" x14ac:dyDescent="0.25">
      <c r="B5" s="3">
        <f>DataGeneration!E5*NoiseMatrix!A4+NoiseMatrix!A40</f>
        <v>0.57364165871371631</v>
      </c>
      <c r="C5" s="2">
        <f>DataGeneration!F5*NoiseMatrix!B4+NoiseMatrix!B40</f>
        <v>0.89916688490625685</v>
      </c>
      <c r="D5" s="2">
        <f>DataGeneration!G5*NoiseMatrix!C4+NoiseMatrix!C40</f>
        <v>0.67569599512658574</v>
      </c>
      <c r="E5" s="4">
        <f>DataGeneration!H5*NoiseMatrix!D4+NoiseMatrix!D40</f>
        <v>0.70751844914713158</v>
      </c>
    </row>
    <row r="6" spans="2:11" x14ac:dyDescent="0.25">
      <c r="B6" s="3">
        <f>DataGeneration!E6*NoiseMatrix!A5+NoiseMatrix!A41</f>
        <v>0.13544625052121143</v>
      </c>
      <c r="C6" s="2">
        <f>DataGeneration!F6*NoiseMatrix!B5+NoiseMatrix!B41</f>
        <v>0.79375263846328636</v>
      </c>
      <c r="D6" s="2">
        <f>DataGeneration!G6*NoiseMatrix!C5+NoiseMatrix!C41</f>
        <v>0.10034330159452549</v>
      </c>
      <c r="E6" s="4">
        <f>DataGeneration!H6*NoiseMatrix!D5+NoiseMatrix!D41</f>
        <v>0.15949275150786538</v>
      </c>
    </row>
    <row r="7" spans="2:11" x14ac:dyDescent="0.25">
      <c r="B7" s="3">
        <f>DataGeneration!E7*NoiseMatrix!A6+NoiseMatrix!A42</f>
        <v>0.45594039162832944</v>
      </c>
      <c r="C7" s="2">
        <f>DataGeneration!F7*NoiseMatrix!B6+NoiseMatrix!B42</f>
        <v>0.23795671177651403</v>
      </c>
      <c r="D7" s="2">
        <f>DataGeneration!G7*NoiseMatrix!C6+NoiseMatrix!C42</f>
        <v>0.46954052384640454</v>
      </c>
      <c r="E7" s="4">
        <f>DataGeneration!H7*NoiseMatrix!D6+NoiseMatrix!D42</f>
        <v>0.35074896012002876</v>
      </c>
    </row>
    <row r="8" spans="2:11" x14ac:dyDescent="0.25">
      <c r="B8" s="3">
        <f>DataGeneration!E8*NoiseMatrix!A7+NoiseMatrix!A43</f>
        <v>4.1382311451014543E-2</v>
      </c>
      <c r="C8" s="2">
        <f>DataGeneration!F8*NoiseMatrix!B7+NoiseMatrix!B43</f>
        <v>0.23024626644617791</v>
      </c>
      <c r="D8" s="2">
        <f>DataGeneration!G8*NoiseMatrix!C7+NoiseMatrix!C43</f>
        <v>8.89807440576037E-2</v>
      </c>
      <c r="E8" s="4">
        <f>DataGeneration!H8*NoiseMatrix!D7+NoiseMatrix!D43</f>
        <v>8.1366512571392241E-2</v>
      </c>
    </row>
    <row r="9" spans="2:11" x14ac:dyDescent="0.25">
      <c r="B9" s="3">
        <f>DataGeneration!E9*NoiseMatrix!A8+NoiseMatrix!A44</f>
        <v>1.0841488981746232</v>
      </c>
      <c r="C9" s="2">
        <f>DataGeneration!F9*NoiseMatrix!B8+NoiseMatrix!B44</f>
        <v>1.1309518412894428</v>
      </c>
      <c r="D9" s="2">
        <f>DataGeneration!G9*NoiseMatrix!C8+NoiseMatrix!C44</f>
        <v>0.95370400880155526</v>
      </c>
      <c r="E9" s="4">
        <f>DataGeneration!H9*NoiseMatrix!D8+NoiseMatrix!D44</f>
        <v>1.1366023310075921</v>
      </c>
    </row>
    <row r="10" spans="2:11" ht="15.75" thickBot="1" x14ac:dyDescent="0.3">
      <c r="B10" s="5">
        <f>DataGeneration!E10*NoiseMatrix!A9+NoiseMatrix!A45</f>
        <v>0.17061664932122866</v>
      </c>
      <c r="C10" s="6">
        <f>DataGeneration!F10*NoiseMatrix!B9+NoiseMatrix!B45</f>
        <v>1.0754405204539115</v>
      </c>
      <c r="D10" s="6">
        <f>DataGeneration!G10*NoiseMatrix!C9+NoiseMatrix!C45</f>
        <v>0.1409956949855618</v>
      </c>
      <c r="E10" s="7">
        <f>DataGeneration!H10*NoiseMatrix!D9+NoiseMatrix!D45</f>
        <v>0.20109916943935796</v>
      </c>
    </row>
    <row r="12" spans="2:11" ht="15.75" thickBot="1" x14ac:dyDescent="0.3"/>
    <row r="13" spans="2:11" x14ac:dyDescent="0.25">
      <c r="B13" s="11" t="s">
        <v>28</v>
      </c>
      <c r="C13" s="12"/>
      <c r="D13" s="12"/>
      <c r="E13" s="13"/>
      <c r="H13" t="s">
        <v>3</v>
      </c>
      <c r="I13" t="s">
        <v>4</v>
      </c>
      <c r="J13" t="s">
        <v>5</v>
      </c>
      <c r="K13" t="s">
        <v>6</v>
      </c>
    </row>
    <row r="14" spans="2:11" x14ac:dyDescent="0.25">
      <c r="B14" s="3" t="s">
        <v>3</v>
      </c>
      <c r="C14" s="2" t="s">
        <v>4</v>
      </c>
      <c r="D14" s="2" t="s">
        <v>5</v>
      </c>
      <c r="E14" s="4" t="s">
        <v>6</v>
      </c>
      <c r="G14" t="s">
        <v>20</v>
      </c>
      <c r="H14">
        <f>MIN(B15:B22)</f>
        <v>3.5807333167775356E-3</v>
      </c>
      <c r="I14">
        <f t="shared" ref="I14" si="2">MIN(C15:C22)</f>
        <v>2.8842711140962707E-2</v>
      </c>
      <c r="J14">
        <f t="shared" ref="J14" si="3">MIN(D15:D22)</f>
        <v>4.5441237696353748E-2</v>
      </c>
      <c r="K14">
        <f t="shared" ref="K14" si="4">MIN(E15:E22)</f>
        <v>1.8907185528602558E-2</v>
      </c>
    </row>
    <row r="15" spans="2:11" x14ac:dyDescent="0.25">
      <c r="B15" s="3">
        <f>DataGeneration!E15*NoiseMatrix!A10+NoiseMatrix!A46</f>
        <v>2.3769750166880314E-2</v>
      </c>
      <c r="C15" s="2">
        <f>DataGeneration!F15*NoiseMatrix!B10+NoiseMatrix!B46</f>
        <v>8.5912152517858206E-2</v>
      </c>
      <c r="D15" s="2">
        <f>DataGeneration!G15*NoiseMatrix!C10+NoiseMatrix!C46</f>
        <v>4.5441237696353748E-2</v>
      </c>
      <c r="E15" s="4">
        <f>DataGeneration!H15*NoiseMatrix!D10+NoiseMatrix!D46</f>
        <v>5.5945357313416794E-2</v>
      </c>
      <c r="G15" t="s">
        <v>21</v>
      </c>
      <c r="H15">
        <f>MAX(B15:B22)</f>
        <v>1.0491540920280378</v>
      </c>
      <c r="I15">
        <f t="shared" ref="I15" si="5">MAX(C15:C22)</f>
        <v>1.125465663620463</v>
      </c>
      <c r="J15">
        <f t="shared" ref="J15" si="6">MAX(D15:D22)</f>
        <v>1.0439421807324964</v>
      </c>
      <c r="K15">
        <f t="shared" ref="K15" si="7">MAX(E15:E22)</f>
        <v>0.96266949324189466</v>
      </c>
    </row>
    <row r="16" spans="2:11" x14ac:dyDescent="0.25">
      <c r="B16" s="3">
        <f>DataGeneration!E16*NoiseMatrix!A11+NoiseMatrix!A47</f>
        <v>3.5807333167775356E-3</v>
      </c>
      <c r="C16" s="2">
        <f>DataGeneration!F16*NoiseMatrix!B11+NoiseMatrix!B47</f>
        <v>2.8842711140962707E-2</v>
      </c>
      <c r="D16" s="2">
        <f>DataGeneration!G16*NoiseMatrix!C11+NoiseMatrix!C47</f>
        <v>8.4757642443108142E-2</v>
      </c>
      <c r="E16" s="4">
        <f>DataGeneration!H16*NoiseMatrix!D11+NoiseMatrix!D47</f>
        <v>1.8907185528602558E-2</v>
      </c>
    </row>
    <row r="17" spans="2:11" x14ac:dyDescent="0.25">
      <c r="B17" s="3">
        <f>DataGeneration!E17*NoiseMatrix!A12+NoiseMatrix!A48</f>
        <v>0.70813218826726432</v>
      </c>
      <c r="C17" s="2">
        <f>DataGeneration!F17*NoiseMatrix!B12+NoiseMatrix!B48</f>
        <v>0.83491012068171389</v>
      </c>
      <c r="D17" s="2">
        <f>DataGeneration!G17*NoiseMatrix!C12+NoiseMatrix!C48</f>
        <v>0.60363000417527446</v>
      </c>
      <c r="E17" s="4">
        <f>DataGeneration!H17*NoiseMatrix!D12+NoiseMatrix!D48</f>
        <v>0.67150669641083172</v>
      </c>
    </row>
    <row r="18" spans="2:11" x14ac:dyDescent="0.25">
      <c r="B18" s="3">
        <f>DataGeneration!E18*NoiseMatrix!A13+NoiseMatrix!A49</f>
        <v>6.1503080143016899E-2</v>
      </c>
      <c r="C18" s="2">
        <f>DataGeneration!F18*NoiseMatrix!B13+NoiseMatrix!B49</f>
        <v>0.82593744102293165</v>
      </c>
      <c r="D18" s="2">
        <f>DataGeneration!G18*NoiseMatrix!C13+NoiseMatrix!C49</f>
        <v>0.12442532539715934</v>
      </c>
      <c r="E18" s="4">
        <f>DataGeneration!H18*NoiseMatrix!D13+NoiseMatrix!D49</f>
        <v>0.23126506904321092</v>
      </c>
    </row>
    <row r="19" spans="2:11" x14ac:dyDescent="0.25">
      <c r="B19" s="3">
        <f>DataGeneration!E19*NoiseMatrix!A14+NoiseMatrix!A50</f>
        <v>0.44458476263616153</v>
      </c>
      <c r="C19" s="2">
        <f>DataGeneration!F19*NoiseMatrix!B14+NoiseMatrix!B50</f>
        <v>0.25248384788558381</v>
      </c>
      <c r="D19" s="2">
        <f>DataGeneration!G19*NoiseMatrix!C14+NoiseMatrix!C50</f>
        <v>0.46323952760107007</v>
      </c>
      <c r="E19" s="4">
        <f>DataGeneration!H19*NoiseMatrix!D14+NoiseMatrix!D50</f>
        <v>0.41959953797985228</v>
      </c>
    </row>
    <row r="20" spans="2:11" x14ac:dyDescent="0.25">
      <c r="B20" s="3">
        <f>DataGeneration!E20*NoiseMatrix!A15+NoiseMatrix!A51</f>
        <v>5.6962364430236903E-2</v>
      </c>
      <c r="C20" s="2">
        <f>DataGeneration!F20*NoiseMatrix!B15+NoiseMatrix!B51</f>
        <v>0.20752538909739024</v>
      </c>
      <c r="D20" s="2">
        <f>DataGeneration!G20*NoiseMatrix!C15+NoiseMatrix!C51</f>
        <v>4.9500114371763174E-2</v>
      </c>
      <c r="E20" s="4">
        <f>DataGeneration!H20*NoiseMatrix!D15+NoiseMatrix!D51</f>
        <v>0.20438365035433845</v>
      </c>
    </row>
    <row r="21" spans="2:11" x14ac:dyDescent="0.25">
      <c r="B21" s="3">
        <f>DataGeneration!E21*NoiseMatrix!A16+NoiseMatrix!A52</f>
        <v>1.0491540920280378</v>
      </c>
      <c r="C21" s="2">
        <f>DataGeneration!F21*NoiseMatrix!B16+NoiseMatrix!B52</f>
        <v>1.125465663620463</v>
      </c>
      <c r="D21" s="2">
        <f>DataGeneration!G21*NoiseMatrix!C16+NoiseMatrix!C52</f>
        <v>1.0439421807324964</v>
      </c>
      <c r="E21" s="4">
        <f>DataGeneration!H21*NoiseMatrix!D16+NoiseMatrix!D52</f>
        <v>0.96266949324189466</v>
      </c>
    </row>
    <row r="22" spans="2:11" ht="15.75" thickBot="1" x14ac:dyDescent="0.3">
      <c r="B22" s="5">
        <f>DataGeneration!E22*NoiseMatrix!A17+NoiseMatrix!A53</f>
        <v>0.13658471533165353</v>
      </c>
      <c r="C22" s="6">
        <f>DataGeneration!F22*NoiseMatrix!B17+NoiseMatrix!B53</f>
        <v>1.0506482846211023</v>
      </c>
      <c r="D22" s="6">
        <f>DataGeneration!G22*NoiseMatrix!C17+NoiseMatrix!C53</f>
        <v>0.10488473893027064</v>
      </c>
      <c r="E22" s="7">
        <f>DataGeneration!H22*NoiseMatrix!D17+NoiseMatrix!D53</f>
        <v>0.21152765227981568</v>
      </c>
    </row>
    <row r="24" spans="2:11" ht="15.75" thickBot="1" x14ac:dyDescent="0.3"/>
    <row r="25" spans="2:11" x14ac:dyDescent="0.25">
      <c r="B25" s="11" t="s">
        <v>27</v>
      </c>
      <c r="C25" s="12"/>
      <c r="D25" s="12"/>
      <c r="E25" s="13"/>
      <c r="H25" t="s">
        <v>3</v>
      </c>
      <c r="I25" t="s">
        <v>4</v>
      </c>
      <c r="J25" t="s">
        <v>5</v>
      </c>
      <c r="K25" t="s">
        <v>6</v>
      </c>
    </row>
    <row r="26" spans="2:11" x14ac:dyDescent="0.25">
      <c r="B26" s="3" t="s">
        <v>3</v>
      </c>
      <c r="C26" s="2" t="s">
        <v>4</v>
      </c>
      <c r="D26" s="2" t="s">
        <v>5</v>
      </c>
      <c r="E26" s="4" t="s">
        <v>6</v>
      </c>
      <c r="G26" t="s">
        <v>20</v>
      </c>
      <c r="H26">
        <f>MIN(B27:B34)</f>
        <v>2.2636593525173207E-2</v>
      </c>
      <c r="I26">
        <f t="shared" ref="I26" si="8">MIN(C27:C34)</f>
        <v>6.750906608859801E-2</v>
      </c>
      <c r="J26">
        <f t="shared" ref="J26" si="9">MIN(D27:D34)</f>
        <v>1.9289676711002735E-2</v>
      </c>
      <c r="K26">
        <f t="shared" ref="K26" si="10">MIN(E27:E34)</f>
        <v>3.3929815159760582E-2</v>
      </c>
    </row>
    <row r="27" spans="2:11" x14ac:dyDescent="0.25">
      <c r="B27" s="3">
        <f>DataGeneration!E27*NoiseMatrix!A18+NoiseMatrix!A54</f>
        <v>2.2636593525173207E-2</v>
      </c>
      <c r="C27" s="2">
        <f>DataGeneration!F27*NoiseMatrix!B18+NoiseMatrix!B54</f>
        <v>0.10451149514701732</v>
      </c>
      <c r="D27" s="2">
        <f>DataGeneration!G27*NoiseMatrix!C18+NoiseMatrix!C54</f>
        <v>1.9289676711002735E-2</v>
      </c>
      <c r="E27" s="4">
        <f>DataGeneration!H27*NoiseMatrix!D18+NoiseMatrix!D54</f>
        <v>4.5633394553587239E-2</v>
      </c>
      <c r="G27" t="s">
        <v>21</v>
      </c>
      <c r="H27">
        <f>MAX(B27:B34)</f>
        <v>1.009294764591979</v>
      </c>
      <c r="I27">
        <f t="shared" ref="I27" si="11">MAX(C27:C34)</f>
        <v>1.0469615775061638</v>
      </c>
      <c r="J27">
        <f t="shared" ref="J27" si="12">MAX(D27:D34)</f>
        <v>0.90467090083812851</v>
      </c>
      <c r="K27">
        <f t="shared" ref="K27" si="13">MAX(E27:E34)</f>
        <v>1.036573772346101</v>
      </c>
    </row>
    <row r="28" spans="2:11" x14ac:dyDescent="0.25">
      <c r="B28" s="3">
        <f>DataGeneration!E28*NoiseMatrix!A19+NoiseMatrix!A55</f>
        <v>4.6637974462406633E-2</v>
      </c>
      <c r="C28" s="2">
        <f>DataGeneration!F28*NoiseMatrix!B19+NoiseMatrix!B55</f>
        <v>6.750906608859801E-2</v>
      </c>
      <c r="D28" s="2">
        <f>DataGeneration!G28*NoiseMatrix!C19+NoiseMatrix!C55</f>
        <v>5.463394591626785E-2</v>
      </c>
      <c r="E28" s="4">
        <f>DataGeneration!H28*NoiseMatrix!D19+NoiseMatrix!D55</f>
        <v>3.3929815159760582E-2</v>
      </c>
    </row>
    <row r="29" spans="2:11" x14ac:dyDescent="0.25">
      <c r="B29" s="3">
        <f>DataGeneration!E29*NoiseMatrix!A20+NoiseMatrix!A56</f>
        <v>0.59665745029516137</v>
      </c>
      <c r="C29" s="2">
        <f>DataGeneration!F29*NoiseMatrix!B20+NoiseMatrix!B56</f>
        <v>0.77122709299358572</v>
      </c>
      <c r="D29" s="2">
        <f>DataGeneration!G29*NoiseMatrix!C20+NoiseMatrix!C56</f>
        <v>0.70699505202338064</v>
      </c>
      <c r="E29" s="4">
        <f>DataGeneration!H29*NoiseMatrix!D20+NoiseMatrix!D56</f>
        <v>0.84739113456660753</v>
      </c>
    </row>
    <row r="30" spans="2:11" x14ac:dyDescent="0.25">
      <c r="B30" s="3">
        <f>DataGeneration!E30*NoiseMatrix!A21+NoiseMatrix!A57</f>
        <v>0.12410639854413603</v>
      </c>
      <c r="C30" s="2">
        <f>DataGeneration!F30*NoiseMatrix!B21+NoiseMatrix!B57</f>
        <v>0.84244289552167639</v>
      </c>
      <c r="D30" s="2">
        <f>DataGeneration!G30*NoiseMatrix!C21+NoiseMatrix!C57</f>
        <v>7.8610009841645581E-2</v>
      </c>
      <c r="E30" s="4">
        <f>DataGeneration!H30*NoiseMatrix!D21+NoiseMatrix!D57</f>
        <v>0.71532279694382683</v>
      </c>
    </row>
    <row r="31" spans="2:11" x14ac:dyDescent="0.25">
      <c r="B31" s="3">
        <f>DataGeneration!E31*NoiseMatrix!A22+NoiseMatrix!A58</f>
        <v>0.43772028433137666</v>
      </c>
      <c r="C31" s="2">
        <f>DataGeneration!F31*NoiseMatrix!B22+NoiseMatrix!B58</f>
        <v>0.21568918046338109</v>
      </c>
      <c r="D31" s="2">
        <f>DataGeneration!G31*NoiseMatrix!C22+NoiseMatrix!C58</f>
        <v>0.43150230386183097</v>
      </c>
      <c r="E31" s="4">
        <f>DataGeneration!H31*NoiseMatrix!D22+NoiseMatrix!D58</f>
        <v>0.23038621453237587</v>
      </c>
    </row>
    <row r="32" spans="2:11" x14ac:dyDescent="0.25">
      <c r="B32" s="3">
        <f>DataGeneration!E32*NoiseMatrix!A23+NoiseMatrix!A59</f>
        <v>9.2730468543418751E-2</v>
      </c>
      <c r="C32" s="2">
        <f>DataGeneration!F32*NoiseMatrix!B23+NoiseMatrix!B59</f>
        <v>0.23222939273430851</v>
      </c>
      <c r="D32" s="2">
        <f>DataGeneration!G32*NoiseMatrix!C23+NoiseMatrix!C59</f>
        <v>3.8578813669763727E-2</v>
      </c>
      <c r="E32" s="4">
        <f>DataGeneration!H32*NoiseMatrix!D23+NoiseMatrix!D59</f>
        <v>0.25237448253511913</v>
      </c>
    </row>
    <row r="33" spans="2:11" x14ac:dyDescent="0.25">
      <c r="B33" s="3">
        <f>DataGeneration!E33*NoiseMatrix!A24+NoiseMatrix!A60</f>
        <v>1.009294764591979</v>
      </c>
      <c r="C33" s="2">
        <f>DataGeneration!F33*NoiseMatrix!B24+NoiseMatrix!B60</f>
        <v>1.0469615775061638</v>
      </c>
      <c r="D33" s="2">
        <f>DataGeneration!G33*NoiseMatrix!C24+NoiseMatrix!C60</f>
        <v>0.90467090083812851</v>
      </c>
      <c r="E33" s="4">
        <f>DataGeneration!H33*NoiseMatrix!D24+NoiseMatrix!D60</f>
        <v>1.036573772346101</v>
      </c>
    </row>
    <row r="34" spans="2:11" ht="15.75" thickBot="1" x14ac:dyDescent="0.3">
      <c r="B34" s="5">
        <f>DataGeneration!E34*NoiseMatrix!A25+NoiseMatrix!A61</f>
        <v>9.44967966660165E-2</v>
      </c>
      <c r="C34" s="6">
        <f>DataGeneration!F34*NoiseMatrix!B25+NoiseMatrix!B61</f>
        <v>0.99887411021519634</v>
      </c>
      <c r="D34" s="6">
        <f>DataGeneration!G34*NoiseMatrix!C25+NoiseMatrix!C61</f>
        <v>0.1054540211200282</v>
      </c>
      <c r="E34" s="7">
        <f>DataGeneration!H34*NoiseMatrix!D25+NoiseMatrix!D61</f>
        <v>0.91524940122979703</v>
      </c>
    </row>
    <row r="36" spans="2:11" ht="15.75" thickBot="1" x14ac:dyDescent="0.3"/>
    <row r="37" spans="2:11" x14ac:dyDescent="0.25">
      <c r="B37" s="11" t="s">
        <v>26</v>
      </c>
      <c r="C37" s="12"/>
      <c r="D37" s="12"/>
      <c r="E37" s="13"/>
      <c r="H37" t="s">
        <v>3</v>
      </c>
      <c r="I37" t="s">
        <v>4</v>
      </c>
      <c r="J37" t="s">
        <v>5</v>
      </c>
      <c r="K37" t="s">
        <v>6</v>
      </c>
    </row>
    <row r="38" spans="2:11" x14ac:dyDescent="0.25">
      <c r="B38" s="3" t="s">
        <v>3</v>
      </c>
      <c r="C38" s="2" t="s">
        <v>4</v>
      </c>
      <c r="D38" s="2" t="s">
        <v>5</v>
      </c>
      <c r="E38" s="4" t="s">
        <v>6</v>
      </c>
      <c r="G38" t="s">
        <v>20</v>
      </c>
      <c r="H38">
        <f>MIN(B39:B46)</f>
        <v>5.5763446258235733E-2</v>
      </c>
      <c r="I38">
        <f t="shared" ref="I38" si="14">MIN(C39:C46)</f>
        <v>1.6350858323499362E-2</v>
      </c>
      <c r="J38">
        <f t="shared" ref="J38" si="15">MIN(D39:D46)</f>
        <v>5.1660038528944848E-3</v>
      </c>
      <c r="K38">
        <f t="shared" ref="K38" si="16">MIN(E39:E46)</f>
        <v>9.4375037503750814E-4</v>
      </c>
    </row>
    <row r="39" spans="2:11" x14ac:dyDescent="0.25">
      <c r="B39" s="3">
        <f>DataGeneration!E39*NoiseMatrix!A26+NoiseMatrix!A62</f>
        <v>6.3795216310203517E-2</v>
      </c>
      <c r="C39" s="2">
        <f>DataGeneration!F39*NoiseMatrix!B26+NoiseMatrix!B62</f>
        <v>1.6350858323499362E-2</v>
      </c>
      <c r="D39" s="2">
        <f>DataGeneration!G39*NoiseMatrix!C26+NoiseMatrix!C62</f>
        <v>5.1660038528944848E-3</v>
      </c>
      <c r="E39" s="4">
        <f>DataGeneration!H39*NoiseMatrix!D26+NoiseMatrix!D62</f>
        <v>9.4375037503750814E-4</v>
      </c>
      <c r="G39" t="s">
        <v>21</v>
      </c>
      <c r="H39">
        <f>MAX(B39:B46)</f>
        <v>1.0597360133884757</v>
      </c>
      <c r="I39">
        <f t="shared" ref="I39" si="17">MAX(C39:C46)</f>
        <v>1.0479911606679682</v>
      </c>
      <c r="J39">
        <f t="shared" ref="J39" si="18">MAX(D39:D46)</f>
        <v>0.99653795572614967</v>
      </c>
      <c r="K39">
        <f t="shared" ref="K39" si="19">MAX(E39:E46)</f>
        <v>1.1371787994498381</v>
      </c>
    </row>
    <row r="40" spans="2:11" x14ac:dyDescent="0.25">
      <c r="B40" s="3">
        <f>DataGeneration!E40*NoiseMatrix!A27+NoiseMatrix!A63</f>
        <v>5.8461855099428708E-2</v>
      </c>
      <c r="C40" s="2">
        <f>DataGeneration!F40*NoiseMatrix!B27+NoiseMatrix!B63</f>
        <v>7.79960509253355E-2</v>
      </c>
      <c r="D40" s="2">
        <f>DataGeneration!G40*NoiseMatrix!C27+NoiseMatrix!C63</f>
        <v>3.4135913950958073E-2</v>
      </c>
      <c r="E40" s="4">
        <f>DataGeneration!H40*NoiseMatrix!D27+NoiseMatrix!D63</f>
        <v>1.2284444060867011E-2</v>
      </c>
    </row>
    <row r="41" spans="2:11" x14ac:dyDescent="0.25">
      <c r="B41" s="3">
        <f>DataGeneration!E41*NoiseMatrix!A28+NoiseMatrix!A64</f>
        <v>0.75204177330587885</v>
      </c>
      <c r="C41" s="2">
        <f>DataGeneration!F41*NoiseMatrix!B28+NoiseMatrix!B64</f>
        <v>0.84151687892968197</v>
      </c>
      <c r="D41" s="2">
        <f>DataGeneration!G41*NoiseMatrix!C28+NoiseMatrix!C64</f>
        <v>0.62877618827391579</v>
      </c>
      <c r="E41" s="4">
        <f>DataGeneration!H41*NoiseMatrix!D28+NoiseMatrix!D64</f>
        <v>0.75391117308918609</v>
      </c>
    </row>
    <row r="42" spans="2:11" x14ac:dyDescent="0.25">
      <c r="B42" s="3">
        <f>DataGeneration!E42*NoiseMatrix!A29+NoiseMatrix!A65</f>
        <v>9.7300829660587895E-2</v>
      </c>
      <c r="C42" s="2">
        <f>DataGeneration!F42*NoiseMatrix!B29+NoiseMatrix!B65</f>
        <v>0.76821419482345343</v>
      </c>
      <c r="D42" s="2">
        <f>DataGeneration!G42*NoiseMatrix!C29+NoiseMatrix!C65</f>
        <v>7.0061878270356814E-2</v>
      </c>
      <c r="E42" s="4">
        <f>DataGeneration!H42*NoiseMatrix!D29+NoiseMatrix!D65</f>
        <v>0.73813040870394853</v>
      </c>
    </row>
    <row r="43" spans="2:11" x14ac:dyDescent="0.25">
      <c r="B43" s="3">
        <f>DataGeneration!E43*NoiseMatrix!A30+NoiseMatrix!A66</f>
        <v>0.38558256328767637</v>
      </c>
      <c r="C43" s="2">
        <f>DataGeneration!F43*NoiseMatrix!B30+NoiseMatrix!B66</f>
        <v>0.28133335303135687</v>
      </c>
      <c r="D43" s="2">
        <f>DataGeneration!G43*NoiseMatrix!C30+NoiseMatrix!C66</f>
        <v>0.44640880324169729</v>
      </c>
      <c r="E43" s="4">
        <f>DataGeneration!H43*NoiseMatrix!D30+NoiseMatrix!D66</f>
        <v>0.24372530918427021</v>
      </c>
    </row>
    <row r="44" spans="2:11" x14ac:dyDescent="0.25">
      <c r="B44" s="3">
        <f>DataGeneration!E44*NoiseMatrix!A31+NoiseMatrix!A67</f>
        <v>5.5763446258235733E-2</v>
      </c>
      <c r="C44" s="2">
        <f>DataGeneration!F44*NoiseMatrix!B31+NoiseMatrix!B67</f>
        <v>0.20633754702711321</v>
      </c>
      <c r="D44" s="2">
        <f>DataGeneration!G44*NoiseMatrix!C31+NoiseMatrix!C67</f>
        <v>7.6755353061072368E-2</v>
      </c>
      <c r="E44" s="4">
        <f>DataGeneration!H44*NoiseMatrix!D31+NoiseMatrix!D67</f>
        <v>0.20519111209303559</v>
      </c>
    </row>
    <row r="45" spans="2:11" x14ac:dyDescent="0.25">
      <c r="B45" s="3">
        <f>DataGeneration!E45*NoiseMatrix!A32+NoiseMatrix!A68</f>
        <v>1.0597360133884757</v>
      </c>
      <c r="C45" s="2">
        <f>DataGeneration!F45*NoiseMatrix!B32+NoiseMatrix!B68</f>
        <v>1.0393914152631878</v>
      </c>
      <c r="D45" s="2">
        <f>DataGeneration!G45*NoiseMatrix!C32+NoiseMatrix!C68</f>
        <v>0.99653795572614967</v>
      </c>
      <c r="E45" s="4">
        <f>DataGeneration!H45*NoiseMatrix!D32+NoiseMatrix!D68</f>
        <v>1.1371787994498381</v>
      </c>
    </row>
    <row r="46" spans="2:11" ht="15.75" thickBot="1" x14ac:dyDescent="0.3">
      <c r="B46" s="5">
        <f>DataGeneration!E46*NoiseMatrix!A33+NoiseMatrix!A69</f>
        <v>0.1572484697261935</v>
      </c>
      <c r="C46" s="6">
        <f>DataGeneration!F46*NoiseMatrix!B33+NoiseMatrix!B69</f>
        <v>1.0479911606679682</v>
      </c>
      <c r="D46" s="6">
        <f>DataGeneration!G46*NoiseMatrix!C33+NoiseMatrix!C69</f>
        <v>0.17050550536317749</v>
      </c>
      <c r="E46" s="7">
        <f>DataGeneration!H46*NoiseMatrix!D33+NoiseMatrix!D69</f>
        <v>0.91685270508258876</v>
      </c>
    </row>
  </sheetData>
  <mergeCells count="4">
    <mergeCell ref="B37:E37"/>
    <mergeCell ref="B25:E25"/>
    <mergeCell ref="B1:E1"/>
    <mergeCell ref="B13:E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6"/>
  <sheetViews>
    <sheetView tabSelected="1" workbookViewId="0">
      <selection activeCell="G25" sqref="G25"/>
    </sheetView>
  </sheetViews>
  <sheetFormatPr defaultRowHeight="15" x14ac:dyDescent="0.25"/>
  <sheetData>
    <row r="1" spans="2:5" x14ac:dyDescent="0.25">
      <c r="B1" s="11" t="s">
        <v>29</v>
      </c>
      <c r="C1" s="12"/>
      <c r="D1" s="12"/>
      <c r="E1" s="13"/>
    </row>
    <row r="2" spans="2:5" x14ac:dyDescent="0.25">
      <c r="B2" s="3" t="s">
        <v>3</v>
      </c>
      <c r="C2" s="2" t="s">
        <v>4</v>
      </c>
      <c r="D2" s="2" t="s">
        <v>5</v>
      </c>
      <c r="E2" s="4" t="s">
        <v>6</v>
      </c>
    </row>
    <row r="3" spans="2:5" x14ac:dyDescent="0.25">
      <c r="B3" s="3">
        <f>(ActualDataPriorNorm!B3-ActualDataPriorNorm!H$2)/(ActualDataPriorNorm!H$3-ActualDataPriorNorm!H$2)</f>
        <v>5.4490121352991944E-2</v>
      </c>
      <c r="C3" s="2">
        <f>(ActualDataPriorNorm!C3-ActualDataPriorNorm!I$2)/(ActualDataPriorNorm!I$3-ActualDataPriorNorm!I$2)</f>
        <v>2.785979711768849E-2</v>
      </c>
      <c r="D3" s="2">
        <f>(ActualDataPriorNorm!D3-ActualDataPriorNorm!J$2)/(ActualDataPriorNorm!J$3-ActualDataPriorNorm!J$2)</f>
        <v>1.2253955790746791E-2</v>
      </c>
      <c r="E3" s="4">
        <f>(ActualDataPriorNorm!E3-ActualDataPriorNorm!K$2)/(ActualDataPriorNorm!K$3-ActualDataPriorNorm!K$2)</f>
        <v>1.7095269665786479E-3</v>
      </c>
    </row>
    <row r="4" spans="2:5" x14ac:dyDescent="0.25">
      <c r="B4" s="3">
        <f>(ActualDataPriorNorm!B4-ActualDataPriorNorm!H$2)/(ActualDataPriorNorm!H$3-ActualDataPriorNorm!H$2)</f>
        <v>0</v>
      </c>
      <c r="C4" s="2">
        <f>(ActualDataPriorNorm!C4-ActualDataPriorNorm!I$2)/(ActualDataPriorNorm!I$3-ActualDataPriorNorm!I$2)</f>
        <v>0</v>
      </c>
      <c r="D4" s="2">
        <f>(ActualDataPriorNorm!D4-ActualDataPriorNorm!J$2)/(ActualDataPriorNorm!J$3-ActualDataPriorNorm!J$2)</f>
        <v>0</v>
      </c>
      <c r="E4" s="4">
        <f>(ActualDataPriorNorm!E4-ActualDataPriorNorm!K$2)/(ActualDataPriorNorm!K$3-ActualDataPriorNorm!K$2)</f>
        <v>0</v>
      </c>
    </row>
    <row r="5" spans="2:5" x14ac:dyDescent="0.25">
      <c r="B5" s="3">
        <f>(ActualDataPriorNorm!B5-ActualDataPriorNorm!H$2)/(ActualDataPriorNorm!H$3-ActualDataPriorNorm!H$2)</f>
        <v>0.52622917136135638</v>
      </c>
      <c r="C5" s="2">
        <f>(ActualDataPriorNorm!C5-ActualDataPriorNorm!I$2)/(ActualDataPriorNorm!I$3-ActualDataPriorNorm!I$2)</f>
        <v>0.79307651885011166</v>
      </c>
      <c r="D5" s="2">
        <f>(ActualDataPriorNorm!D5-ActualDataPriorNorm!J$2)/(ActualDataPriorNorm!J$3-ActualDataPriorNorm!J$2)</f>
        <v>0.70696969666175113</v>
      </c>
      <c r="E5" s="4">
        <f>(ActualDataPriorNorm!E5-ActualDataPriorNorm!K$2)/(ActualDataPriorNorm!K$3-ActualDataPriorNorm!K$2)</f>
        <v>0.61569885390007362</v>
      </c>
    </row>
    <row r="6" spans="2:5" x14ac:dyDescent="0.25">
      <c r="B6" s="3">
        <f>(ActualDataPriorNorm!B6-ActualDataPriorNorm!H$2)/(ActualDataPriorNorm!H$3-ActualDataPriorNorm!H$2)</f>
        <v>0.11956657072078419</v>
      </c>
      <c r="C6" s="2">
        <f>(ActualDataPriorNorm!C6-ActualDataPriorNorm!I$2)/(ActualDataPriorNorm!I$3-ActualDataPriorNorm!I$2)</f>
        <v>0.69896910490426856</v>
      </c>
      <c r="D6" s="2">
        <f>(ActualDataPriorNorm!D6-ActualDataPriorNorm!J$2)/(ActualDataPriorNorm!J$3-ActualDataPriorNorm!J$2)</f>
        <v>0.10052755823731595</v>
      </c>
      <c r="E6" s="4">
        <f>(ActualDataPriorNorm!E6-ActualDataPriorNorm!K$2)/(ActualDataPriorNorm!K$3-ActualDataPriorNorm!K$2)</f>
        <v>0.12486964171477027</v>
      </c>
    </row>
    <row r="7" spans="2:5" x14ac:dyDescent="0.25">
      <c r="B7" s="3">
        <f>(ActualDataPriorNorm!B7-ActualDataPriorNorm!H$2)/(ActualDataPriorNorm!H$3-ActualDataPriorNorm!H$2)</f>
        <v>0.41699775889843432</v>
      </c>
      <c r="C7" s="2">
        <f>(ActualDataPriorNorm!C7-ActualDataPriorNorm!I$2)/(ActualDataPriorNorm!I$3-ActualDataPriorNorm!I$2)</f>
        <v>0.20278837879698167</v>
      </c>
      <c r="D7" s="2">
        <f>(ActualDataPriorNorm!D7-ActualDataPriorNorm!J$2)/(ActualDataPriorNorm!J$3-ActualDataPriorNorm!J$2)</f>
        <v>0.48967452057845057</v>
      </c>
      <c r="E7" s="4">
        <f>(ActualDataPriorNorm!E7-ActualDataPriorNorm!K$2)/(ActualDataPriorNorm!K$3-ActualDataPriorNorm!K$2)</f>
        <v>0.29616477368219152</v>
      </c>
    </row>
    <row r="8" spans="2:5" x14ac:dyDescent="0.25">
      <c r="B8" s="3">
        <f>(ActualDataPriorNorm!B8-ActualDataPriorNorm!H$2)/(ActualDataPriorNorm!H$3-ActualDataPriorNorm!H$2)</f>
        <v>3.2271529801556072E-2</v>
      </c>
      <c r="C8" s="2">
        <f>(ActualDataPriorNorm!C8-ActualDataPriorNorm!I$2)/(ActualDataPriorNorm!I$3-ActualDataPriorNorm!I$2)</f>
        <v>0.19590496317818962</v>
      </c>
      <c r="D8" s="2">
        <f>(ActualDataPriorNorm!D8-ActualDataPriorNorm!J$2)/(ActualDataPriorNorm!J$3-ActualDataPriorNorm!J$2)</f>
        <v>8.8551019727763344E-2</v>
      </c>
      <c r="E8" s="4">
        <f>(ActualDataPriorNorm!E8-ActualDataPriorNorm!K$2)/(ActualDataPriorNorm!K$3-ActualDataPriorNorm!K$2)</f>
        <v>5.4897301962499631E-2</v>
      </c>
    </row>
    <row r="9" spans="2:5" x14ac:dyDescent="0.25">
      <c r="B9" s="3">
        <f>(ActualDataPriorNorm!B9-ActualDataPriorNorm!H$2)/(ActualDataPriorNorm!H$3-ActualDataPriorNorm!H$2)</f>
        <v>1</v>
      </c>
      <c r="C9" s="2">
        <f>(ActualDataPriorNorm!C9-ActualDataPriorNorm!I$2)/(ActualDataPriorNorm!I$3-ActualDataPriorNorm!I$2)</f>
        <v>1</v>
      </c>
      <c r="D9" s="2">
        <f>(ActualDataPriorNorm!D9-ActualDataPriorNorm!J$2)/(ActualDataPriorNorm!J$3-ActualDataPriorNorm!J$2)</f>
        <v>1</v>
      </c>
      <c r="E9" s="4">
        <f>(ActualDataPriorNorm!E9-ActualDataPriorNorm!K$2)/(ActualDataPriorNorm!K$3-ActualDataPriorNorm!K$2)</f>
        <v>1</v>
      </c>
    </row>
    <row r="10" spans="2:5" ht="15.75" thickBot="1" x14ac:dyDescent="0.3">
      <c r="B10" s="5">
        <f>(ActualDataPriorNorm!B10-ActualDataPriorNorm!H$2)/(ActualDataPriorNorm!H$3-ActualDataPriorNorm!H$2)</f>
        <v>0.15220608627521875</v>
      </c>
      <c r="C10" s="6">
        <f>(ActualDataPriorNorm!C10-ActualDataPriorNorm!I$2)/(ActualDataPriorNorm!I$3-ActualDataPriorNorm!I$2)</f>
        <v>0.95044287632055435</v>
      </c>
      <c r="D10" s="6">
        <f>(ActualDataPriorNorm!D10-ActualDataPriorNorm!J$2)/(ActualDataPriorNorm!J$3-ActualDataPriorNorm!J$2)</f>
        <v>0.14337662222411326</v>
      </c>
      <c r="E10" s="7">
        <f>(ActualDataPriorNorm!E10-ActualDataPriorNorm!K$2)/(ActualDataPriorNorm!K$3-ActualDataPriorNorm!K$2)</f>
        <v>0.16213367043301732</v>
      </c>
    </row>
    <row r="12" spans="2:5" ht="15.75" thickBot="1" x14ac:dyDescent="0.3"/>
    <row r="13" spans="2:5" x14ac:dyDescent="0.25">
      <c r="B13" s="11" t="s">
        <v>28</v>
      </c>
      <c r="C13" s="12"/>
      <c r="D13" s="12"/>
      <c r="E13" s="13"/>
    </row>
    <row r="14" spans="2:5" x14ac:dyDescent="0.25">
      <c r="B14" s="3" t="s">
        <v>3</v>
      </c>
      <c r="C14" s="2" t="s">
        <v>4</v>
      </c>
      <c r="D14" s="2" t="s">
        <v>5</v>
      </c>
      <c r="E14" s="4" t="s">
        <v>6</v>
      </c>
    </row>
    <row r="15" spans="2:5" x14ac:dyDescent="0.25">
      <c r="B15" s="3">
        <f>(ActualDataPriorNorm!B15-ActualDataPriorNorm!H$14)/(ActualDataPriorNorm!H$15-ActualDataPriorNorm!H$14)</f>
        <v>1.9309039085489994E-2</v>
      </c>
      <c r="C15" s="2">
        <f>(ActualDataPriorNorm!C15-ActualDataPriorNorm!I$14)/(ActualDataPriorNorm!I$15-ActualDataPriorNorm!I$14)</f>
        <v>5.2041078702447036E-2</v>
      </c>
      <c r="D15" s="2">
        <f>(ActualDataPriorNorm!D15-ActualDataPriorNorm!J$14)/(ActualDataPriorNorm!J$15-ActualDataPriorNorm!J$14)</f>
        <v>0</v>
      </c>
      <c r="E15" s="4">
        <f>(ActualDataPriorNorm!E15-ActualDataPriorNorm!K$14)/(ActualDataPriorNorm!K$15-ActualDataPriorNorm!K$14)</f>
        <v>3.924523312925754E-2</v>
      </c>
    </row>
    <row r="16" spans="2:5" x14ac:dyDescent="0.25">
      <c r="B16" s="3">
        <f>(ActualDataPriorNorm!B16-ActualDataPriorNorm!H$14)/(ActualDataPriorNorm!H$15-ActualDataPriorNorm!H$14)</f>
        <v>0</v>
      </c>
      <c r="C16" s="2">
        <f>(ActualDataPriorNorm!C16-ActualDataPriorNorm!I$14)/(ActualDataPriorNorm!I$15-ActualDataPriorNorm!I$14)</f>
        <v>0</v>
      </c>
      <c r="D16" s="2">
        <f>(ActualDataPriorNorm!D16-ActualDataPriorNorm!J$14)/(ActualDataPriorNorm!J$15-ActualDataPriorNorm!J$14)</f>
        <v>3.9375430760440713E-2</v>
      </c>
      <c r="E16" s="4">
        <f>(ActualDataPriorNorm!E16-ActualDataPriorNorm!K$14)/(ActualDataPriorNorm!K$15-ActualDataPriorNorm!K$14)</f>
        <v>0</v>
      </c>
    </row>
    <row r="17" spans="2:5" x14ac:dyDescent="0.25">
      <c r="B17" s="3">
        <f>(ActualDataPriorNorm!B17-ActualDataPriorNorm!H$14)/(ActualDataPriorNorm!H$15-ActualDataPriorNorm!H$14)</f>
        <v>0.6738422025393741</v>
      </c>
      <c r="C17" s="2">
        <f>(ActualDataPriorNorm!C17-ActualDataPriorNorm!I$14)/(ActualDataPriorNorm!I$15-ActualDataPriorNorm!I$14)</f>
        <v>0.73504517456816543</v>
      </c>
      <c r="D17" s="2">
        <f>(ActualDataPriorNorm!D17-ActualDataPriorNorm!J$14)/(ActualDataPriorNorm!J$15-ActualDataPriorNorm!J$14)</f>
        <v>0.55902677946566137</v>
      </c>
      <c r="E17" s="4">
        <f>(ActualDataPriorNorm!E17-ActualDataPriorNorm!K$14)/(ActualDataPriorNorm!K$15-ActualDataPriorNorm!K$14)</f>
        <v>0.69148715258978533</v>
      </c>
    </row>
    <row r="18" spans="2:5" x14ac:dyDescent="0.25">
      <c r="B18" s="3">
        <f>(ActualDataPriorNorm!B18-ActualDataPriorNorm!H$14)/(ActualDataPriorNorm!H$15-ActualDataPriorNorm!H$14)</f>
        <v>5.5397688114043532E-2</v>
      </c>
      <c r="C18" s="2">
        <f>(ActualDataPriorNorm!C18-ActualDataPriorNorm!I$14)/(ActualDataPriorNorm!I$15-ActualDataPriorNorm!I$14)</f>
        <v>0.72686307365691361</v>
      </c>
      <c r="D18" s="2">
        <f>(ActualDataPriorNorm!D18-ActualDataPriorNorm!J$14)/(ActualDataPriorNorm!J$15-ActualDataPriorNorm!J$14)</f>
        <v>7.9102667104788707E-2</v>
      </c>
      <c r="E18" s="4">
        <f>(ActualDataPriorNorm!E18-ActualDataPriorNorm!K$14)/(ActualDataPriorNorm!K$15-ActualDataPriorNorm!K$14)</f>
        <v>0.22501204146322096</v>
      </c>
    </row>
    <row r="19" spans="2:5" x14ac:dyDescent="0.25">
      <c r="B19" s="3">
        <f>(ActualDataPriorNorm!B19-ActualDataPriorNorm!H$14)/(ActualDataPriorNorm!H$15-ActualDataPriorNorm!H$14)</f>
        <v>0.42178200663313686</v>
      </c>
      <c r="C19" s="2">
        <f>(ActualDataPriorNorm!C19-ActualDataPriorNorm!I$14)/(ActualDataPriorNorm!I$15-ActualDataPriorNorm!I$14)</f>
        <v>0.20393621731057263</v>
      </c>
      <c r="D19" s="2">
        <f>(ActualDataPriorNorm!D19-ActualDataPriorNorm!J$14)/(ActualDataPriorNorm!J$15-ActualDataPriorNorm!J$14)</f>
        <v>0.41842553361473722</v>
      </c>
      <c r="E19" s="4">
        <f>(ActualDataPriorNorm!E19-ActualDataPriorNorm!K$14)/(ActualDataPriorNorm!K$15-ActualDataPriorNorm!K$14)</f>
        <v>0.42456914116660938</v>
      </c>
    </row>
    <row r="20" spans="2:5" x14ac:dyDescent="0.25">
      <c r="B20" s="3">
        <f>(ActualDataPriorNorm!B20-ActualDataPriorNorm!H$14)/(ActualDataPriorNorm!H$15-ActualDataPriorNorm!H$14)</f>
        <v>5.1054888371731111E-2</v>
      </c>
      <c r="C20" s="2">
        <f>(ActualDataPriorNorm!C20-ActualDataPriorNorm!I$14)/(ActualDataPriorNorm!I$15-ActualDataPriorNorm!I$14)</f>
        <v>0.16293902799719831</v>
      </c>
      <c r="D20" s="2">
        <f>(ActualDataPriorNorm!D20-ActualDataPriorNorm!J$14)/(ActualDataPriorNorm!J$15-ActualDataPriorNorm!J$14)</f>
        <v>4.0649702974416791E-3</v>
      </c>
      <c r="E20" s="4">
        <f>(ActualDataPriorNorm!E20-ActualDataPriorNorm!K$14)/(ActualDataPriorNorm!K$15-ActualDataPriorNorm!K$14)</f>
        <v>0.19652879046964677</v>
      </c>
    </row>
    <row r="21" spans="2:5" x14ac:dyDescent="0.25">
      <c r="B21" s="3">
        <f>(ActualDataPriorNorm!B21-ActualDataPriorNorm!H$14)/(ActualDataPriorNorm!H$15-ActualDataPriorNorm!H$14)</f>
        <v>1</v>
      </c>
      <c r="C21" s="2">
        <f>(ActualDataPriorNorm!C21-ActualDataPriorNorm!I$14)/(ActualDataPriorNorm!I$15-ActualDataPriorNorm!I$14)</f>
        <v>1</v>
      </c>
      <c r="D21" s="2">
        <f>(ActualDataPriorNorm!D21-ActualDataPriorNorm!J$14)/(ActualDataPriorNorm!J$15-ActualDataPriorNorm!J$14)</f>
        <v>1</v>
      </c>
      <c r="E21" s="4">
        <f>(ActualDataPriorNorm!E21-ActualDataPriorNorm!K$14)/(ActualDataPriorNorm!K$15-ActualDataPriorNorm!K$14)</f>
        <v>1</v>
      </c>
    </row>
    <row r="22" spans="2:5" ht="15.75" thickBot="1" x14ac:dyDescent="0.3">
      <c r="B22" s="5">
        <f>(ActualDataPriorNorm!B22-ActualDataPriorNorm!H$14)/(ActualDataPriorNorm!H$15-ActualDataPriorNorm!H$14)</f>
        <v>0.12720674346447808</v>
      </c>
      <c r="C22" s="6">
        <f>(ActualDataPriorNorm!C22-ActualDataPriorNorm!I$14)/(ActualDataPriorNorm!I$15-ActualDataPriorNorm!I$14)</f>
        <v>0.93177474643386204</v>
      </c>
      <c r="D22" s="6">
        <f>(ActualDataPriorNorm!D22-ActualDataPriorNorm!J$14)/(ActualDataPriorNorm!J$15-ActualDataPriorNorm!J$14)</f>
        <v>5.9532744208700486E-2</v>
      </c>
      <c r="E22" s="7">
        <f>(ActualDataPriorNorm!E22-ActualDataPriorNorm!K$14)/(ActualDataPriorNorm!K$15-ActualDataPriorNorm!K$14)</f>
        <v>0.20409849511571063</v>
      </c>
    </row>
    <row r="24" spans="2:5" ht="15.75" thickBot="1" x14ac:dyDescent="0.3"/>
    <row r="25" spans="2:5" x14ac:dyDescent="0.25">
      <c r="B25" s="11" t="s">
        <v>27</v>
      </c>
      <c r="C25" s="12"/>
      <c r="D25" s="12"/>
      <c r="E25" s="13"/>
    </row>
    <row r="26" spans="2:5" x14ac:dyDescent="0.25">
      <c r="B26" s="3" t="s">
        <v>3</v>
      </c>
      <c r="C26" s="2" t="s">
        <v>4</v>
      </c>
      <c r="D26" s="2" t="s">
        <v>5</v>
      </c>
      <c r="E26" s="4" t="s">
        <v>6</v>
      </c>
    </row>
    <row r="27" spans="2:5" x14ac:dyDescent="0.25">
      <c r="B27" s="3">
        <f>(ActualDataPriorNorm!B27-ActualDataPriorNorm!H$26)/(ActualDataPriorNorm!H$27-ActualDataPriorNorm!H$26)</f>
        <v>0</v>
      </c>
      <c r="C27" s="2">
        <f>(ActualDataPriorNorm!C27-ActualDataPriorNorm!I$26)/(ActualDataPriorNorm!I$27-ActualDataPriorNorm!I$26)</f>
        <v>3.7778686181390804E-2</v>
      </c>
      <c r="D27" s="2">
        <f>(ActualDataPriorNorm!D27-ActualDataPriorNorm!J$26)/(ActualDataPriorNorm!J$27-ActualDataPriorNorm!J$26)</f>
        <v>0</v>
      </c>
      <c r="E27" s="4">
        <f>(ActualDataPriorNorm!E27-ActualDataPriorNorm!K$26)/(ActualDataPriorNorm!K$27-ActualDataPriorNorm!K$26)</f>
        <v>1.1672717229224331E-2</v>
      </c>
    </row>
    <row r="28" spans="2:5" x14ac:dyDescent="0.25">
      <c r="B28" s="3">
        <f>(ActualDataPriorNorm!B28-ActualDataPriorNorm!H$26)/(ActualDataPriorNorm!H$27-ActualDataPriorNorm!H$26)</f>
        <v>2.4325933379016545E-2</v>
      </c>
      <c r="C28" s="2">
        <f>(ActualDataPriorNorm!C28-ActualDataPriorNorm!I$26)/(ActualDataPriorNorm!I$27-ActualDataPriorNorm!I$26)</f>
        <v>0</v>
      </c>
      <c r="D28" s="2">
        <f>(ActualDataPriorNorm!D28-ActualDataPriorNorm!J$26)/(ActualDataPriorNorm!J$27-ActualDataPriorNorm!J$26)</f>
        <v>3.9919831415117381E-2</v>
      </c>
      <c r="E28" s="4">
        <f>(ActualDataPriorNorm!E28-ActualDataPriorNorm!K$26)/(ActualDataPriorNorm!K$27-ActualDataPriorNorm!K$26)</f>
        <v>0</v>
      </c>
    </row>
    <row r="29" spans="2:5" x14ac:dyDescent="0.25">
      <c r="B29" s="3">
        <f>(ActualDataPriorNorm!B29-ActualDataPriorNorm!H$26)/(ActualDataPriorNorm!H$27-ActualDataPriorNorm!H$26)</f>
        <v>0.5817829047615739</v>
      </c>
      <c r="C29" s="2">
        <f>(ActualDataPriorNorm!C29-ActualDataPriorNorm!I$26)/(ActualDataPriorNorm!I$27-ActualDataPriorNorm!I$26)</f>
        <v>0.7184810071970652</v>
      </c>
      <c r="D29" s="2">
        <f>(ActualDataPriorNorm!D29-ActualDataPriorNorm!J$26)/(ActualDataPriorNorm!J$27-ActualDataPriorNorm!J$26)</f>
        <v>0.77673363357165004</v>
      </c>
      <c r="E29" s="4">
        <f>(ActualDataPriorNorm!E29-ActualDataPriorNorm!K$26)/(ActualDataPriorNorm!K$27-ActualDataPriorNorm!K$26)</f>
        <v>0.81131623401951647</v>
      </c>
    </row>
    <row r="30" spans="2:5" x14ac:dyDescent="0.25">
      <c r="B30" s="3">
        <f>(ActualDataPriorNorm!B30-ActualDataPriorNorm!H$26)/(ActualDataPriorNorm!H$27-ActualDataPriorNorm!H$26)</f>
        <v>0.10284190411077272</v>
      </c>
      <c r="C30" s="2">
        <f>(ActualDataPriorNorm!C30-ActualDataPriorNorm!I$26)/(ActualDataPriorNorm!I$27-ActualDataPriorNorm!I$26)</f>
        <v>0.79119081364293342</v>
      </c>
      <c r="D30" s="2">
        <f>(ActualDataPriorNorm!D30-ActualDataPriorNorm!J$26)/(ActualDataPriorNorm!J$27-ActualDataPriorNorm!J$26)</f>
        <v>6.6999764072391776E-2</v>
      </c>
      <c r="E30" s="4">
        <f>(ActualDataPriorNorm!E30-ActualDataPriorNorm!K$26)/(ActualDataPriorNorm!K$27-ActualDataPriorNorm!K$26)</f>
        <v>0.67959615863662959</v>
      </c>
    </row>
    <row r="31" spans="2:5" x14ac:dyDescent="0.25">
      <c r="B31" s="3">
        <f>(ActualDataPriorNorm!B31-ActualDataPriorNorm!H$26)/(ActualDataPriorNorm!H$27-ActualDataPriorNorm!H$26)</f>
        <v>0.42069655223896024</v>
      </c>
      <c r="C31" s="2">
        <f>(ActualDataPriorNorm!C31-ActualDataPriorNorm!I$26)/(ActualDataPriorNorm!I$27-ActualDataPriorNorm!I$26)</f>
        <v>0.15128871757173948</v>
      </c>
      <c r="D31" s="2">
        <f>(ActualDataPriorNorm!D31-ActualDataPriorNorm!J$26)/(ActualDataPriorNorm!J$27-ActualDataPriorNorm!J$26)</f>
        <v>0.46557642732622656</v>
      </c>
      <c r="E31" s="4">
        <f>(ActualDataPriorNorm!E31-ActualDataPriorNorm!K$26)/(ActualDataPriorNorm!K$27-ActualDataPriorNorm!K$26)</f>
        <v>0.19593834677258626</v>
      </c>
    </row>
    <row r="32" spans="2:5" x14ac:dyDescent="0.25">
      <c r="B32" s="3">
        <f>(ActualDataPriorNorm!B32-ActualDataPriorNorm!H$26)/(ActualDataPriorNorm!H$27-ActualDataPriorNorm!H$26)</f>
        <v>7.1041701243357513E-2</v>
      </c>
      <c r="C32" s="2">
        <f>(ActualDataPriorNorm!C32-ActualDataPriorNorm!I$26)/(ActualDataPriorNorm!I$27-ActualDataPriorNorm!I$26)</f>
        <v>0.16817591943003962</v>
      </c>
      <c r="D32" s="2">
        <f>(ActualDataPriorNorm!D32-ActualDataPriorNorm!J$26)/(ActualDataPriorNorm!J$27-ActualDataPriorNorm!J$26)</f>
        <v>2.1786250298878485E-2</v>
      </c>
      <c r="E32" s="4">
        <f>(ActualDataPriorNorm!E32-ActualDataPriorNorm!K$26)/(ActualDataPriorNorm!K$27-ActualDataPriorNorm!K$26)</f>
        <v>0.21786863203999826</v>
      </c>
    </row>
    <row r="33" spans="2:5" x14ac:dyDescent="0.25">
      <c r="B33" s="3">
        <f>(ActualDataPriorNorm!B33-ActualDataPriorNorm!H$26)/(ActualDataPriorNorm!H$27-ActualDataPriorNorm!H$26)</f>
        <v>1</v>
      </c>
      <c r="C33" s="2">
        <f>(ActualDataPriorNorm!C33-ActualDataPriorNorm!I$26)/(ActualDataPriorNorm!I$27-ActualDataPriorNorm!I$26)</f>
        <v>1</v>
      </c>
      <c r="D33" s="2">
        <f>(ActualDataPriorNorm!D33-ActualDataPriorNorm!J$26)/(ActualDataPriorNorm!J$27-ActualDataPriorNorm!J$26)</f>
        <v>1</v>
      </c>
      <c r="E33" s="4">
        <f>(ActualDataPriorNorm!E33-ActualDataPriorNorm!K$26)/(ActualDataPriorNorm!K$27-ActualDataPriorNorm!K$26)</f>
        <v>1</v>
      </c>
    </row>
    <row r="34" spans="2:5" ht="15.75" thickBot="1" x14ac:dyDescent="0.3">
      <c r="B34" s="5">
        <f>(ActualDataPriorNorm!B34-ActualDataPriorNorm!H$26)/(ActualDataPriorNorm!H$27-ActualDataPriorNorm!H$26)</f>
        <v>7.2831914079367316E-2</v>
      </c>
      <c r="C34" s="6">
        <f>(ActualDataPriorNorm!C34-ActualDataPriorNorm!I$26)/(ActualDataPriorNorm!I$27-ActualDataPriorNorm!I$26)</f>
        <v>0.95090372761271469</v>
      </c>
      <c r="D34" s="6">
        <f>(ActualDataPriorNorm!D34-ActualDataPriorNorm!J$26)/(ActualDataPriorNorm!J$27-ActualDataPriorNorm!J$26)</f>
        <v>9.7318919874286522E-2</v>
      </c>
      <c r="E34" s="7">
        <f>(ActualDataPriorNorm!E34-ActualDataPriorNorm!K$26)/(ActualDataPriorNorm!K$27-ActualDataPriorNorm!K$26)</f>
        <v>0.87899555944388352</v>
      </c>
    </row>
    <row r="36" spans="2:5" ht="15.75" thickBot="1" x14ac:dyDescent="0.3"/>
    <row r="37" spans="2:5" x14ac:dyDescent="0.25">
      <c r="B37" s="11" t="s">
        <v>26</v>
      </c>
      <c r="C37" s="12"/>
      <c r="D37" s="12"/>
      <c r="E37" s="13"/>
    </row>
    <row r="38" spans="2:5" x14ac:dyDescent="0.25">
      <c r="B38" s="3" t="s">
        <v>3</v>
      </c>
      <c r="C38" s="2" t="s">
        <v>4</v>
      </c>
      <c r="D38" s="2" t="s">
        <v>5</v>
      </c>
      <c r="E38" s="4" t="s">
        <v>6</v>
      </c>
    </row>
    <row r="39" spans="2:5" x14ac:dyDescent="0.25">
      <c r="B39" s="3">
        <f>(ActualDataPriorNorm!B39-ActualDataPriorNorm!H$38)/(ActualDataPriorNorm!H$39-ActualDataPriorNorm!H$38)</f>
        <v>7.9999895564137127E-3</v>
      </c>
      <c r="C39" s="2">
        <f>(ActualDataPriorNorm!C39-ActualDataPriorNorm!I$38)/(ActualDataPriorNorm!I$39-ActualDataPriorNorm!I$38)</f>
        <v>0</v>
      </c>
      <c r="D39" s="2">
        <f>(ActualDataPriorNorm!D39-ActualDataPriorNorm!J$38)/(ActualDataPriorNorm!J$39-ActualDataPriorNorm!J$38)</f>
        <v>0</v>
      </c>
      <c r="E39" s="4">
        <f>(ActualDataPriorNorm!E39-ActualDataPriorNorm!K$38)/(ActualDataPriorNorm!K$39-ActualDataPriorNorm!K$38)</f>
        <v>0</v>
      </c>
    </row>
    <row r="40" spans="2:5" x14ac:dyDescent="0.25">
      <c r="B40" s="3">
        <f>(ActualDataPriorNorm!B40-ActualDataPriorNorm!H$38)/(ActualDataPriorNorm!H$39-ActualDataPriorNorm!H$38)</f>
        <v>2.6877316467980002E-3</v>
      </c>
      <c r="C40" s="2">
        <f>(ActualDataPriorNorm!C40-ActualDataPriorNorm!I$38)/(ActualDataPriorNorm!I$39-ActualDataPriorNorm!I$38)</f>
        <v>5.9754540862491969E-2</v>
      </c>
      <c r="D40" s="2">
        <f>(ActualDataPriorNorm!D40-ActualDataPriorNorm!J$38)/(ActualDataPriorNorm!J$39-ActualDataPriorNorm!J$38)</f>
        <v>2.9222039259153187E-2</v>
      </c>
      <c r="E40" s="4">
        <f>(ActualDataPriorNorm!E40-ActualDataPriorNorm!K$38)/(ActualDataPriorNorm!K$39-ActualDataPriorNorm!K$38)</f>
        <v>9.9809398548864198E-3</v>
      </c>
    </row>
    <row r="41" spans="2:5" x14ac:dyDescent="0.25">
      <c r="B41" s="3">
        <f>(ActualDataPriorNorm!B41-ActualDataPriorNorm!H$38)/(ActualDataPriorNorm!H$39-ActualDataPriorNorm!H$38)</f>
        <v>0.69352325934351822</v>
      </c>
      <c r="C41" s="2">
        <f>(ActualDataPriorNorm!C41-ActualDataPriorNorm!I$38)/(ActualDataPriorNorm!I$39-ActualDataPriorNorm!I$38)</f>
        <v>0.7998582633219542</v>
      </c>
      <c r="D41" s="2">
        <f>(ActualDataPriorNorm!D41-ActualDataPriorNorm!J$38)/(ActualDataPriorNorm!J$39-ActualDataPriorNorm!J$38)</f>
        <v>0.62903755068183387</v>
      </c>
      <c r="E41" s="4">
        <f>(ActualDataPriorNorm!E41-ActualDataPriorNorm!K$38)/(ActualDataPriorNorm!K$39-ActualDataPriorNorm!K$38)</f>
        <v>0.66268631946115875</v>
      </c>
    </row>
    <row r="42" spans="2:5" x14ac:dyDescent="0.25">
      <c r="B42" s="3">
        <f>(ActualDataPriorNorm!B42-ActualDataPriorNorm!H$38)/(ActualDataPriorNorm!H$39-ActualDataPriorNorm!H$38)</f>
        <v>4.1373026278081301E-2</v>
      </c>
      <c r="C42" s="2">
        <f>(ActualDataPriorNorm!C42-ActualDataPriorNorm!I$38)/(ActualDataPriorNorm!I$39-ActualDataPriorNorm!I$38)</f>
        <v>0.72880376502478272</v>
      </c>
      <c r="D42" s="2">
        <f>(ActualDataPriorNorm!D42-ActualDataPriorNorm!J$38)/(ActualDataPriorNorm!J$39-ActualDataPriorNorm!J$38)</f>
        <v>6.5460672248027388E-2</v>
      </c>
      <c r="E42" s="4">
        <f>(ActualDataPriorNorm!E42-ActualDataPriorNorm!K$38)/(ActualDataPriorNorm!K$39-ActualDataPriorNorm!K$38)</f>
        <v>0.64879767520741272</v>
      </c>
    </row>
    <row r="43" spans="2:5" x14ac:dyDescent="0.25">
      <c r="B43" s="3">
        <f>(ActualDataPriorNorm!B43-ActualDataPriorNorm!H$38)/(ActualDataPriorNorm!H$39-ActualDataPriorNorm!H$38)</f>
        <v>0.32851407282192702</v>
      </c>
      <c r="C43" s="2">
        <f>(ActualDataPriorNorm!C43-ActualDataPriorNorm!I$38)/(ActualDataPriorNorm!I$39-ActualDataPriorNorm!I$38)</f>
        <v>0.25685550875209873</v>
      </c>
      <c r="D43" s="2">
        <f>(ActualDataPriorNorm!D43-ActualDataPriorNorm!J$38)/(ActualDataPriorNorm!J$39-ActualDataPriorNorm!J$38)</f>
        <v>0.44508299690650793</v>
      </c>
      <c r="E43" s="4">
        <f>(ActualDataPriorNorm!E43-ActualDataPriorNorm!K$38)/(ActualDataPriorNorm!K$39-ActualDataPriorNorm!K$38)</f>
        <v>0.21367195018928686</v>
      </c>
    </row>
    <row r="44" spans="2:5" x14ac:dyDescent="0.25">
      <c r="B44" s="3">
        <f>(ActualDataPriorNorm!B44-ActualDataPriorNorm!H$38)/(ActualDataPriorNorm!H$39-ActualDataPriorNorm!H$38)</f>
        <v>0</v>
      </c>
      <c r="C44" s="2">
        <f>(ActualDataPriorNorm!C44-ActualDataPriorNorm!I$38)/(ActualDataPriorNorm!I$39-ActualDataPriorNorm!I$38)</f>
        <v>0.18415981643200338</v>
      </c>
      <c r="D44" s="2">
        <f>(ActualDataPriorNorm!D44-ActualDataPriorNorm!J$38)/(ActualDataPriorNorm!J$39-ActualDataPriorNorm!J$38)</f>
        <v>7.2212401281784938E-2</v>
      </c>
      <c r="E44" s="4">
        <f>(ActualDataPriorNorm!E44-ActualDataPriorNorm!K$38)/(ActualDataPriorNorm!K$39-ActualDataPriorNorm!K$38)</f>
        <v>0.17975801915660855</v>
      </c>
    </row>
    <row r="45" spans="2:5" x14ac:dyDescent="0.25">
      <c r="B45" s="3">
        <f>(ActualDataPriorNorm!B45-ActualDataPriorNorm!H$38)/(ActualDataPriorNorm!H$39-ActualDataPriorNorm!H$38)</f>
        <v>1</v>
      </c>
      <c r="C45" s="2">
        <f>(ActualDataPriorNorm!C45-ActualDataPriorNorm!I$38)/(ActualDataPriorNorm!I$39-ActualDataPriorNorm!I$38)</f>
        <v>0.99166400790543285</v>
      </c>
      <c r="D45" s="2">
        <f>(ActualDataPriorNorm!D45-ActualDataPriorNorm!J$38)/(ActualDataPriorNorm!J$39-ActualDataPriorNorm!J$38)</f>
        <v>1</v>
      </c>
      <c r="E45" s="4">
        <f>(ActualDataPriorNorm!E45-ActualDataPriorNorm!K$38)/(ActualDataPriorNorm!K$39-ActualDataPriorNorm!K$38)</f>
        <v>1</v>
      </c>
    </row>
    <row r="46" spans="2:5" ht="15.75" thickBot="1" x14ac:dyDescent="0.3">
      <c r="B46" s="5">
        <f>(ActualDataPriorNorm!B46-ActualDataPriorNorm!H$38)/(ActualDataPriorNorm!H$39-ActualDataPriorNorm!H$38)</f>
        <v>0.10108346262691524</v>
      </c>
      <c r="C46" s="6">
        <f>(ActualDataPriorNorm!C46-ActualDataPriorNorm!I$38)/(ActualDataPriorNorm!I$39-ActualDataPriorNorm!I$38)</f>
        <v>1</v>
      </c>
      <c r="D46" s="6">
        <f>(ActualDataPriorNorm!D46-ActualDataPriorNorm!J$38)/(ActualDataPriorNorm!J$39-ActualDataPriorNorm!J$38)</f>
        <v>0.16677847421229172</v>
      </c>
      <c r="E46" s="7">
        <f>(ActualDataPriorNorm!E46-ActualDataPriorNorm!K$38)/(ActualDataPriorNorm!K$39-ActualDataPriorNorm!K$38)</f>
        <v>0.80609109484287278</v>
      </c>
    </row>
  </sheetData>
  <mergeCells count="4">
    <mergeCell ref="B37:E37"/>
    <mergeCell ref="B25:E25"/>
    <mergeCell ref="B1:E1"/>
    <mergeCell ref="B13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DataGeneration</vt:lpstr>
      <vt:lpstr>NoiseMatrix</vt:lpstr>
      <vt:lpstr>ActualDataPriorNorm</vt:lpstr>
      <vt:lpstr>NormalizedData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2017-12-12T12:18:48Z</dcterms:modified>
</cp:coreProperties>
</file>